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60" windowWidth="24000" windowHeight="9675"/>
  </bookViews>
  <sheets>
    <sheet name="Plan Acción 2019" sheetId="2" r:id="rId1"/>
    <sheet name="ESTRATEGIA DE RACIONALIZACION" sheetId="5" r:id="rId2"/>
    <sheet name="Anexo A" sheetId="3" r:id="rId3"/>
    <sheet name="Q1" sheetId="7" r:id="rId4"/>
    <sheet name="Q2" sheetId="4" r:id="rId5"/>
    <sheet name="RiesgosCorrupción" sheetId="1" r:id="rId6"/>
  </sheets>
  <externalReferences>
    <externalReference r:id="rId7"/>
    <externalReference r:id="rId8"/>
    <externalReference r:id="rId9"/>
    <externalReference r:id="rId10"/>
    <externalReference r:id="rId11"/>
    <externalReference r:id="rId12"/>
    <externalReference r:id="rId13"/>
  </externalReferences>
  <definedNames>
    <definedName name="_xlnm._FilterDatabase" localSheetId="0" hidden="1">'Plan Acción 2019'!$A$4:$BD$60</definedName>
    <definedName name="_xlnm._FilterDatabase" localSheetId="5" hidden="1">RiesgosCorrupción!$A$8:$AI$16</definedName>
    <definedName name="AREA" localSheetId="3">#REF!</definedName>
    <definedName name="AREA">#REF!</definedName>
    <definedName name="COMPONENTE_PAAC" localSheetId="3">[1]TITULOS!$F$12:$F$18</definedName>
    <definedName name="COMPONENTE_PAAC">#REF!</definedName>
    <definedName name="DIMENSIONES" comment="LISTADO DE 7 DIMENSIONES DEL MIPG" localSheetId="3">[1]TITULOS!$B$2:$B$8</definedName>
    <definedName name="DIMENSIONES">#REF!</definedName>
    <definedName name="IMPACTO" localSheetId="2">'[2]Criterios-Riesgos'!$G$21:$K$21</definedName>
    <definedName name="IMPACTO" localSheetId="0">#REF!</definedName>
    <definedName name="IMPACTO" localSheetId="3">#REF!</definedName>
    <definedName name="IMPACTO" localSheetId="4">#REF!</definedName>
    <definedName name="IMPACTO">'[3]Criterios-Riesgos'!$G$21:$K$21</definedName>
    <definedName name="LINEAS_ESTRATÉGICAS" localSheetId="3">[1]TITULOS!$B$12:$B$15</definedName>
    <definedName name="LINEAS_ESTRATÉGICAS">#REF!</definedName>
    <definedName name="OBJTIVOS_DE_CALIDAD" localSheetId="3">[1]TITULOS!$C$12:$C$17</definedName>
    <definedName name="OBJTIVOS_DE_CALIDAD">#REF!</definedName>
    <definedName name="OTROS_PLANES" localSheetId="3">[1]TITULOS!$H$12:$H$35</definedName>
    <definedName name="OTROS_PLANES">#REF!</definedName>
    <definedName name="PLANES_SUBSIDIARIOS" localSheetId="3">[1]TITULOS!$E$12:$E$24</definedName>
    <definedName name="PLANES_SUBSIDIARIOS">#REF!</definedName>
    <definedName name="PROBABILIDAD" localSheetId="2">'[2]Criterios-Riesgos'!$D$14:$D$18</definedName>
    <definedName name="PROBABILIDAD" localSheetId="0">#REF!</definedName>
    <definedName name="PROBABILIDAD" localSheetId="3">#REF!</definedName>
    <definedName name="PROBABILIDAD" localSheetId="4">#REF!</definedName>
    <definedName name="PROBABILIDAD">'[3]Criterios-Riesgos'!$D$14:$D$18</definedName>
    <definedName name="PROCESO" localSheetId="3">#REF!</definedName>
    <definedName name="PROCESO">#REF!</definedName>
    <definedName name="PROCESOS" localSheetId="3">[1]TITULOS!$D$12:$D$31</definedName>
    <definedName name="PROCESOS">#REF!</definedName>
    <definedName name="SI_NO" localSheetId="3">[1]TITULOS!$J$11:$J$12</definedName>
    <definedName name="SI_NO">#REF!</definedName>
    <definedName name="SI_NO_">[4]TITULOS!$J$11:$J$12</definedName>
    <definedName name="TIPO" localSheetId="3">#REF!</definedName>
    <definedName name="TIPO">#REF!</definedName>
    <definedName name="TIPOCONTROL" localSheetId="2">'[2]Criterios-Controles'!$A$7:$A$9</definedName>
    <definedName name="TIPOCONTROL" localSheetId="0">#REF!</definedName>
    <definedName name="TIPOCONTROL" localSheetId="3">#REF!</definedName>
    <definedName name="TIPOCONTROL" localSheetId="4">#REF!</definedName>
    <definedName name="TIPOCONTROL">'[3]Criterios-Controles'!$A$7:$A$9</definedName>
    <definedName name="TIPORIESGO" localSheetId="2">'[2]Criterios-Riesgos'!$G$28:$G$34</definedName>
    <definedName name="TIPORIESGO" localSheetId="0">#REF!</definedName>
    <definedName name="TIPORIESGO" localSheetId="3">#REF!</definedName>
    <definedName name="TIPORIESGO" localSheetId="4">#REF!</definedName>
    <definedName name="TIPORIESGO">'[3]Criterios-Riesgos'!$G$28:$G$34</definedName>
    <definedName name="VALORCONTROL" localSheetId="2">'[2]Criterios-Controles'!$A$12:$A$14</definedName>
    <definedName name="VALORCONTROL" localSheetId="0">#REF!</definedName>
    <definedName name="VALORCONTROL" localSheetId="3">#REF!</definedName>
    <definedName name="VALORCONTROL" localSheetId="4">#REF!</definedName>
    <definedName name="VALORCONTROL">'[3]Criterios-Controles'!$A$12:$A$14</definedName>
    <definedName name="VALORCONTROL_">'[3]Criterios-Controles'!$A$12:$A$14</definedName>
  </definedNames>
  <calcPr calcId="145621"/>
  <pivotCaches>
    <pivotCache cacheId="2" r:id="rId14"/>
    <pivotCache cacheId="3" r:id="rId15"/>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60" i="2" l="1"/>
  <c r="AR60" i="2"/>
  <c r="AQ52" i="2" l="1"/>
  <c r="F13" i="3" l="1"/>
  <c r="F12" i="3"/>
  <c r="F11" i="3"/>
  <c r="F10" i="3"/>
  <c r="F9" i="3"/>
  <c r="F8" i="3"/>
  <c r="F14" i="3" s="1"/>
  <c r="F7" i="3"/>
  <c r="F6" i="3"/>
  <c r="AQ13" i="2" l="1"/>
  <c r="AR59" i="2" l="1"/>
  <c r="AR55" i="2"/>
  <c r="AR54" i="2"/>
  <c r="AR53" i="2"/>
  <c r="AR46" i="2"/>
  <c r="AR44" i="2"/>
  <c r="AR29" i="2"/>
  <c r="AR5" i="2"/>
  <c r="AQ10" i="2" l="1"/>
  <c r="AQ30" i="2" l="1"/>
  <c r="AQ29" i="2"/>
  <c r="AO59" i="2" l="1"/>
  <c r="AO58" i="2"/>
  <c r="AO57" i="2"/>
  <c r="AO56" i="2"/>
  <c r="AO55" i="2"/>
  <c r="AO54" i="2"/>
  <c r="AO53" i="2"/>
  <c r="AO52" i="2"/>
  <c r="AR52" i="2" s="1"/>
  <c r="AO51" i="2"/>
  <c r="AR51" i="2" s="1"/>
  <c r="AO50" i="2"/>
  <c r="AR50" i="2" s="1"/>
  <c r="AO49" i="2"/>
  <c r="AR49" i="2" s="1"/>
  <c r="AO48" i="2"/>
  <c r="AR48" i="2" s="1"/>
  <c r="AO47" i="2"/>
  <c r="AR47" i="2" s="1"/>
  <c r="AO46" i="2"/>
  <c r="AO45" i="2"/>
  <c r="AR45" i="2" s="1"/>
  <c r="AO44" i="2"/>
  <c r="AO43" i="2"/>
  <c r="AR43" i="2" s="1"/>
  <c r="AO42" i="2"/>
  <c r="AR42" i="2" s="1"/>
  <c r="AO41" i="2"/>
  <c r="AR41" i="2" s="1"/>
  <c r="AO40" i="2"/>
  <c r="AR40" i="2" s="1"/>
  <c r="AO38" i="2"/>
  <c r="AR38" i="2" s="1"/>
  <c r="AO37" i="2"/>
  <c r="AR37" i="2" s="1"/>
  <c r="AO36" i="2"/>
  <c r="AR36" i="2" s="1"/>
  <c r="AO35" i="2"/>
  <c r="AR35" i="2" s="1"/>
  <c r="AO34" i="2"/>
  <c r="AR34" i="2" s="1"/>
  <c r="AO33" i="2"/>
  <c r="AR33" i="2" s="1"/>
  <c r="AO32" i="2"/>
  <c r="AR32" i="2" s="1"/>
  <c r="AO31" i="2"/>
  <c r="AR31" i="2" s="1"/>
  <c r="AO30" i="2"/>
  <c r="AR30" i="2" s="1"/>
  <c r="AN30" i="2"/>
  <c r="AO29" i="2"/>
  <c r="AO28" i="2"/>
  <c r="AR28" i="2" s="1"/>
  <c r="AO27" i="2"/>
  <c r="AR27" i="2" s="1"/>
  <c r="AO26" i="2"/>
  <c r="AR26" i="2" s="1"/>
  <c r="AO25" i="2"/>
  <c r="AR25" i="2" s="1"/>
  <c r="AO24" i="2"/>
  <c r="AR24" i="2" s="1"/>
  <c r="AO23" i="2"/>
  <c r="AR23" i="2" s="1"/>
  <c r="AN22" i="2"/>
  <c r="AO22" i="2" s="1"/>
  <c r="AR22" i="2" s="1"/>
  <c r="AO21" i="2"/>
  <c r="AR21" i="2" s="1"/>
  <c r="AN20" i="2"/>
  <c r="AO20" i="2" s="1"/>
  <c r="AR20" i="2" s="1"/>
  <c r="AO18" i="2"/>
  <c r="AR18" i="2" s="1"/>
  <c r="AO17" i="2"/>
  <c r="AR17" i="2" s="1"/>
  <c r="AO16" i="2"/>
  <c r="AR16" i="2" s="1"/>
  <c r="AN16" i="2"/>
  <c r="AO15" i="2"/>
  <c r="AR15" i="2" s="1"/>
  <c r="AO14" i="2"/>
  <c r="AR14" i="2" s="1"/>
  <c r="AO13" i="2"/>
  <c r="AR13" i="2" s="1"/>
  <c r="AO12" i="2"/>
  <c r="AR12" i="2" s="1"/>
  <c r="AO11" i="2"/>
  <c r="AR11" i="2" s="1"/>
  <c r="AO10" i="2"/>
  <c r="AR10" i="2" s="1"/>
  <c r="AO9" i="2"/>
  <c r="AR9" i="2" s="1"/>
  <c r="AO8" i="2"/>
  <c r="AR8" i="2" s="1"/>
  <c r="AO7" i="2"/>
  <c r="AR7" i="2" s="1"/>
  <c r="AO6" i="2"/>
  <c r="AO5" i="2"/>
  <c r="AR6" i="2" l="1"/>
  <c r="W16" i="1"/>
  <c r="V16" i="1"/>
  <c r="L16" i="1"/>
  <c r="M16" i="1" s="1"/>
  <c r="N16" i="1" s="1"/>
  <c r="V15" i="1"/>
  <c r="W15" i="1" s="1"/>
  <c r="L15" i="1"/>
  <c r="X15" i="1" s="1"/>
  <c r="W14" i="1"/>
  <c r="V14" i="1"/>
  <c r="L14" i="1"/>
  <c r="V13" i="1"/>
  <c r="W13" i="1" s="1"/>
  <c r="L13" i="1"/>
  <c r="X13" i="1" s="1"/>
  <c r="W12" i="1"/>
  <c r="V12" i="1"/>
  <c r="L12" i="1"/>
  <c r="X12" i="1" s="1"/>
  <c r="W11" i="1"/>
  <c r="V11" i="1"/>
  <c r="L11" i="1"/>
  <c r="X11" i="1" s="1"/>
  <c r="V10" i="1"/>
  <c r="W10" i="1" s="1"/>
  <c r="L10" i="1"/>
  <c r="X10" i="1" s="1"/>
  <c r="V9" i="1"/>
  <c r="W9" i="1" s="1"/>
  <c r="L9" i="1"/>
  <c r="X9" i="1" s="1"/>
  <c r="X16" i="1" l="1"/>
  <c r="Y16" i="1" s="1"/>
  <c r="Z16" i="1" s="1"/>
  <c r="Y13" i="1"/>
  <c r="Z13" i="1" s="1"/>
  <c r="Y9" i="1"/>
  <c r="Z9" i="1" s="1"/>
  <c r="Y12" i="1"/>
  <c r="Z12" i="1" s="1"/>
  <c r="X14" i="1"/>
  <c r="Y14" i="1" s="1"/>
  <c r="Z14" i="1" s="1"/>
  <c r="Y10" i="1"/>
  <c r="Z10" i="1" s="1"/>
  <c r="Y11" i="1"/>
  <c r="Z11" i="1" s="1"/>
  <c r="Y15" i="1"/>
  <c r="Z15" i="1" s="1"/>
  <c r="M9" i="1"/>
  <c r="N9" i="1" s="1"/>
  <c r="M10" i="1"/>
  <c r="N10" i="1" s="1"/>
  <c r="M11" i="1"/>
  <c r="N11" i="1" s="1"/>
  <c r="M12" i="1"/>
  <c r="N12" i="1" s="1"/>
  <c r="M13" i="1"/>
  <c r="N13" i="1" s="1"/>
  <c r="M14" i="1"/>
  <c r="N14" i="1" s="1"/>
  <c r="M15" i="1"/>
  <c r="N15" i="1" s="1"/>
</calcChain>
</file>

<file path=xl/sharedStrings.xml><?xml version="1.0" encoding="utf-8"?>
<sst xmlns="http://schemas.openxmlformats.org/spreadsheetml/2006/main" count="1983" uniqueCount="676">
  <si>
    <t>MATRIZ DE RIESGOS POR PROCESOS</t>
  </si>
  <si>
    <t>Fecha aprobación: 07/06/2019
Versión: 5.0</t>
  </si>
  <si>
    <t>Identificación y análisis del riesgo inherente</t>
  </si>
  <si>
    <t>Evaluación del riesgo inherente</t>
  </si>
  <si>
    <t>Valoración del control existente</t>
  </si>
  <si>
    <t>Evaluación del riesgo residual</t>
  </si>
  <si>
    <t>Acciones para mitigar el riesgo</t>
  </si>
  <si>
    <t>Plan de Contingencia</t>
  </si>
  <si>
    <t>Monitoreo y Revisión</t>
  </si>
  <si>
    <t>CÓDIGO</t>
  </si>
  <si>
    <t>PROCESO o PROYECTO</t>
  </si>
  <si>
    <t>RIESGO</t>
  </si>
  <si>
    <r>
      <rPr>
        <b/>
        <sz val="10"/>
        <color indexed="10"/>
        <rFont val="Arial Narrow"/>
        <family val="2"/>
      </rPr>
      <t xml:space="preserve">DEBIDO A: </t>
    </r>
    <r>
      <rPr>
        <b/>
        <sz val="10"/>
        <rFont val="Arial Narrow"/>
        <family val="2"/>
      </rPr>
      <t xml:space="preserve">
(CAUSAS)</t>
    </r>
  </si>
  <si>
    <r>
      <rPr>
        <b/>
        <sz val="10"/>
        <color indexed="10"/>
        <rFont val="Arial Narrow"/>
        <family val="2"/>
      </rPr>
      <t xml:space="preserve">GENERANDO: 
</t>
    </r>
    <r>
      <rPr>
        <b/>
        <sz val="10"/>
        <color indexed="8"/>
        <rFont val="Arial Narrow"/>
        <family val="2"/>
      </rPr>
      <t xml:space="preserve">(CONSECUENCIAS) </t>
    </r>
  </si>
  <si>
    <t>TIPO DE RIESGO</t>
  </si>
  <si>
    <r>
      <t xml:space="preserve">PROBABILIDAD INHERENTE
</t>
    </r>
    <r>
      <rPr>
        <b/>
        <sz val="10"/>
        <color indexed="10"/>
        <rFont val="Arial Narrow"/>
        <family val="2"/>
      </rPr>
      <t>Pi</t>
    </r>
  </si>
  <si>
    <t>m</t>
  </si>
  <si>
    <t>$</t>
  </si>
  <si>
    <t>i</t>
  </si>
  <si>
    <r>
      <t xml:space="preserve">IMPACTO INHERENTE
</t>
    </r>
    <r>
      <rPr>
        <b/>
        <sz val="10"/>
        <color indexed="10"/>
        <rFont val="Arial Narrow"/>
        <family val="2"/>
      </rPr>
      <t>Ii</t>
    </r>
  </si>
  <si>
    <r>
      <t xml:space="preserve">SEVERIDAD
INHERENTE
</t>
    </r>
    <r>
      <rPr>
        <b/>
        <sz val="10"/>
        <color indexed="10"/>
        <rFont val="Arial Narrow"/>
        <family val="2"/>
      </rPr>
      <t>Pi x Ii</t>
    </r>
  </si>
  <si>
    <t>ZONA DE RIESGO
INHERENTE</t>
  </si>
  <si>
    <t>CONTROL EXISTENTE</t>
  </si>
  <si>
    <t xml:space="preserve">NATURALEZA  </t>
  </si>
  <si>
    <t>1. Divulgación</t>
  </si>
  <si>
    <t>2. Ejecución</t>
  </si>
  <si>
    <t>3. Frecuencia</t>
  </si>
  <si>
    <t>4. Evidencia</t>
  </si>
  <si>
    <t>5. Desempeño</t>
  </si>
  <si>
    <t>EFICACIA DEL CONTROL</t>
  </si>
  <si>
    <r>
      <t xml:space="preserve">Probabilidad Residual 
</t>
    </r>
    <r>
      <rPr>
        <b/>
        <sz val="10"/>
        <color indexed="10"/>
        <rFont val="Arial Narrow"/>
        <family val="2"/>
      </rPr>
      <t>Pr</t>
    </r>
  </si>
  <si>
    <r>
      <t xml:space="preserve">Impacto Residual
</t>
    </r>
    <r>
      <rPr>
        <b/>
        <sz val="10"/>
        <color indexed="10"/>
        <rFont val="Arial Narrow"/>
        <family val="2"/>
      </rPr>
      <t>Ir</t>
    </r>
  </si>
  <si>
    <r>
      <t xml:space="preserve">SEVERIDAD
RESIDUAL
</t>
    </r>
    <r>
      <rPr>
        <b/>
        <sz val="10"/>
        <color indexed="10"/>
        <rFont val="Arial Narrow"/>
        <family val="2"/>
      </rPr>
      <t>Pr x Ir</t>
    </r>
  </si>
  <si>
    <t>ZONA DE RIESGO
RESIDUAL</t>
  </si>
  <si>
    <t>ACCIONES ASOCIADAS AL CONTROL</t>
  </si>
  <si>
    <t>FECHA INICIAL</t>
  </si>
  <si>
    <t>FECHA FINAL</t>
  </si>
  <si>
    <t>REGISTRO - EVIDENCIA</t>
  </si>
  <si>
    <t>ACCIONES DE CONTINGENCIA</t>
  </si>
  <si>
    <t>ACCIONES EJECUTADAS</t>
  </si>
  <si>
    <t>RESPONSABLE</t>
  </si>
  <si>
    <t>INDICADORES
(AVANCE)</t>
  </si>
  <si>
    <t>ORG-RI-06</t>
  </si>
  <si>
    <t>ORGANIZACIÓN</t>
  </si>
  <si>
    <t xml:space="preserve">Condenas y decisiones judiciales en contra de la entidad ocasionadas   por  omisiones de los apoderados que eventualmente conllevarían a que se beneficien éstos y los demandantes de manera ilegal.  </t>
  </si>
  <si>
    <t>*Inoportunidad en la respuesta a las demandas y demás etapas procesales.
*Descuido del apoderado (factor humano).
*Inadecuada  vigilancia judicial.</t>
  </si>
  <si>
    <t xml:space="preserve">*Fallos en contra de la entidad. 
*Vencimiento de términos para presentar actuaciones judiciales. </t>
  </si>
  <si>
    <t>CORRUPCIÓN</t>
  </si>
  <si>
    <t>Análisis del Comité de conciliación y defensa jurídica del reporte mensual de las actuaciones realizadas por el apoderado del Instituto Caro y Cuervo dentro de cada expediente judicial</t>
  </si>
  <si>
    <t>PREVENTIVO</t>
  </si>
  <si>
    <t xml:space="preserve">Realizar seguimiento vigilancia judicial para verificar el estado de los  procesos judiciales a través de la página de la Rama Judicial, el aplicativo E-KOGUI   y página del ICC (espacio ley de transparencia )                      </t>
  </si>
  <si>
    <t>Información registrada en la Página del ICC (espacio ley transparencia) y actas del comité de conciliación y defensa jurídica</t>
  </si>
  <si>
    <t>Acciones disciplinarias, penales y fiscales en contra del apoderado externo</t>
  </si>
  <si>
    <t xml:space="preserve"> Informe del posible  incumplimiento por parte del apoderado externo. </t>
  </si>
  <si>
    <t>PLA-RI-02</t>
  </si>
  <si>
    <t xml:space="preserve">PLANEACIÓN </t>
  </si>
  <si>
    <t>Decisiones en los procesos de planeación que contraríen los principios de la administración pública para favorecer  intereses propios o de un tercero en el Comité Institucional de Gestión y Desempeño</t>
  </si>
  <si>
    <t>Incumplimiento deliberado de los principios éticos de la Función pública</t>
  </si>
  <si>
    <t>Afectación de la imagen, credibilidad, recursos de la entidad y su labor misional.</t>
  </si>
  <si>
    <t>Evaluar y decidir en cada Comité de Gestión y Desempeño formalizado la pertinencia de las decisiones tomadas que afecten la planeación institucional de acuerdo con su ámbito de actuación de acuerdo a la normatividad vigente</t>
  </si>
  <si>
    <t>Emitir lineamiento y recomendaciones para la toma de decisiones que impacten la planeación institucional  
Verificar que se elaboren actas de cada sesión de los Comités</t>
  </si>
  <si>
    <t>Documentos: Memorando, circulares y comunicaciones internas
Actas de cada sesión de los Comités</t>
  </si>
  <si>
    <t>Oficializar posición en el Comité y registrarla en el acta de reunión
Realizar consulta a la entidad rectora del tema en cuestión y presentar el concepto en el comité para tomar decisiones
Iniciar el proceso disciplinario ordinario</t>
  </si>
  <si>
    <t>Comunicación escrita</t>
  </si>
  <si>
    <t>TAH-RI-09</t>
  </si>
  <si>
    <t>TALENTO HUMANO</t>
  </si>
  <si>
    <t>Falsedad en documentos para tomar posesión</t>
  </si>
  <si>
    <t xml:space="preserve">Ausencia de aplicación de controles y validaciones en la revisión de los documentos presentados </t>
  </si>
  <si>
    <t>Declaración de insubsistencia de nombramiento</t>
  </si>
  <si>
    <t>Verificación de los soportes asociados con  los requisitos de estudio y experiencia</t>
  </si>
  <si>
    <t>Incluir puntos de control en los procedimientos
Validación aleatoria de los documentos</t>
  </si>
  <si>
    <t>Procedimientos adoptados y divulgados</t>
  </si>
  <si>
    <t>Declarar insubsistencia de nombramiento
Denuncia entes de control
Denuncia ante la Fiscalía General de la Nación</t>
  </si>
  <si>
    <t>Acto administrativo
Denuncia realizada</t>
  </si>
  <si>
    <t>TAH-RI-10</t>
  </si>
  <si>
    <t>Manipulación indebida de la información para la liquidación de la nómina del Instituto Caro y Cuervo</t>
  </si>
  <si>
    <t>*Ausencia de aplicación de controles 
*Inobservancia del código de integridad de la entidad</t>
  </si>
  <si>
    <t>*Detrimento patrimonial 
*Inicio de proceso disciplinario, y proceso de responsabilidad fiscal, administrativa, y penal</t>
  </si>
  <si>
    <t xml:space="preserve">Realizar memorando de control de novedades </t>
  </si>
  <si>
    <t>Realizar ajuste al procedimiento de liquidación de nomina. 
Realizar cruce de novedades mensuales con el memorando de control de novedades</t>
  </si>
  <si>
    <t xml:space="preserve">Procedimiento de nómina actualizado
Memorando de control de novedades </t>
  </si>
  <si>
    <t>Generación de nomina adicional
Reportar al Coordinador del grupo de talento humano
El coordinador del grupo de talento humano reportar a la subdirección administrativa y financiera
Realizar los pagos o reintegros correspondientes</t>
  </si>
  <si>
    <t xml:space="preserve">Nomina ajustada
Correo o acta de reunión del reporte </t>
  </si>
  <si>
    <t>FIN-RI-05</t>
  </si>
  <si>
    <t>FINANCIERO</t>
  </si>
  <si>
    <t>Generación de pagos sin el cumplimiento total de los documentos soportes; y omisión de deducciones tributarias o registro de mayor valor a pagar, al momento de obligar, para favorecer a terceros</t>
  </si>
  <si>
    <t>*Omisión para informar que los documentos soporte no cumplen con los  requisitos para el pago.
*A pesar del conocimiento de las deducciones tributarias a aplicar, se omiten</t>
  </si>
  <si>
    <t xml:space="preserve">Sanciones o multas                                                </t>
  </si>
  <si>
    <t>La profesional de Tesorería revisa las deducciones tributarias aplicadas antes de generar el pago, anotando en la hoja de ruta las inconsistencias encontradas y devolviendo a la Profesional Contadora, para que realice el ajuste correspondiente.
La profesional de Tesorería valida con la carpeta compartida de gestión contractual que se encuentren las actas de liquidación y consulta en el aplicativo de Paz y Salvo, haciendo la respectiva anotación en la hoja de ruta.</t>
  </si>
  <si>
    <t>Para el caso de los documentos soportes para el pago, los documentos son recibidos luego de que se han radicado en el grupo de gestión contractual; son revisados nuevamente en cada una de las etapas del grupo de gestión financiera.
En el caso de las deducciones tributarias, se escribe en la hoja de ruta los datos de las deducciones tributarias que deben ser aplicadas, las cuales se confrontan con el SIIF Nación</t>
  </si>
  <si>
    <t>Hoja de ruta diligenciada con las respectivas anotaciones</t>
  </si>
  <si>
    <t>Poner en conocimiento al contratista y subsanar en el pago siguiente (pagos tracto sucesivo)
Informar al contratista y a la Subdirección Administrativa y Financiera</t>
  </si>
  <si>
    <t>Correo electrónico institucional 
Informe a la Subdirección Administrativa y Financiera</t>
  </si>
  <si>
    <t>INF-RI-06</t>
  </si>
  <si>
    <t>INFRAESTRUCTURA</t>
  </si>
  <si>
    <t>Hurto de los bienes de la entidad</t>
  </si>
  <si>
    <t>*Ausencia de controles específicos
*Descuido de la custodia de las bodegas</t>
  </si>
  <si>
    <t xml:space="preserve">Detrimento patrimonial </t>
  </si>
  <si>
    <t>*Revisión diaria a: baúl de carros, motos, bicicletas, bolsos, paquetes y maletas en general, a funcionarios, contratistas, estudiante y visitantes”
*Registro de visitantes para las diferentes áreas</t>
  </si>
  <si>
    <t>CORRECTIVO</t>
  </si>
  <si>
    <t>Cámaras de Seguridad 
Campaña de prevención de seguridad y vigilancia, cada dos meses, recomendada por parte del contratista de seguridad y vigilancia. 
Refuerzo de guardas adicionales según solicitud del responsable del evento.</t>
  </si>
  <si>
    <t>Registro de grabación en DVR
Publicaciones de la campaña de prevención de seguridad y vigilancia, recomendada por parte del contratista de seguridad y vigilancia, a través de áreas de comunicaciones.</t>
  </si>
  <si>
    <t>Denunciar el robo (cuando haya lugar)
Tramitar la póliza
Dar inicio al proceso disciplinario (cuando haya lugar)</t>
  </si>
  <si>
    <t xml:space="preserve">Denuncia realizada
Póliza </t>
  </si>
  <si>
    <t>ADQ-RI-04</t>
  </si>
  <si>
    <t>ADQUISICIONES</t>
  </si>
  <si>
    <t>Direccionamiento de la contratación.</t>
  </si>
  <si>
    <t>*Pliegos de condiciones hechos a la medida de una firma en particular
*Ausencia o deficiencia en el estudio de los riesgos por falta de planeación, de claridad y capacitación para definir riesgos
*Estudios previos manipulados por personal interesado en el futuro proceso de contratación (estableciendo necesidades inexistentes o aspectos que benefician a una firma en particular)
*Asignar un contrato a una persona natural y/o jurídica que no cuente con la experiencia suficiente para ejecutar el objeto del contrato
Ausencia de selección objetiva del contratista</t>
  </si>
  <si>
    <t>*No cumplir con el objeto de la contratación.
*Contratación de personas sin experiencia.
*Reprocesos.</t>
  </si>
  <si>
    <t>Revisión de los estudios previos enviados por el área solicitante al Grupo de gestión contractual, por parte del abogado responsable. Máximo dos (2) veces por proceso</t>
  </si>
  <si>
    <t>En la revisión del estudio previo establecer condiciones, jurídicas, técnicas financieras y económicas adecuadas a la necesidad de contratación, asegurando la transparencia en la formulación del estudio previo y  los pliegos de condiciones que permita la participación de pluralidad de oferentes y la adjudicación de contratos a proponentes idóneos
Establecer condiciones, jurídicas, técnicas financieras y económicas adecuadas a la necesidad de contratación, asegurando la transparencia en la formulación del estudio previo y  los pliegos de condiciones que permita la participación de pluralidad de oferentes y la adjudicación de contratos a proponentes idóneos.</t>
  </si>
  <si>
    <t>Registro de revisiones en el expediente contractual digital  de cada uno de los procesos</t>
  </si>
  <si>
    <t>Documentos u oficios donde se informa la situación  a los entes de control correspondientes (Subdirección Administrativa y Financiera, Contraloría, Procuraduría y Fiscalía)</t>
  </si>
  <si>
    <t>Iniciar nuevamente el proceso de contratación.
Comunicación a los entes de control.</t>
  </si>
  <si>
    <t>SEV-RI-01</t>
  </si>
  <si>
    <t>SEGUIMIENTO Y EVALUACIÓN</t>
  </si>
  <si>
    <t xml:space="preserve">Posibilidad de ocultar información u omitir las denuncias en desarrollo de las funciones propias de control interno </t>
  </si>
  <si>
    <t>Ofrecimiento o recibo de dádivas</t>
  </si>
  <si>
    <t xml:space="preserve">Encubrimiento </t>
  </si>
  <si>
    <t>Revisar el desarrollo de las actividades la Unidad de control interno y presentar resultados de informes a todos los directivos del Instituto Caro y Cuervo</t>
  </si>
  <si>
    <t>Divulgar el estatuto de auditoría con énfasis en el código de ética de la actividad de auditoría</t>
  </si>
  <si>
    <t>Listas de asistencia a la divulgación.</t>
  </si>
  <si>
    <t>Denuncia el hecho ante las autoridades competentes</t>
  </si>
  <si>
    <t>Seguimiento Unidad de Control Interno</t>
  </si>
  <si>
    <t>OBSERVACIONES</t>
  </si>
  <si>
    <t>SOLICITUDES</t>
  </si>
  <si>
    <r>
      <t xml:space="preserve">El control descrito en la </t>
    </r>
    <r>
      <rPr>
        <b/>
        <sz val="10"/>
        <color indexed="60"/>
        <rFont val="Arial Narrow"/>
        <family val="2"/>
      </rPr>
      <t>celda O9</t>
    </r>
    <r>
      <rPr>
        <sz val="10"/>
        <rFont val="Arial Narrow"/>
        <family val="2"/>
      </rPr>
      <t xml:space="preserve">, NO actua sobre las causas identificadas en la </t>
    </r>
    <r>
      <rPr>
        <sz val="10"/>
        <color indexed="60"/>
        <rFont val="Arial Narrow"/>
        <family val="2"/>
      </rPr>
      <t>c</t>
    </r>
    <r>
      <rPr>
        <b/>
        <sz val="10"/>
        <color indexed="60"/>
        <rFont val="Arial Narrow"/>
        <family val="2"/>
      </rPr>
      <t>elda</t>
    </r>
    <r>
      <rPr>
        <sz val="10"/>
        <color indexed="60"/>
        <rFont val="Arial Narrow"/>
        <family val="2"/>
      </rPr>
      <t xml:space="preserve"> </t>
    </r>
    <r>
      <rPr>
        <b/>
        <sz val="10"/>
        <color indexed="60"/>
        <rFont val="Arial Narrow"/>
        <family val="2"/>
      </rPr>
      <t>D9</t>
    </r>
    <r>
      <rPr>
        <b/>
        <sz val="10"/>
        <rFont val="Arial Narrow"/>
        <family val="2"/>
      </rPr>
      <t xml:space="preserve">
</t>
    </r>
    <r>
      <rPr>
        <sz val="10"/>
        <rFont val="Arial Narrow"/>
        <family val="2"/>
      </rPr>
      <t xml:space="preserve">No hay una fórmula que permita establecer como se origina el número "100" reportado en la </t>
    </r>
    <r>
      <rPr>
        <sz val="10"/>
        <color indexed="60"/>
        <rFont val="Arial Narrow"/>
        <family val="2"/>
      </rPr>
      <t>c</t>
    </r>
    <r>
      <rPr>
        <b/>
        <sz val="10"/>
        <color indexed="60"/>
        <rFont val="Arial Narrow"/>
        <family val="2"/>
      </rPr>
      <t xml:space="preserve">elda AI9 </t>
    </r>
  </si>
  <si>
    <r>
      <t xml:space="preserve">Concertar mesa de trabajo entre el área responsable y  la Unidad de control interno para asesorar
</t>
    </r>
    <r>
      <rPr>
        <sz val="10"/>
        <color indexed="17"/>
        <rFont val="Arial Narrow"/>
        <family val="2"/>
      </rPr>
      <t>a) la identificación del riesgo (mensaje por correo elecrónico enviado el 8 de abril de 2019)
b) análisis de causas
b) diseño de controles</t>
    </r>
  </si>
  <si>
    <r>
      <t xml:space="preserve">El control descrito en la </t>
    </r>
    <r>
      <rPr>
        <b/>
        <sz val="10"/>
        <color indexed="60"/>
        <rFont val="Arial Narrow"/>
        <family val="2"/>
      </rPr>
      <t>celda O10</t>
    </r>
    <r>
      <rPr>
        <sz val="10"/>
        <rFont val="Arial Narrow"/>
        <family val="2"/>
      </rPr>
      <t xml:space="preserve">, NO actua sobre las causas identificadas en la </t>
    </r>
    <r>
      <rPr>
        <sz val="10"/>
        <color indexed="60"/>
        <rFont val="Arial Narrow"/>
        <family val="2"/>
      </rPr>
      <t>c</t>
    </r>
    <r>
      <rPr>
        <b/>
        <sz val="10"/>
        <color indexed="60"/>
        <rFont val="Arial Narrow"/>
        <family val="2"/>
      </rPr>
      <t>elda</t>
    </r>
    <r>
      <rPr>
        <sz val="10"/>
        <color indexed="60"/>
        <rFont val="Arial Narrow"/>
        <family val="2"/>
      </rPr>
      <t xml:space="preserve"> </t>
    </r>
    <r>
      <rPr>
        <b/>
        <sz val="10"/>
        <color indexed="60"/>
        <rFont val="Arial Narrow"/>
        <family val="2"/>
      </rPr>
      <t>D10</t>
    </r>
    <r>
      <rPr>
        <b/>
        <sz val="10"/>
        <rFont val="Arial Narrow"/>
        <family val="2"/>
      </rPr>
      <t xml:space="preserve">
</t>
    </r>
    <r>
      <rPr>
        <sz val="10"/>
        <rFont val="Arial Narrow"/>
        <family val="2"/>
      </rPr>
      <t xml:space="preserve">La información incorporada en la </t>
    </r>
    <r>
      <rPr>
        <sz val="10"/>
        <color indexed="60"/>
        <rFont val="Arial Narrow"/>
        <family val="2"/>
      </rPr>
      <t>c</t>
    </r>
    <r>
      <rPr>
        <b/>
        <sz val="10"/>
        <color indexed="60"/>
        <rFont val="Arial Narrow"/>
        <family val="2"/>
      </rPr>
      <t>elda AI10</t>
    </r>
    <r>
      <rPr>
        <b/>
        <sz val="10"/>
        <color indexed="53"/>
        <rFont val="Arial Narrow"/>
        <family val="2"/>
      </rPr>
      <t xml:space="preserve"> </t>
    </r>
    <r>
      <rPr>
        <sz val="10"/>
        <rFont val="Arial Narrow"/>
        <family val="2"/>
      </rPr>
      <t xml:space="preserve">no es númerica como en otros procesos. Siendo el Grupo de Planeación el responsable de liderar la implementación de la metodología de riesgos se recomienda que se defina un estándar para la </t>
    </r>
    <r>
      <rPr>
        <b/>
        <sz val="10"/>
        <color indexed="60"/>
        <rFont val="Arial Narrow"/>
        <family val="2"/>
      </rPr>
      <t>columna AI</t>
    </r>
  </si>
  <si>
    <r>
      <t xml:space="preserve">La identificación del riesgo </t>
    </r>
    <r>
      <rPr>
        <b/>
        <sz val="10"/>
        <color indexed="60"/>
        <rFont val="Arial Narrow"/>
        <family val="2"/>
      </rPr>
      <t xml:space="preserve">celda C11 </t>
    </r>
    <r>
      <rPr>
        <sz val="10"/>
        <rFont val="Arial Narrow"/>
        <family val="2"/>
      </rPr>
      <t>no reune los requisitos para clasificarlo como riesgo de corrupción. Como está descrito es más parecido a un riesgo de Fraude.</t>
    </r>
    <r>
      <rPr>
        <b/>
        <sz val="10"/>
        <rFont val="Arial Narrow"/>
        <family val="2"/>
      </rPr>
      <t xml:space="preserve">
</t>
    </r>
    <r>
      <rPr>
        <sz val="10"/>
        <rFont val="Arial Narrow"/>
        <family val="2"/>
      </rPr>
      <t>En la celda</t>
    </r>
    <r>
      <rPr>
        <b/>
        <sz val="10"/>
        <rFont val="Arial Narrow"/>
        <family val="2"/>
      </rPr>
      <t xml:space="preserve"> </t>
    </r>
    <r>
      <rPr>
        <b/>
        <sz val="10"/>
        <color indexed="60"/>
        <rFont val="Arial Narrow"/>
        <family val="2"/>
      </rPr>
      <t>AG11</t>
    </r>
    <r>
      <rPr>
        <b/>
        <sz val="10"/>
        <rFont val="Arial Narrow"/>
        <family val="2"/>
      </rPr>
      <t xml:space="preserve"> </t>
    </r>
    <r>
      <rPr>
        <sz val="10"/>
        <rFont val="Arial Narrow"/>
        <family val="2"/>
      </rPr>
      <t>no se detallan avances sino pendientes</t>
    </r>
    <r>
      <rPr>
        <b/>
        <sz val="10"/>
        <rFont val="Arial Narrow"/>
        <family val="2"/>
      </rPr>
      <t xml:space="preserve">
</t>
    </r>
    <r>
      <rPr>
        <sz val="10"/>
        <rFont val="Arial Narrow"/>
        <family val="2"/>
      </rPr>
      <t xml:space="preserve">No se registra información en en la </t>
    </r>
    <r>
      <rPr>
        <b/>
        <sz val="10"/>
        <color indexed="60"/>
        <rFont val="Arial Narrow"/>
        <family val="2"/>
      </rPr>
      <t>celda AI11</t>
    </r>
    <r>
      <rPr>
        <sz val="10"/>
        <rFont val="Arial Narrow"/>
        <family val="2"/>
      </rPr>
      <t xml:space="preserve">
Se recomienda revisar las consecuencias consignadas en la </t>
    </r>
    <r>
      <rPr>
        <b/>
        <sz val="10"/>
        <color indexed="60"/>
        <rFont val="Arial Narrow"/>
        <family val="2"/>
      </rPr>
      <t>celda E11</t>
    </r>
  </si>
  <si>
    <r>
      <t xml:space="preserve">El control descrito en la </t>
    </r>
    <r>
      <rPr>
        <b/>
        <sz val="10"/>
        <color indexed="60"/>
        <rFont val="Arial Narrow"/>
        <family val="2"/>
      </rPr>
      <t>celda O12</t>
    </r>
    <r>
      <rPr>
        <sz val="10"/>
        <rFont val="Arial Narrow"/>
        <family val="2"/>
      </rPr>
      <t xml:space="preserve">, NO actua sobre las causas identificadas en la </t>
    </r>
    <r>
      <rPr>
        <sz val="10"/>
        <color indexed="60"/>
        <rFont val="Arial Narrow"/>
        <family val="2"/>
      </rPr>
      <t>c</t>
    </r>
    <r>
      <rPr>
        <b/>
        <sz val="10"/>
        <color indexed="60"/>
        <rFont val="Arial Narrow"/>
        <family val="2"/>
      </rPr>
      <t>elda</t>
    </r>
    <r>
      <rPr>
        <sz val="10"/>
        <color indexed="60"/>
        <rFont val="Arial Narrow"/>
        <family val="2"/>
      </rPr>
      <t xml:space="preserve"> </t>
    </r>
    <r>
      <rPr>
        <b/>
        <sz val="10"/>
        <color indexed="60"/>
        <rFont val="Arial Narrow"/>
        <family val="2"/>
      </rPr>
      <t xml:space="preserve">D12
</t>
    </r>
    <r>
      <rPr>
        <sz val="10"/>
        <rFont val="Arial Narrow"/>
        <family val="2"/>
      </rPr>
      <t>No hay una fórmula que permita establecer como se origina el dato "50%" reportado en la celda</t>
    </r>
    <r>
      <rPr>
        <b/>
        <sz val="10"/>
        <color indexed="60"/>
        <rFont val="Arial Narrow"/>
        <family val="2"/>
      </rPr>
      <t xml:space="preserve"> AI12</t>
    </r>
    <r>
      <rPr>
        <b/>
        <sz val="10"/>
        <rFont val="Arial Narrow"/>
        <family val="2"/>
      </rPr>
      <t xml:space="preserve">
</t>
    </r>
  </si>
  <si>
    <r>
      <t xml:space="preserve">Al control descrito en la </t>
    </r>
    <r>
      <rPr>
        <b/>
        <sz val="10"/>
        <color indexed="60"/>
        <rFont val="Arial Narrow"/>
        <family val="2"/>
      </rPr>
      <t>celda O13</t>
    </r>
    <r>
      <rPr>
        <sz val="10"/>
        <rFont val="Arial Narrow"/>
        <family val="2"/>
      </rPr>
      <t xml:space="preserve">, le falta  detalle para actuar sobre las causas identificadas en la </t>
    </r>
    <r>
      <rPr>
        <sz val="10"/>
        <color indexed="60"/>
        <rFont val="Arial Narrow"/>
        <family val="2"/>
      </rPr>
      <t>c</t>
    </r>
    <r>
      <rPr>
        <b/>
        <sz val="10"/>
        <color indexed="60"/>
        <rFont val="Arial Narrow"/>
        <family val="2"/>
      </rPr>
      <t>elda</t>
    </r>
    <r>
      <rPr>
        <sz val="10"/>
        <color indexed="60"/>
        <rFont val="Arial Narrow"/>
        <family val="2"/>
      </rPr>
      <t xml:space="preserve"> </t>
    </r>
    <r>
      <rPr>
        <b/>
        <sz val="10"/>
        <color indexed="60"/>
        <rFont val="Arial Narrow"/>
        <family val="2"/>
      </rPr>
      <t>D13</t>
    </r>
    <r>
      <rPr>
        <b/>
        <sz val="10"/>
        <rFont val="Arial Narrow"/>
        <family val="2"/>
      </rPr>
      <t xml:space="preserve">
</t>
    </r>
    <r>
      <rPr>
        <sz val="10"/>
        <rFont val="Arial Narrow"/>
        <family val="2"/>
      </rPr>
      <t xml:space="preserve">No hay una fórmula que permita establecer como se origina el dato "100%"  en la </t>
    </r>
    <r>
      <rPr>
        <sz val="10"/>
        <color indexed="60"/>
        <rFont val="Arial Narrow"/>
        <family val="2"/>
      </rPr>
      <t>c</t>
    </r>
    <r>
      <rPr>
        <b/>
        <sz val="10"/>
        <color indexed="60"/>
        <rFont val="Arial Narrow"/>
        <family val="2"/>
      </rPr>
      <t>elda AI13</t>
    </r>
  </si>
  <si>
    <r>
      <t xml:space="preserve">La identificación del riesgo </t>
    </r>
    <r>
      <rPr>
        <b/>
        <sz val="10"/>
        <color indexed="60"/>
        <rFont val="Arial Narrow"/>
        <family val="2"/>
      </rPr>
      <t>celda C14</t>
    </r>
    <r>
      <rPr>
        <sz val="10"/>
        <rFont val="Arial Narrow"/>
        <family val="2"/>
      </rPr>
      <t xml:space="preserve"> no reune los requisitos para clasificarlo como riesgo de corrupción. Como está descrito es más parecido a un riesgo de Fraude.
El control descrito en la </t>
    </r>
    <r>
      <rPr>
        <b/>
        <sz val="10"/>
        <color indexed="60"/>
        <rFont val="Arial Narrow"/>
        <family val="2"/>
      </rPr>
      <t>celda O14</t>
    </r>
    <r>
      <rPr>
        <sz val="10"/>
        <rFont val="Arial Narrow"/>
        <family val="2"/>
      </rPr>
      <t xml:space="preserve">, NO actua sobre las causas identificadas en la </t>
    </r>
    <r>
      <rPr>
        <sz val="10"/>
        <color indexed="60"/>
        <rFont val="Arial Narrow"/>
        <family val="2"/>
      </rPr>
      <t>c</t>
    </r>
    <r>
      <rPr>
        <b/>
        <sz val="10"/>
        <color indexed="60"/>
        <rFont val="Arial Narrow"/>
        <family val="2"/>
      </rPr>
      <t>elda</t>
    </r>
    <r>
      <rPr>
        <sz val="10"/>
        <color indexed="60"/>
        <rFont val="Arial Narrow"/>
        <family val="2"/>
      </rPr>
      <t xml:space="preserve"> </t>
    </r>
    <r>
      <rPr>
        <b/>
        <sz val="10"/>
        <color indexed="60"/>
        <rFont val="Arial Narrow"/>
        <family val="2"/>
      </rPr>
      <t>D14</t>
    </r>
    <r>
      <rPr>
        <b/>
        <sz val="10"/>
        <rFont val="Arial Narrow"/>
        <family val="2"/>
      </rPr>
      <t xml:space="preserve">
</t>
    </r>
    <r>
      <rPr>
        <sz val="10"/>
        <rFont val="Arial Narrow"/>
        <family val="2"/>
      </rPr>
      <t xml:space="preserve">No hay una fórmula que permita establecer como se origina el dato "50%" reportado en la </t>
    </r>
    <r>
      <rPr>
        <sz val="10"/>
        <color indexed="60"/>
        <rFont val="Arial Narrow"/>
        <family val="2"/>
      </rPr>
      <t>c</t>
    </r>
    <r>
      <rPr>
        <b/>
        <sz val="10"/>
        <color indexed="60"/>
        <rFont val="Arial Narrow"/>
        <family val="2"/>
      </rPr>
      <t xml:space="preserve">elda AI14 </t>
    </r>
  </si>
  <si>
    <r>
      <t xml:space="preserve">Concertar mesa de trabajo entre el área responsable y  la Unidad de control interno para asesorar
</t>
    </r>
    <r>
      <rPr>
        <sz val="10"/>
        <color indexed="17"/>
        <rFont val="Arial Narrow"/>
        <family val="2"/>
      </rPr>
      <t>a) la identificación del riesgo (mensaje por correo electrónico enviado el 8 de abril de 2019)
b) análisis de causas
b) diseño de controles</t>
    </r>
  </si>
  <si>
    <t>Sin reporte</t>
  </si>
  <si>
    <t>Se tiene prevista la actividad para el siguiente periódo</t>
  </si>
  <si>
    <t>Se mejoró la redacción del riesgo</t>
  </si>
  <si>
    <r>
      <t xml:space="preserve">La identificación del riesgo celda </t>
    </r>
    <r>
      <rPr>
        <b/>
        <sz val="10"/>
        <color indexed="60"/>
        <rFont val="Arial Narrow"/>
        <family val="2"/>
      </rPr>
      <t>C15</t>
    </r>
    <r>
      <rPr>
        <sz val="10"/>
        <rFont val="Arial Narrow"/>
        <family val="2"/>
      </rPr>
      <t xml:space="preserve"> no reune los requisitos para clasificarlo como riesgo de corrupción. Como está descrito es más parecido a un riesgo de Fraude.
El control descrito en la </t>
    </r>
    <r>
      <rPr>
        <b/>
        <sz val="10"/>
        <color theme="5" tint="-0.499984740745262"/>
        <rFont val="Arial Narrow"/>
        <family val="2"/>
      </rPr>
      <t>celda O9</t>
    </r>
    <r>
      <rPr>
        <sz val="10"/>
        <rFont val="Arial Narrow"/>
        <family val="2"/>
      </rPr>
      <t xml:space="preserve">, NO actua sobre todas las causas identificadas en la </t>
    </r>
    <r>
      <rPr>
        <sz val="10"/>
        <color theme="5" tint="-0.499984740745262"/>
        <rFont val="Arial Narrow"/>
        <family val="2"/>
      </rPr>
      <t>c</t>
    </r>
    <r>
      <rPr>
        <b/>
        <sz val="10"/>
        <color theme="5" tint="-0.499984740745262"/>
        <rFont val="Arial Narrow"/>
        <family val="2"/>
      </rPr>
      <t>elda</t>
    </r>
    <r>
      <rPr>
        <sz val="10"/>
        <color theme="5" tint="-0.499984740745262"/>
        <rFont val="Arial Narrow"/>
        <family val="2"/>
      </rPr>
      <t xml:space="preserve"> </t>
    </r>
    <r>
      <rPr>
        <b/>
        <sz val="10"/>
        <color theme="5" tint="-0.499984740745262"/>
        <rFont val="Arial Narrow"/>
        <family val="2"/>
      </rPr>
      <t>D9</t>
    </r>
    <r>
      <rPr>
        <b/>
        <sz val="10"/>
        <color indexed="53"/>
        <rFont val="Arial Narrow"/>
        <family val="2"/>
      </rPr>
      <t>.</t>
    </r>
    <r>
      <rPr>
        <sz val="10"/>
        <rFont val="Arial Narrow"/>
        <family val="2"/>
      </rPr>
      <t xml:space="preserve"> además se está limitando al indicar que solo se debe hacer dos veces</t>
    </r>
    <r>
      <rPr>
        <b/>
        <sz val="10"/>
        <rFont val="Arial Narrow"/>
        <family val="2"/>
      </rPr>
      <t xml:space="preserve">
</t>
    </r>
    <r>
      <rPr>
        <sz val="10"/>
        <rFont val="Arial Narrow"/>
        <family val="2"/>
      </rPr>
      <t>No hay una fórmula que permita establecer como se origina el número "100" reportado en la</t>
    </r>
    <r>
      <rPr>
        <sz val="10"/>
        <color theme="5" tint="-0.499984740745262"/>
        <rFont val="Arial Narrow"/>
        <family val="2"/>
      </rPr>
      <t xml:space="preserve"> c</t>
    </r>
    <r>
      <rPr>
        <b/>
        <sz val="10"/>
        <color theme="5" tint="-0.499984740745262"/>
        <rFont val="Arial Narrow"/>
        <family val="2"/>
      </rPr>
      <t>elda AI9</t>
    </r>
    <r>
      <rPr>
        <b/>
        <sz val="10"/>
        <color indexed="53"/>
        <rFont val="Arial Narrow"/>
        <family val="2"/>
      </rPr>
      <t xml:space="preserve"> </t>
    </r>
  </si>
  <si>
    <r>
      <t xml:space="preserve">INSTITUTO CARO Y CUERVO
PLAN DE ACCIÓN INSTITUCIONAL
PLAN DE ACCIÓN Y ATENCIÓN AL CIUDADANO
</t>
    </r>
    <r>
      <rPr>
        <b/>
        <sz val="20"/>
        <color theme="1"/>
        <rFont val="Calibri"/>
        <family val="2"/>
        <scheme val="minor"/>
      </rPr>
      <t>VIGENCIA 2019 VERSIÓN 2.0</t>
    </r>
  </si>
  <si>
    <t>Código:  PLA-F-01 
Versión: 4.0
Página: N/A
Fecha: 05/10/2018</t>
  </si>
  <si>
    <r>
      <rPr>
        <b/>
        <sz val="18"/>
        <color rgb="FF7030A0"/>
        <rFont val="Calibri"/>
        <family val="2"/>
        <scheme val="minor"/>
      </rPr>
      <t>Recomendaciones evaluación 1er. cuatrimestre:</t>
    </r>
    <r>
      <rPr>
        <b/>
        <sz val="14"/>
        <color rgb="FF7030A0"/>
        <rFont val="Calibri"/>
        <family val="2"/>
        <scheme val="minor"/>
      </rPr>
      <t xml:space="preserve">
</t>
    </r>
    <r>
      <rPr>
        <sz val="14"/>
        <color theme="1"/>
        <rFont val="Calibri"/>
        <family val="2"/>
        <scheme val="minor"/>
      </rPr>
      <t xml:space="preserve">
1. Aportar las evidencias de los avances y entregables en la carpeta correspondiente o registrar el enlace en el reporte.
2. Guardar las evidencias en la carpeta dispuesta en la nube con el nombre del entregable y el numero del componente al que corresponde.
3. Validar las actividades del plan de acción Versión 2, que se encuentran asociadas al PAAC-2019, pero que no están registradas en la versión  No.1 publicada actualmente en la página web de la institución. Enlace: https://www.caroycuervo.gov.co/Transparencia/documentos-transparencia/294</t>
    </r>
  </si>
  <si>
    <t>ARTICULACIÓN DECRETO 612 DE 2018 MIPG</t>
  </si>
  <si>
    <t>INFORMACIÓN DE ACTIVIDADES</t>
  </si>
  <si>
    <t>PROGRAMACIÓN BIMESTRAL DE LA META</t>
  </si>
  <si>
    <t>SEGUIMIENTO PRIMER BIMESTRE</t>
  </si>
  <si>
    <t>SEGUIMIENTO SEGUNDO BIMESTRE</t>
  </si>
  <si>
    <t>EVALUACIÓN - CONTROL INTERNO (ENE-ABR 2019)</t>
  </si>
  <si>
    <t>EVALUACIÓN - CONTROL INTERNO (MAY-AGO 2019)</t>
  </si>
  <si>
    <t>SEGUIMIENTO TERCER BIMESTRE</t>
  </si>
  <si>
    <t>SEGUIMIENTO CUARTO BIMESTRE</t>
  </si>
  <si>
    <t>SEGUIMIENTO QUINTO BIMESTRE</t>
  </si>
  <si>
    <t>SEGUIMIENTO SEXTO BIMESTRE</t>
  </si>
  <si>
    <t>DIMENSIÓN</t>
  </si>
  <si>
    <t>POLÍTICA</t>
  </si>
  <si>
    <t>LÍNEAS ESTRATÉGICAS</t>
  </si>
  <si>
    <t>OBJETIVOS DE CALIDAD</t>
  </si>
  <si>
    <t>PROCESO</t>
  </si>
  <si>
    <t>PLANES SUBSIDIARIOS DE DECRETO 612 DE 2018</t>
  </si>
  <si>
    <t>PLANES SUBSIDIARIOS DE DECRETO 612 DE 2018 (2)</t>
  </si>
  <si>
    <t xml:space="preserve">OTROS PLANES </t>
  </si>
  <si>
    <t>COMPONENTE/SUBCOMPONENTE/RUTA PAAC</t>
  </si>
  <si>
    <t>NO. DE META</t>
  </si>
  <si>
    <t>META O ENTREGABLE PLANEADO</t>
  </si>
  <si>
    <t>CUANTIFICACIÓN META O ENTREGABLE PLANEADA</t>
  </si>
  <si>
    <t>LÍNEA BASE</t>
  </si>
  <si>
    <t>JUSTIFICACIÓN DE LA META</t>
  </si>
  <si>
    <t>ACTIVIDADES REQUERIDAS PARA ALCANZAR LA META</t>
  </si>
  <si>
    <t>FECHA DE INICIO
dd/mm/aaaa</t>
  </si>
  <si>
    <t>FECHA DE ENTREGA DE META O PRODUCTO
dd/mm/aaaa</t>
  </si>
  <si>
    <t>ENERO-FEBRERO</t>
  </si>
  <si>
    <t>MARZO-ABRIL</t>
  </si>
  <si>
    <t>MAYO-JUNIO</t>
  </si>
  <si>
    <t>JULIO-AGOSTO</t>
  </si>
  <si>
    <t>SEPTIEMBRE-OCTUBRE</t>
  </si>
  <si>
    <t>NOVIEMBRE-DICIEMBRE</t>
  </si>
  <si>
    <t>META REGISTRADA A NIVEL SECTORIAL O DE PLAN ESTRATÉGICO INSTITUCIONAL</t>
  </si>
  <si>
    <t>META REGISTRADA EN PROYECTOS DE INVERSIÓN</t>
  </si>
  <si>
    <t>NOMBRE DEL RESPONSABLE</t>
  </si>
  <si>
    <t>ACTIVIDADES ADELANTADAS EN EL BIMESTRE 
ENERO-FEBRERO</t>
  </si>
  <si>
    <t>AVANCE EN EL BIMESTRE</t>
  </si>
  <si>
    <t>PORCENTAJE DE AVANCE SOBRE META TOTAL</t>
  </si>
  <si>
    <t>EVIDENCIAS</t>
  </si>
  <si>
    <t>OBSERVACIONES DE PLANEACIÓN</t>
  </si>
  <si>
    <t>CALIFICACIÓN</t>
  </si>
  <si>
    <t xml:space="preserve">CALIFICACIÓN </t>
  </si>
  <si>
    <t>RESULTADO BASADO EN LA EVIDENCIA</t>
  </si>
  <si>
    <t>PORCENTAJE DE CUMPLIMIENTO ACOMULADO
ENERO-ABRIL DE 2019</t>
  </si>
  <si>
    <t>PORCENTAJE DE CUMPLIMIENTO ACOMULADO
ENERO-AGOSTO DE 2019</t>
  </si>
  <si>
    <t>ACTIVIDADES ADELANTADAS EN EL BIMESTRE 
MAYO JUNIO</t>
  </si>
  <si>
    <t>% DE AVANCE</t>
  </si>
  <si>
    <t>% DE AVANCE REAL</t>
  </si>
  <si>
    <t>ACTIVIDADES ADELANTADAS EN EL BIMESTRE 
JULIO-AGOSTO</t>
  </si>
  <si>
    <t>ACTIVIDADES ADELANTADAS EN EL BIMESTRE 
SEPTIEMBRE-OCTUBRE</t>
  </si>
  <si>
    <t>ACTIVIDADES ADELANTADAS EN EL BIMESTRE NOVIEMBRE-DICIEMBRE</t>
  </si>
  <si>
    <t>GESTIÓN_CON_VALORES_PARA_EL_RESULTADO</t>
  </si>
  <si>
    <t>SERVICIO AL CIUDADANO</t>
  </si>
  <si>
    <t>GESTIÓN ORGANIZACIONAL</t>
  </si>
  <si>
    <t xml:space="preserve">F. PROPENDER POR LA EXCELENCIA ADMINISTRATIVA Y FINANCIERA. </t>
  </si>
  <si>
    <t>PLAN ANTICORRUPCIÓN Y DE ATENCIÓN AL CIUDADANO</t>
  </si>
  <si>
    <t>N.A</t>
  </si>
  <si>
    <t>PLAN MIPG</t>
  </si>
  <si>
    <t>PAAC - COMPONENTE 4: ATENCIÓN AL CIUDADANO</t>
  </si>
  <si>
    <t>INFORME EJECUTIVO SEMESTRAL DE GESTIÓN DE PQRSD ANTE EL CIGD PARA PLANTEAR MEJORAS INSTITUCIONALES (1.1)</t>
  </si>
  <si>
    <t xml:space="preserve">2
</t>
  </si>
  <si>
    <t>NO REGISTRA LÍNEA BASE</t>
  </si>
  <si>
    <t>Mejorar la calidad y el acceso a los trámites y servicios del ICC  mejorando la satisfacción de los ciudadanos y facilitando el ejercicio de sus derechos</t>
  </si>
  <si>
    <t>SOLICITUD DE BASE DE CORRESPONDENCIA A GESTIÓN DOCUMENTAL
REVISIÓN Y ANÁLISIS DE TABLAS
ELABORACIÓN DE INFORME
REVISIÓN Y PUBLICACIÓN DE INFORME EN PÁGINA WEB</t>
  </si>
  <si>
    <t>ELABORACIÓN DE INFORME</t>
  </si>
  <si>
    <t>NO</t>
  </si>
  <si>
    <t>COORDINADOR (A) GRUPO DE PLANEACIÓN</t>
  </si>
  <si>
    <t xml:space="preserve">Esta en proceso de elaboración. </t>
  </si>
  <si>
    <t>En proceso de elaboración a partir de la información del primer informe trimestral de PQRSD</t>
  </si>
  <si>
    <t>NO SE REGISTRAN OBSERVACIONES</t>
  </si>
  <si>
    <t>N.A PARA ESTE BIMESTRE</t>
  </si>
  <si>
    <t>Esta actividad, pese a evidenciarse registrada en el Plan de acción Versión 2, como asociada al PAAC-2019, no se encuentra contenida dentro del PAAC-2019 publicado actualmente en la web, por tanto, se excluye de la medición general del reporte.</t>
  </si>
  <si>
    <t>NA</t>
  </si>
  <si>
    <t>INFORMACIÓN_Y_COMUNICACIÓN</t>
  </si>
  <si>
    <t>TRANSPARENCIA, ACCESO A LA INFORMACIÓN PÚBLICA Y LUCHA CONTRA LA CORRUPCIÓN</t>
  </si>
  <si>
    <t>PAAC - COMPONENTE 1: GESTIÓN DEL RIESGO DE CORRUPCIÓN - MAPA DE RIESGOS DE CORRUPCIÓN</t>
  </si>
  <si>
    <t>METODOLOGÍA PROPUESTA ENVIADA A LA SUBDIRECCIÓN ADMINISTRATIVA Y FINANCIERA</t>
  </si>
  <si>
    <t>Las mestas planteadas están enmarcadas en  crear, ajustar o implementar herramientas que permitan identificar, analizar y controlar los posibles hechos generadores de corrupción, tanto internos
como externos.</t>
  </si>
  <si>
    <t>Enviar para revisión, ajustes y aprobación la metología propuesta de administración del riesgo</t>
  </si>
  <si>
    <t>Metodología propuesta enviada a la Subdirección Administrativa y Financiera</t>
  </si>
  <si>
    <t>META YA DEBE ESTAR CUMPLIDA</t>
  </si>
  <si>
    <t>PROFESIONAL ESPECIALIZADO - JEFE DE CONTROL INTERNO</t>
  </si>
  <si>
    <t>Se solicita el juste de la fecha para el 12 de marzo de 2019 debido a que se requiere un tiempo adicional para el estudio del riesgo de seguridad de la información que difiere del riesgo de seguridad digital</t>
  </si>
  <si>
    <t>NO HAY INFORMACIÓN DILIGENCIADA</t>
  </si>
  <si>
    <t>SOLICITA AJUSTE DE PLAN DE ACCIÓN</t>
  </si>
  <si>
    <t>INSATISFACTORIO</t>
  </si>
  <si>
    <t>En la carpeta de los soportes del proceso, no se evidencia el entregable.</t>
  </si>
  <si>
    <t>MATRIZ PROPUESTA ENVIADA A LA SUBDIRECCIÓN ADMINISTRATIVA Y FINANCIERA</t>
  </si>
  <si>
    <t>Enviar para revisión, ajustes y aprobación la matriz propuesta para adminsitración del riesgo</t>
  </si>
  <si>
    <t>Matriz propuesta enviada a la Subdirección Administrativa y Financiera</t>
  </si>
  <si>
    <t>POLÍTICA DE ADMINISTRACIÓN DE RIESGO APROBADA</t>
  </si>
  <si>
    <t>Presentar para aprobación del Comité Institucional de Coordinación de Control Interno la propuesta de política de administración del riesgo</t>
  </si>
  <si>
    <t>NO HAY ACCIONES PROGRAMADAS EN BIMESTRE</t>
  </si>
  <si>
    <t>Política de administración de riesgo aprobada</t>
  </si>
  <si>
    <t>PROFESIONAL ESPECIALIZADO - JEFE DE CONTROL INTERNO
COMITÉ INSTITUCIONAL DE CONTROL INTERNO</t>
  </si>
  <si>
    <t>Para este corte no hay actividades planeadas, sin embargo por razones de agenda de los directivos que integran el Comité de coordinación de control interno se solicita, cambiar la fecha de esta actividad para el 15 de abril.</t>
  </si>
  <si>
    <t>N/A</t>
  </si>
  <si>
    <t>D. CREAR ESTRATEGIAS DE COMUNICACIÓN QUE FACILITEN LA DIVULGACIÓN DE LOS PRODUCTOS Y SERVICIOS DEL INSTITUTO CARO Y CUERVO.</t>
  </si>
  <si>
    <t>DIVULGACIONES</t>
  </si>
  <si>
    <t>Divulgar el Manual de administración del riesgo y la Guía para la administración de los riesgos de gestión, corrupción y seguridad digital, por medio de comunicaciones internas y externas.</t>
  </si>
  <si>
    <t>ALTA DIRECCIÓN
SUBDIRECCIÓN ADMINISTRATIVA Y FINANCIERA</t>
  </si>
  <si>
    <t>ESTA ACTIVIDAD NO APLICA PARA ESTA VIGENCIA</t>
  </si>
  <si>
    <t>No aplica.</t>
  </si>
  <si>
    <t>TRES (3) MONITOREOS EN EL AÑO DE LA MATRIZ DE RIESGOS VIGENTE</t>
  </si>
  <si>
    <t>Realizar el monitoreo  cuatrimestral de la matriz de riesgos vigente</t>
  </si>
  <si>
    <t>33,3% (parcial, entrega final enero 2020)</t>
  </si>
  <si>
    <t>ALTA DIRECCIÓN
SUBDIRECCIÓN ADMINISTRATIVA Y FINANCIERA
COORDINADOR (A) GRUPO DE PLANEACIÓN</t>
  </si>
  <si>
    <t>INFORME DE CONSOLIDADO DE SUGERENCIAS Y OBSERVACIONES DE LOS CIUDADANOS Y LOS SERVIDORES PÚBLICOS DEL INSTITUTO CON SU RESPECTIVO ANÁLISIS DE PERTINENCIA</t>
  </si>
  <si>
    <t>Las metas planteadas están enmarcadas en  crear, ajustar o implementar herramientas que permitan identificar, analizar y controlar los posibles hechos generadores de corrupción, tanto internos
como externos.</t>
  </si>
  <si>
    <t>Involucrar de manera participativa a los ciudadanos y servidores del ICC en las fases de la construcción del mapa de riesgos  del Instituto Caro y Cuervo, con la nueva metodología.</t>
  </si>
  <si>
    <t>Publicación en intranet, banner rotador y redes sociales   el proyecto de matriz de riesgos de corrupción para sus observaciones y sugerencias de los ciudadanos.</t>
  </si>
  <si>
    <t>Publicación en intranet, banner rotador y por comunicación interna el proyecto matriz de riesgos de corrupción para sus observaciones y sugerencias de los servidores públicos del ICC.</t>
  </si>
  <si>
    <t>Elaboración y divulgación del Informe de consolidado de sugerencias y observaciones de los ciudadanos y los servidores públicos del instituto con su respectivo análisis de pertinencia</t>
  </si>
  <si>
    <t>REVISIONES</t>
  </si>
  <si>
    <t xml:space="preserve">Revisar la necesidad de actualización de la matriz de riesgos institucional. </t>
  </si>
  <si>
    <t>INFORMES DE SEGUIMIENTO CUATRIMESTRAL PUBLICADOS EN LA PÁGINA WEB DEL INSTITUTO CARO Y CUERVO Y DIVULGADO AL INTERIOR DE LA ENTIDAD</t>
  </si>
  <si>
    <t>Realizar seguimiento al mapa de riesgos de corrupción</t>
  </si>
  <si>
    <r>
      <t xml:space="preserve">No se han relizado informes para esta vigencia sugiero que el </t>
    </r>
    <r>
      <rPr>
        <b/>
        <sz val="12"/>
        <color rgb="FFFF0000"/>
        <rFont val="Arial"/>
        <family val="2"/>
      </rPr>
      <t>nombre del responsable</t>
    </r>
    <r>
      <rPr>
        <sz val="12"/>
        <color rgb="FFFF0000"/>
        <rFont val="Arial"/>
        <family val="2"/>
      </rPr>
      <t xml:space="preserve"> sea igual a los anteriores "Profesional especializado - jefe de control interno"</t>
    </r>
  </si>
  <si>
    <t>En la carpeta de los soportes del proceso, no se evidencian seguimientos al mapa de riesgos de corrupción.</t>
  </si>
  <si>
    <t>RACIONALIZACIÓN DE TRÁMITES</t>
  </si>
  <si>
    <t>FORMACIÓN</t>
  </si>
  <si>
    <t>PAAC - COMPONENTE 2: RACIONALIZACIÓN DE TRÁMITES</t>
  </si>
  <si>
    <t>RACIONALIZACIÓN DEL TRÁMITE CERTIFICADOS Y CONSTANCIAS DE ESTUDIOS</t>
  </si>
  <si>
    <t xml:space="preserve">La meta de racionalización del trámite permite facilitar  el acceso a los servicios que brinda la administración pública, acercando al ciudadano a los servicios prestados, mediante la modernización y el aumento de la eficiencia de sus procedimientos. </t>
  </si>
  <si>
    <t>1. Actualización del procedimiento certificados y constancias de estudio; 2) Actualización en el SUIT de las formas de pago y datos del nuevo convenio con entidad financiera Banco Av.Villas, la cual permite hacer los pagos en línea y pago en ventanilla por medio de código de barras; 3) Actualización normativa en el SUIT, Resolución por la cual se establece el Reglamento Estudiantil y Resolución de derechos pecuniarios; 4) Implementación y parametrización en la plataforma de gestión académica ACADEMUSOFT del módulo desarrollado para el pago en línea de los derechos pecuniarios y la expedición, en línea, de los certificados y constancias de estudio de los estudiantes y egresados de la Facultad Seminario Andrés Bello del Instituto Caro y Cuervo del año 2013 en 2018; 5) Expedición digital y en línea de los certificados y constancias de estudio de los estudiantes de la Facultad del 2013 en adelante.</t>
  </si>
  <si>
    <t>1. Actualización del procedimiento certificados y constancias de estudio</t>
  </si>
  <si>
    <t>2) Actualización en el SUIT de las formas de pago y datos del nuevo convenio con entidad financiera Banco Av.Villas, la cual permite hacer los pagos en línea y pago en ventanilla por medio de código de barras; 3) Actualización normativa en el SUIT, Resolución por la cual se establece el Reglamento Estudiantil y Resolución de derechos pecuniarios</t>
  </si>
  <si>
    <t>Decana Facultad Seminario Andrés Bello</t>
  </si>
  <si>
    <t>En la carpeta de los soportes del proceso, no se evidencia la actualización del procedimiento certificados y constancias de estudio.</t>
  </si>
  <si>
    <t>PARTICIPACIÓN CIUDADANA EN LA GESTIÓN PÚBLICA</t>
  </si>
  <si>
    <t>PAAC - COMPONENTE 3: RENDICIÓN DE CUENTAS</t>
  </si>
  <si>
    <t>INFORMES  DE LOS PROCESOS DEL GRUPO DE PLANEACIÓN AJUSTADOS CON GUÍA DE LENGUAJE CLARO</t>
  </si>
  <si>
    <t xml:space="preserve">Se proponen metas que buscan la adopción de un proceso transversal permanente de interacción entre servidores públicos —entidades— ciudadanos y los actores interesados en la gestión de los primeros y
sus resultados. Así mismo, busca la transparencia de la gestión de la Administración Pública para lograr la adopción de los principios de Buen Gobierno. </t>
  </si>
  <si>
    <t>Estructuración de informes siguiendo la guía de lenguaje claro, simplificando y mejorando la información proporcionada</t>
  </si>
  <si>
    <t>Actividad permanente, para todos los informes que se producen desde el Grupo de Planeación</t>
  </si>
  <si>
    <t>Acción realizada hacia la ciudadanía
Consulta en la web institucional para la construcción del Plan Anticorrupción  y Participación Ciudadana - 18/01/2019</t>
  </si>
  <si>
    <t>Carpeta adjunta de evidencias:
Evidencia de publicacion en web PAAC</t>
  </si>
  <si>
    <t>SATISFACTORIO</t>
  </si>
  <si>
    <t>Se recomienda especificar cuántos informes se van a estructurar en lenguaje claro y, cuál es la programación bimensual de la meta para la emisión de cada entregable.</t>
  </si>
  <si>
    <t xml:space="preserve">ACCIONES DE RENDICIÓN DE CUENTAS ORIENTADAS GRUPOS DE INTERÉS Y CIUDADANÍA, IMPLEMENTADAS Y EVALUADAS
1 (UNA) ACCIÓN DE INFORMACIÓN EN RENDICIÓN DE CUENTAS ORIENTADA A ESTUDIANTES SOBRE TEMAS MISIONALES 
1 (UNA) ACCIÓN DE INFORMACIÓN EN RENDICIÓN DE CUENTAS ORIENTADA A DIFERENTES GRUPOS DE INTERÉS SOBRE TEMAS MISIONALES 
1 (UNA) ACCIÓN DE DIÁLOGO EN RENDICIÓN DE CUENTAS ORIENTADA A LA  CIUDADANÍA  IMPLEMENTADA 
1 (UNA) ACCIÓN DE DIÁLOGO EN RENDICIÓN DE CUENTAS ORIENTADA A DIFERENTES GRUPOS DE INTERÉS SOBRE TEMAS MISIONALES 
1 (UN) SONDEO CON EL FIN DE PROMOVER LA PARTICIPACIÓN CIUDADANA EN EL PROCESO DE RENDICIÓN DE CUENTAS EN EL MICROSITIO #ALTABLERO
1 (UNA) AUDIENCIA DE RENDICIÓN DE CUENTAS 
</t>
  </si>
  <si>
    <t xml:space="preserve">• Identificar la información necesaria para el proceso de rendición de cuentas
• Recolectar la información necesaria para el proceso de rendición de cuentas
• Sistematizar y preparar la información con lenguaje claro
• Fortalecer las capacidades de los funcionarios que intervienen en el proceso de rendición de cuentas
• Realizar convocatoria y difusión para abrir espacios de diálogo
• Definir y priorizar los proyectos, servicios y temas de gestión general que implementará la entidad durante la vigencia.
</t>
  </si>
  <si>
    <t>1 (un) sondeo con el fin de promover la participación ciudadana en el proceso de rendición de cuentas en el Micrositio #altablero</t>
  </si>
  <si>
    <t>1 (una) acción de información en rendición de cuentas orientada a estudiantes sobre temas misionales  
1 (una) audiencia de rendición de cuentas</t>
  </si>
  <si>
    <t xml:space="preserve">
1 (una) acción de diálogo en rendición de cuentas orientada a la  ciudadanía  implementada </t>
  </si>
  <si>
    <t xml:space="preserve">1 (una) acción de información en rendición de cuentas orientada a diferentes grupos de interés sobre temas misionale
</t>
  </si>
  <si>
    <t xml:space="preserve">1 (una) acción de diálogo en rendición de cuentas orientada a diferentes grupos de interés sobre temas misionales   </t>
  </si>
  <si>
    <t>Acción realizada hacia la ciudadanía
Consulta en la web institucional para la construcción de la estrategia de rendicion de cuentas - 23/01/2019</t>
  </si>
  <si>
    <t>Carpeta adjunta de evidencias:
Evidencia de publicacion en web estrategia</t>
  </si>
  <si>
    <t>Evidencia validada.</t>
  </si>
  <si>
    <t xml:space="preserve">METODOLOGÍA DE PARTICIPACIÓN EN LOS ESPACIOS DE RENDICIÓN DE CUENTAS </t>
  </si>
  <si>
    <t>Diseñar la metodología de diálogo las actividades de rendición de cuentas, garantizando momentos de intervención de ciudadanos y grupos de interés con su evaluación y propuestas</t>
  </si>
  <si>
    <t>1 Metodología  de diálogo las actividades de rendición de cuentas, garantizando momentos de intervención de ciudadanos y grupos de interés con su evaluación y propuestas</t>
  </si>
  <si>
    <t>Actividad en proceso de desarrollo</t>
  </si>
  <si>
    <t>ALERTA</t>
  </si>
  <si>
    <t>En la carpeta de los soportes del proceso, no se evidencian avances del entregable.</t>
  </si>
  <si>
    <t>ACCIONES PARA MOTIVAR Y REFORZAR EL COMPORTAMIENTO DE SERVIDORES PÚBLICOS DEL ICC Y CIUDADANOS HACIA EL PROCESO DE RENDICIÓN DE CUENTAS</t>
  </si>
  <si>
    <t>•  Llevar a cabo gestiones que contribuyan a la interiorización de la cultura de rendición de cuentas  
•  Motivar la generación de aportes, alertas y acciones de mejora para incorporar los resultados de la rendición de cuentas a la gestión pública.</t>
  </si>
  <si>
    <t>1 (una) accion para motivar y reforzar el comportamiento de servidores públicos del ICC y ciudadanos hacia el proceso de rendición de cuentas</t>
  </si>
  <si>
    <t>No hay actividades propuestas para este bimestre</t>
  </si>
  <si>
    <t>PLAN DE MEJORAMIENTO CON BASE EN LAS PROPUESTAS, QUEJAS Y EXPECTATIVAS PLANTEADAS POR LA CIUDADANÍA</t>
  </si>
  <si>
    <t xml:space="preserve">• Diseñar un cuestionario para que los ciudadanos evalúen el proceso de rendición de cuentas. 
• Realizar el documento de plan de mejoramiento incorporando las diferentes propuestas y expectativas recogidas en los formatos anteriores
</t>
  </si>
  <si>
    <t>1 (un) plan de mejoramiento con base en las propuestas, quejas y expectativas planteadas por la ciudadanía</t>
  </si>
  <si>
    <t>INFORMES TRIMESTRALES, ENTREGADOS DENTRO DE LOS 15 DÍAS HÁBILES DESPUÉS DEL CORTE (EL ÚTLIMO REPORTE SE PUBLICA EN EL MES DE ENERO DE 2020, CON CORTE A 31 DE DICIEMBRE DE 2019)</t>
  </si>
  <si>
    <t xml:space="preserve">La meta propuesta busca en implementar los elementos que conforman la Política de Servicio al Ciudadano  para garantizar el acceso de los ciudadanos a los trámites y servicios de la Administración Pública conforme a los principios de información completa, clara, consistente, con altos niveles de calidad, oportunidad en el servicio y ajuste a las necesidades, realidades y expectativas del ciudadano. </t>
  </si>
  <si>
    <t>Elaborar los informes de PQRSD siguiendo lo establecido en el Decreto 1081 de 2015, Artículo 2.1.1.6.2. Informes de solicitudes de acceso a información.</t>
  </si>
  <si>
    <t>1 Parcial 
Completo en enero  2020</t>
  </si>
  <si>
    <t>AUXILIAR ADMINISTRATIVO GRUPO PLANEACIÓN PROCESO SERVICIO CIUDADANO</t>
  </si>
  <si>
    <t xml:space="preserve">El primer informe se entregará en el mes de abril de acuerdo con el corte </t>
  </si>
  <si>
    <t>Se valida la evidencia directamente en la página web de la institución, sin embargo, es necesario registrar el enlace correspondiente en el reporte bimensual.</t>
  </si>
  <si>
    <t>SERVIDORES PÚBLICOS Y COLABORADORES FORMADOS EN LENGUA BÁSICA DE SEÑAS EN NIVEL MEDIO O AVANZADO (CON NIVEL BÁSICO CERTIFICADO)</t>
  </si>
  <si>
    <t>Reunión con INSOR para presentar la propuesta de segundo nivel y fechas aproximadas acordadas con talento humano
Ejecución del curso dependiendo de programación de INSOR</t>
  </si>
  <si>
    <t xml:space="preserve">Reunión con INSOR
</t>
  </si>
  <si>
    <t>Inicio de Inicio ejecución (depende de programación INSOR)</t>
  </si>
  <si>
    <t>Fin de curso y certificación a estudiantes por parte del INSOR</t>
  </si>
  <si>
    <t xml:space="preserve">Por correo electrónico se realizó la solicitud del taller a la responsable del Convenio entre el INSOR y el Instituto Caro y Cuervo, para ver l posibilidad de llevar a cabo el Taller de Lengua de Señas segundo nivel. 
Igualmente la Líder de Planeación y el INSOR , se reunieron para  hablar del tema directamente. </t>
  </si>
  <si>
    <t>CORREO ELECTRÓNICO ENVIADO CON LA SOLICITUD</t>
  </si>
  <si>
    <t>CÁPSULAS INFORMÁTIVAS  DE SENSIBILIZACIÓN A FUNCIONARIOS SOBRE TEMAS DE SERVICIO AL CIUDADANO (3.1)</t>
  </si>
  <si>
    <t>4</t>
  </si>
  <si>
    <t xml:space="preserve">Selección de temas
Preparación de textos
Producción de video de acuerdo a cronograma de comunicaciones
Publicación mensual de cápsulas en intranet
</t>
  </si>
  <si>
    <t>Selección de temas
Preparación de textos</t>
  </si>
  <si>
    <t>1 cápsula producida y socializada</t>
  </si>
  <si>
    <t xml:space="preserve">Se presentó cronograma mensual de temas y tipo de mensajes que se comunicarán en el año  a coordinadora de Planeación.
* Se publicaron dos cápsulas  de cómo escribir claro a través de comunicación interna del ICC: el 27 de febrero de 2019 y el 28 de febrero de 2019, en esta última donde se incluyó la invitación a concoer e inscribirse en el curso de Lenguaje Claro de la Función Pública.
</t>
  </si>
  <si>
    <t>Ficha interna de trabajo con fechas, de publicación, imágenes, canal de publicación 
Comunicaciones internas del 27 y 28 de febrero de 2019</t>
  </si>
  <si>
    <t>FUNCIONARIOS Y COLABORADORES SENSIBILIZADOS (35 PRIMER SEMESTRE Y 35 SEGUNDO SEMESTRE)</t>
  </si>
  <si>
    <t>80</t>
  </si>
  <si>
    <t>Socialización y evaluación de la información sobre la actualización del procedimiento de PQRSD a funcionarios y colaboradores del ICC</t>
  </si>
  <si>
    <t>2 seisones</t>
  </si>
  <si>
    <t>2 sesiones</t>
  </si>
  <si>
    <t>AUXILIAR ADMINISTRATIVO 
COORDINADOR (A) GRUPO DE PLANEACIÓN</t>
  </si>
  <si>
    <t>Desde servicio al ciudadano se gestiónó que el 14 de febrero se realizó una zesión de caulificación sobre la gestión de las PQRSD por parte de un asesor del Programa nacional de Servicio  al Ciudadano del DNP, donde asistieron funcionarios del ICC y de otras entidades que fueron invitadas.  El total de asistentes fue de 21 servidores ICC y 47 de otras entidades.</t>
  </si>
  <si>
    <t>Listados de asistencia</t>
  </si>
  <si>
    <t>VIDEO INSTRUCTIVO DEL USO DEL FORMULARIO WEB COMO MECANISMO DE REGISTRO DE PETICIONES VERBALES</t>
  </si>
  <si>
    <t>Preparación de guión
Producción de video 
Publicación del video
Comunicaciones internas para socializar video</t>
  </si>
  <si>
    <t>Preparación del guión</t>
  </si>
  <si>
    <t>Producción del vídeo</t>
  </si>
  <si>
    <t>Video producido  e inicio de socialización</t>
  </si>
  <si>
    <t>Socialización</t>
  </si>
  <si>
    <t>El 29 de enero se realizó una reunión con el grupo Tic y el qeuipo de Comunicaciones, donde se establecieron los insumos necesarios para la realización del video</t>
  </si>
  <si>
    <t>PROCEDIMIENTO DE GESTIÓN DE PQRSD AJUSTADO / MANUAL DE PROTOCOLO AJUSTADO</t>
  </si>
  <si>
    <t>3</t>
  </si>
  <si>
    <t xml:space="preserve">Incluir dentro del procedimiento de PQRSD los parámetros para dar respuesta a las solicitudes de información (contenido, estructura y diseño). Socializar esta información al interior de la entidad.
Incluir dentro del procedimiento la forma de registro de peticiones verbales.
Establecer el procedimiento para la traducción de información pública en lenguas nativas,  solicitada por grupos étnicos con los que tenga relacionamiento la entidad.
Establecer un procedimiento que determine como procede el servidor público cuando recibe solicitudes que no son competencia de la entidad y el ciudadano insiste en radicarla.
Determinar niveles de atención de acuerdo a la complejidad de cada trámite y servicio, con el fin de dar respuestas a las solicitudes de los ciudadanos. Un nivel atiende peticiones o solicitudes sencillas y generales, puede ser a través de herramientas de autogestión; un segundo nivel brinda atención a las peticiones más específicas, que requiere de un grado de personalización; y un tercer nivel corresponde a las solicitudes más complejas y específicas, que requieren de la intervención de las áreas. Definición de canales oficiales por nivel de complejidad.
</t>
  </si>
  <si>
    <t>Procedimiento ajustado</t>
  </si>
  <si>
    <t>En la carpeta de los soportes del proceso, no se evidencia el entregable, ni se reporta como cumplida la actividad pese a estar programada para el 29 de marzo de 2019.</t>
  </si>
  <si>
    <t>FORMULARIO WEB DE PQRSD AJUSTADO</t>
  </si>
  <si>
    <t>1</t>
  </si>
  <si>
    <t>Ajuste formulario web con parámetros establecidos en la resolución 3564 de 2015 en clasificación decategoría y tipo de solicitud</t>
  </si>
  <si>
    <t>Preparación de información</t>
  </si>
  <si>
    <t>Formulario ajustado</t>
  </si>
  <si>
    <t>Socialización de ajustes</t>
  </si>
  <si>
    <t>El 21 de enero se realizó la primera reunión para revisar los ajustes pertinentes al formulario web de PQRSD del ICC.  Se generó un acta y TIC propuso el plan de trabajo pertinente que estuvo en revisión por los involucrados con la última versión el día 22 de febrero, para validar todos los ajustes e iniciar el cronograma planteado</t>
  </si>
  <si>
    <t>Acta de reunión
Correos electrónicos</t>
  </si>
  <si>
    <t>CARACTERIZACIÓN DE USUARIOS INSTITUCIONAL NUEVA O ACTUALIZADA (5.1) PUBLICADA  PARA SUGERENCIA Y OBSERVACIONES DE CIUDADANÍA Y DE SERVIDORES ICC</t>
  </si>
  <si>
    <t>CARACTERIZACIÓN DE USUARIOS AÑO 2016</t>
  </si>
  <si>
    <t xml:space="preserve">Establecer objetivos
Establecer variables y desagregación
Priorizar variables
Identificar mecanismos y recolectar información  
Automatizar la información y segmentarla
Publicar la información
</t>
  </si>
  <si>
    <t>PASO 1. Identificar los objetivos de la caracterización y su alcance
PASO 2. Establecer un líder del ejercicio de caracterización
DOCUMENTO DE METODOLOGÍA Y OBJETIVOS DEFINIDOS DE CARACTERIZACIÓN DE USUARIOS</t>
  </si>
  <si>
    <t xml:space="preserve">PASO 3. Establecer variables y niveles de desagregación de la información
PASO 4. Priorizar variables
</t>
  </si>
  <si>
    <t>PASO 5. Identificación de mecanismos de recolección de información
PASO 6. Automatizar la información y establecer grupos o segmentos de ciudadanos, usuarios o grupos de interés con características similares</t>
  </si>
  <si>
    <t>PASO 7. La metodología para la construcción de un mapa de actores hace parte integral del manual único de rendición de cuentas que se encuentra en proceso de aprobación.
Divulgar y publicar la información</t>
  </si>
  <si>
    <t>Divulgar y socializar</t>
  </si>
  <si>
    <t>El grupo de planeación realizó la primera reunión para iniciar las actividades programadas para la caracterización de usuarios, el 22 de febrero de 2019, donde se estableció el objetivo general y los objetivos específicos de la caracterización, los grupos de interés que se deben caracterizar y la primera revisión de las variables que se deben levantar de personas naturales y personas jurídicas.</t>
  </si>
  <si>
    <t>Actas de reunión en archivo de Planeación 
Archivo de trabajo resultado de la sesión</t>
  </si>
  <si>
    <t>PASO 1. Identificar los objetivos de la caracterización y su alcance
PASO 2. Establecer un líder del ejercicio de caracterización</t>
  </si>
  <si>
    <t>ESTANDARIZACIÓN DE ENCUESTAS DE SATISFACCIÓN EN EL ICC  (5,2)</t>
  </si>
  <si>
    <t>Recopilación de encuestas disponibles en ICC
Revisión de los mínimos y la norma
Realizar propuesta unificación
Reuniones para revisar unificación
Aprobación de propuesta definitiva en SIG
Publicación en sitios pertinentes</t>
  </si>
  <si>
    <t>Recopilación de encuestas disponibles en ICC
Revisión de los mínimos y la norma</t>
  </si>
  <si>
    <t>Realizar propuesta unificación
Reuniones para revisar unificación</t>
  </si>
  <si>
    <t>Aprobación de propuesta definitiva en SIG
Publicación en sitios pertinentes</t>
  </si>
  <si>
    <t>No se realizaron actividades en el bimestre. Se va a iniciar la recolección de todas las encuestas aplicadas en el ICC en todos los procesos.</t>
  </si>
  <si>
    <t>COMUNICACIONES</t>
  </si>
  <si>
    <t>PAAC - COMPONENTE 5: TRANSPARENCIA Y ACCESO DE LA INFORMACIÓN</t>
  </si>
  <si>
    <t>ESTRATEGIAS DE COMUNICACIÓN, EXTERNA E INTERNA IMPLEMENTADAS EN 2019</t>
  </si>
  <si>
    <t>Dar cumplimiento al derecho fundamental de acceso a la información pública, según el cual toda persona puede acceder a la información pública en posesión o bajo el control de los sujetos obligados de la ley.</t>
  </si>
  <si>
    <t>Realizar una reunión con los directivos de la entidad para que den una línea acerca de los retos que tiene la entidad y así identificar las necesidades en comunicación y divulgación. Realizar la estrategia de comunicaciones del ICC 2019. Socializarla y hacer seguimiento de la estrategia en reuniones semanales con el equipo de prensa</t>
  </si>
  <si>
    <t xml:space="preserve">Presentación y ajustes de las estrategias de comunicación  interna y externa </t>
  </si>
  <si>
    <t xml:space="preserve">Implementación  de la estrategia  fase 1 </t>
  </si>
  <si>
    <t>Implementación  de la estrategia  fase 2</t>
  </si>
  <si>
    <t>Implementación  de la estrategia  fase 3</t>
  </si>
  <si>
    <t>Implementación  de la estrategia  fase 4</t>
  </si>
  <si>
    <t xml:space="preserve">Implementación  de la estrategia  fase 5 </t>
  </si>
  <si>
    <t>SUBDIRECTOR ACADÉMICO</t>
  </si>
  <si>
    <t xml:space="preserve">Se están realizando ajustes a las estrategias de comunicación interna y externa. </t>
  </si>
  <si>
    <t>ESTRATEGIA DE DIVULGACIÓN IMPLEMENTADA TANTO PARA PROGRAMAS DE LA FACULTAD SAB COMO LOS DE EDUCACIÓN CONTINUA</t>
  </si>
  <si>
    <t>Realizar una reunión con la decana y el subdirector académico para identificar las necesidades de comunicación tanta de la facultad como de educación continua para 2019. gestionar los requerimientos de publicación de la oferta académica que llegue de parte de la facultad seminario Andrés Bello y la subdirección académica. Revisar todos los contenidos noticiosos, convocatorias y eventos que se distribuyen de manera externa usando como base el manual de estilo de España y la Fundeu</t>
  </si>
  <si>
    <t xml:space="preserve">Presentación y ajustes de las estrategia de divulgación </t>
  </si>
  <si>
    <t>Implementación  de la estrategia  fase 5</t>
  </si>
  <si>
    <t xml:space="preserve">Se están realizando ajustes a la estrategia de divulgación </t>
  </si>
  <si>
    <t>Se evidencia el informe de gestión con la estrategia de divulgación  implementada a la fecha de corte.
Se recomienda agregar título en el informe de gestión de comunicaciones que identifique cuáles son las estrategias implementadas que corresponden a las divulgaciones.</t>
  </si>
  <si>
    <t>REUNIONES DE SOCIALIZACIÓN PARA DAR A CONOCER LA POLÍTICA DE COMUNICACIONES CON MIRAS A QUE SE APLIQUE Y SE CUMPLA</t>
  </si>
  <si>
    <t>Realizar reuniones para socializar política de comunicaciones del ICC a servidores y colaboradores del ICC</t>
  </si>
  <si>
    <t xml:space="preserve">Revisión y ajuste  de la política de comunicaciones </t>
  </si>
  <si>
    <t xml:space="preserve">Aprobación  de la política de comunicaciones </t>
  </si>
  <si>
    <t xml:space="preserve">Primera reunión de la política de comunicaciones </t>
  </si>
  <si>
    <t xml:space="preserve">Segunda reunión de la política de comunicaciones </t>
  </si>
  <si>
    <t xml:space="preserve">Tercera reunión de la política de comunicaciones </t>
  </si>
  <si>
    <t xml:space="preserve">Cuarta reunión de la política de comunicaciones </t>
  </si>
  <si>
    <t xml:space="preserve">Se están realizando ajustes a la política de comunicaciones </t>
  </si>
  <si>
    <t>DEBE DILIGENCIAR CORRECTAMENTE TODOS LOS CAMPOS</t>
  </si>
  <si>
    <t xml:space="preserve">En la carpeta de los soportes del proceso, no se evidencia el entregable.
Se recomienda especificar cuáles son las fechas para la emisión de cada entregable, a fin de realizar su seguimiento en el corte correspondiente.
</t>
  </si>
  <si>
    <t>ACTIVIDADES DE DIVULGACIÓN</t>
  </si>
  <si>
    <t>Realizar actividades de divulgación de los planes relacionados con el patrimonio lingüístico a nivel interno y externo</t>
  </si>
  <si>
    <t xml:space="preserve">Realización de 2 actividades de divulgación </t>
  </si>
  <si>
    <t>Realización de 2 actividades de divulgación</t>
  </si>
  <si>
    <t>Se realizarón actividades de divulgación sobre Conmemoramos el natalicio de José Manuel Rivas Sacconi, y sobre  CyC Radio 5 años de creación. tambien se realizaron otras divulgaciones:  Consulte acerca de diferentes becas y eventos externos (nota actualizada con nuevas becas)
*Mensaje de nuestra Directora para conmemorar el Día Nacional de Lenguas Nativas
¨*Revitalizar y preservar la diversidad lingüística de Colombia, el llamado en el Día Nacional de Lenguas Nativas</t>
  </si>
  <si>
    <t xml:space="preserve">www.caroycuervo.gov.co    http://conexion.caroycuervo.gov.co/Login.php                                https://www.facebook.com/InstitutoCaroyCuervoColombia/     </t>
  </si>
  <si>
    <t>TECNOLOGÍAS DE LA INFORMACIÓN</t>
  </si>
  <si>
    <t>FASE DOS SISTEMA DEL SISTEMA DE INFORMACIÓN PARA EL CARGUE DE LOS DOCUMENTOS OFICIALES DEL INSTITUTO CARO Y CUERVO .</t>
  </si>
  <si>
    <t>Desarrollo fase 2 automatización del cargue documental de todos los procesos.</t>
  </si>
  <si>
    <t>Entrega módulo para plan piloto y puesta en producción 100%.</t>
  </si>
  <si>
    <t>COORDINADOR(A) GRUPO TIC</t>
  </si>
  <si>
    <t>Para el primer bimeste del año esta actividad no cuenta con tareas.</t>
  </si>
  <si>
    <t>En la carpeta de los soportes del proceso, no se evidencia el entregable finalizado.</t>
  </si>
  <si>
    <t xml:space="preserve">SISTEMAS DE INFORMACIÓN CON LA VALIDACIÓN DE LA NORMA INTERNACIONAL OWASP (MÓDULO DE RIESGOS, MÓDULO DE PLANES DE MEJORAMIENTO, CONECTATE CON CARO Y CUERVO, DIPLOMADO INSOR, MICROSITIO DE TALENTO HUMANO). </t>
  </si>
  <si>
    <t>Aplicación de las condiciones establecidas en el estándar internacional owasp para los desarrollos de la vigencia 2019 (directivas sobre php, autorizaciones, manejo de sesiones, validación de datos y protección de datos personales).</t>
  </si>
  <si>
    <t>Aplicación de normas owasp a los desarrolles entregados a la fecha 20%.</t>
  </si>
  <si>
    <t>Aplicación de normas owasp a los desarrolles entregados aentre mayo y junio y validación sobre los sitios 20%.</t>
  </si>
  <si>
    <t>Aplicación de normas owasp a los desarrolles entregados aentre julio y agosto y validación sobre los sitios 20%.</t>
  </si>
  <si>
    <t>Aplicación de normas owasp a los desarrollos entregados entre septiembre y octubre y validación sobre los sitios 20%.</t>
  </si>
  <si>
    <t>validación de cumplimiento de la norma Owasp sobre los sitios y avance a las observaciones presetadas sobre los sitios Web 20%.</t>
  </si>
  <si>
    <t>MICROSITIO DATOS ABIERTOS ACTUALIZADO E INFORMACIÓN DE WWW.DATOS.GOV.CO DEL ICC ACTUALIZADO</t>
  </si>
  <si>
    <t>Actualizar el micrositio de datos abiertos, actualizar información de acuerdo con lo establecido por la norma</t>
  </si>
  <si>
    <t>Primera  entrega de actualización y publicación de datos en el espacio de transparencia y acceso a la informacion y, en el portal de datos abiertos  (Oferta académica maestrías 2019 Instituto caro y Cuervo, Ofertas académicas educación contínua 2019, publicaciones del Instituto Caro y Cuervo 2019, Publicaciones históricas) 25%.</t>
  </si>
  <si>
    <t>Segunda entrega de actualización y publicación de datos en el portal de datos abiertos  (Activos de información 2019 e Indice de información clasificada y reservada 2019) 25%.</t>
  </si>
  <si>
    <t>Tercera entrega de actualización y publicación de datos en el espacio de transparencia y acceso a la informacion y, en el portal de datos abiertos  (Oferta académica maestrías 2019 Instituto caro y Cuervo, Ofertas académicas educación contínua 2019, publicaciones del Instituto Caro y Cuervo 2019, Publicaciones históricas) 25%.</t>
  </si>
  <si>
    <t>Cuarta  entrega de actualización y publicación de datos en el portal de datos abiertos  (Activos de información 2019 e Indice de información clasificada y reservada 2019) 25%.</t>
  </si>
  <si>
    <t>Para validar la información los LINK son:
https://www.caroycuervo.gov.co/Transparencia/21-datos-abiertos#1
https://www.datos.gov.co/profile/Instituto-Caro-y-Cuervo/efcg-kccw , por visualizar se puede realizar seguimiento a lo que tiene el Instituto Caro y Cuervo</t>
  </si>
  <si>
    <t xml:space="preserve">En el enlace: https://www.caroycuervo.gov.co/Transparencia/21-datos-abiertos#1
Se evidencia desactualización de la información que se encuentra publicada en los siguientes accesos:
* Activos de información: archivo inventariado en el 2016.
* Indice de información clasificada y reservada,archivo inventariado en el 2016.
*Publicaciones Historicas del Instituto Caro y Cuervo, última actualización en el 2017.
* Enlaces dupliocados: (1) Índice de información reservada y clasificada, (2) Indice de información clasificada y reservada. Registros de última actualización: 2016 y 2017.
* Publicaciones del Instituto Caro y Cuervo, última actualización en el 2017.
* (1) Oferta académica Instituto Caro y Cuervo, (2) Oferta académica Instituto Caro y Cuervo, última actualización de ambos accesos en el 2017.
</t>
  </si>
  <si>
    <t>GESTIÓN DOCUMENTAL</t>
  </si>
  <si>
    <t>100% DE SOLICITUDES DE INFORMACIÓN ATENDIDAS EN SOPORTE ELECTRÓNICO, FÍSICO O DIGITAL QUE LOS SERVIDORES PÚBLICOS DEL ICC CUANDO LO REQUIERAN</t>
  </si>
  <si>
    <t>Recepcionar, clasificar, digitalizar, proporcionar y hacer seguimiento a la información requerida por los servidores públicos del ICC</t>
  </si>
  <si>
    <t>COORDINADOR(A) GRUPO GESTIÓN DOCUMENTAL</t>
  </si>
  <si>
    <t>3.677 DOCUMENTOS SUMINISTRADOS EN SOPORTE PAPEL Y ELECTRONICO A LOS USUARIOS DE INFORMACIÓN DEL ICC.</t>
  </si>
  <si>
    <t>C:\Users\andres.coy\ownCloud2\COMUNICACIONES 2019</t>
  </si>
  <si>
    <t>Se recomienda incluir el nombre del(os) responsable(s) de la actividad y distribuir la fecha de su cumplimiento durante el año para su seguimiento en cada corte.</t>
  </si>
  <si>
    <t>SISTEMAS DE INFORMACIÓN O SITIOS WEB PARA LA RACIONALIZACIÓN DE PROCESOS DESARROLLADOS (PAGINAS WEB OFICIAL, CLICC, PORTAL DE LENGUAS, DICCIONARIO DE COLOMBIANISMOS, PÁGINA WEB DE LA BIBLIOTECA (KOHA), ALEC DIGITAL)</t>
  </si>
  <si>
    <t>Transición al protocolo IPV6
Levantamiento y análisis de requerimientos, y documentación de proyectos.
Documento de inventario tecnológico
Documento del acta de cumplimiento a satisfacción de la entidad con base en el funcionamiento de los elementos intervenidos en la fase de implementación.</t>
  </si>
  <si>
    <t>Documento de levantamiento y análisis de requerimientos
Documento de inventario tecnológico. 10%</t>
  </si>
  <si>
    <t>Documento acta de cumplimiento de elementos a intervenir. 10%</t>
  </si>
  <si>
    <t>Implementación IPV6 a nivel LAN.
Documento con pruebas de trasmision IPV6 a nivel LAN. 40%</t>
  </si>
  <si>
    <t>Implementación IPV6 a nivel WAN e internet.
Documento con pruebas de trasmision IPV6 a nivel WAN e Internet 40%</t>
  </si>
  <si>
    <t>Para esta fase se realizo el documento de levantamiento técnologíco, el cual se va actualizando a medida que ingresa nueva información.
Evidencias en la carpeta de TECNOLOGÍAS DE LA INF:
* EVIDENCIAS/INVENTARIO TECNOLÓGICO/ Inventario Aplicaciones de la Entidad.xlsx
* EVIDENCIAS/INVENTARIO TECNOLÓGICO/ Inventario Equipos de Cómputo.xlsx
* EVIDENCIAS/ INVENTARIO TECNOLÓGICO/ Inventario Equiops de Comunicaciones.xlsx</t>
  </si>
  <si>
    <t>Se valida la evidencia del inventario tecnológico, sin embargo, no se evidencia el acta del cumplimiento de elementos a intervenir.</t>
  </si>
  <si>
    <t>SISTEMAS DE INFORMACIÓN ALEC Y ALEC DIGITAL</t>
  </si>
  <si>
    <t>Aplicar reingeniería sobre un sistema de información desarrollado por un tercero para ajustarlo a los requerimientos del grupo de investigación. 
* Reuniones y actas sobre las necesidades que presenta el área de investigación.
* Cronograma de actividades
* Levantamiento y análisis de requerimientos, y documentación de proyectos 
* Modelo de base de datos (modelo entidad relación, diccionario de datos).
* Manuales de manejo de la herramienta.</t>
  </si>
  <si>
    <t>Reunión y generación de cronograma con validación.</t>
  </si>
  <si>
    <t>Seguimiento cronograma y coordniación de tareas, levantamiento de requerimiento.</t>
  </si>
  <si>
    <t>Modelo de la base de datos ajustada.</t>
  </si>
  <si>
    <t>Manual de la herramienta y puesta en marcha de la primera fase de la mgiración.</t>
  </si>
  <si>
    <t>Validación y puesta en producción del sistema.</t>
  </si>
  <si>
    <t>IMPLEMENTACIÓN DE LA CONEXIÓN VPN WEB</t>
  </si>
  <si>
    <t>* Implementar y parametrizar una herramienta tecnológica de conexión segura punto a punto.</t>
  </si>
  <si>
    <t>Adquisición y parametrización de una herramienta tecnológica para el acceso VPN Web. 100%</t>
  </si>
  <si>
    <t>UN SISTEMA DE INFORMACIÓN QUE PERMITA EL REGISTRO DE SOLICITUD DE VISITAS A LA IMPRENTA, MUSEOS Y BIBLIOTECA DEL INSTITUTO CARO Y CUERVO.</t>
  </si>
  <si>
    <t>Desarrollar un sistema de información web que permita registrar la solicitud de visitas de interés cultural ofrecidas en el Instituto Caro y Cuervo.</t>
  </si>
  <si>
    <t>Mesas de trabajo para organizar el sitio de visitas.</t>
  </si>
  <si>
    <t>Generación de diseño y base de datos ajustada al nuevo requerimiento.</t>
  </si>
  <si>
    <t>desarrollo del sitio, y puesta en plan piloto con los procesos invoucrados.</t>
  </si>
  <si>
    <t>Puesta en marcha de la página en producción.</t>
  </si>
  <si>
    <t>FOLIOS DIGITALIZADOS DE LA SERIE DOCUMENTAL CONTRATOS DE LA VIGENCIA 2014 Y 2013 DEL INSTITUTO CARO Y CUERVO</t>
  </si>
  <si>
    <t>Identificar, preparar, liberar de material abrasivo, digitalizar, conformar la unidad documental, indexar los expedientes de las series documentales contratos de la vigencia 2014-2013 del ICC</t>
  </si>
  <si>
    <t>8.500 FOLIOS DIGITALIZADOS DE LA SERIE DOCUMENTAL CONTRATOS VIGENCIA 2014</t>
  </si>
  <si>
    <t>\\adcasacuervo\DatosFun\FunCyC\andres.coy\Mis documentos\DIGITALIZACIÓN</t>
  </si>
  <si>
    <t>En la carpeta de los soportes del proceso, no se evidencia el entregable.
Se recomienda distribuir la fecha del cumplimiento de la actividad en el transcurso del año para su seguimiento en cada corte.</t>
  </si>
  <si>
    <t>100% DE COMUNICACIONES OFICIALES RADICADAS, ENTREGADAS Y RECIBIDAS POR EL ICC EN SOPORTE FÍSICO, ELECTRÓNICO Y DIGITAL</t>
  </si>
  <si>
    <t>Radicar, clasificar, digitalizar, indexar, archivar y entregar las comunicaciones oficiales entregadas y recibidas por el ICC en soporte físico, electrónico y digital.</t>
  </si>
  <si>
    <t>1.430 COMUNICACIONES ENVIADAS, RECIBIDAS INTERNAS Y EXTERNAS ENTREGADAS A SU DESTINATARIO</t>
  </si>
  <si>
    <t>C:\Users\andres.coy\ownCloud2\COMUNICACIONES 2019\2. IMAGENES DIGITALES</t>
  </si>
  <si>
    <t>REGISTRO O INVENTARIO SEMESTRAL DE ACTIVOS DE INFORMACIÓN  PUBLICADO Y DIVULGADO.</t>
  </si>
  <si>
    <t>Actualizar y publicar en micrositio de transpárencia y acceso a la información el registro o inventario de activos de información.</t>
  </si>
  <si>
    <t>Actualización de los activos de información en el sistema de información y en el micrositio de transparencia y acceso a la información. 50%</t>
  </si>
  <si>
    <t>ESQUEMA DE PUBLICACIÓN ANUAL DE INFORMACIÓN PUBLICADO Y DIVULGADO EN MICROSITIO DE TRANPARENCIA, APROBADO POR ACTO ADMINSITRATIVO</t>
  </si>
  <si>
    <t>Elaborar y publicar el esquema de publicación de información.</t>
  </si>
  <si>
    <t xml:space="preserve">Revisión del proceso de  aprobación de un documento preliminar que cumpla con los parámetros  </t>
  </si>
  <si>
    <t xml:space="preserve">Recepción de  ideas de  participación ciudadana en la elaboración  de un esquema de publicaciones participativo - fase 2 </t>
  </si>
  <si>
    <t xml:space="preserve">Contrucción de un documento  que recoja las ideas más relevantes y posibles para la fase 2. </t>
  </si>
  <si>
    <t xml:space="preserve">Implementación de acciones de participación ciudadana. </t>
  </si>
  <si>
    <t xml:space="preserve">Contrucción de un esquema que recoja las acciones de participación ciudadana </t>
  </si>
  <si>
    <t xml:space="preserve">Publicación de un esquema que recoja las acciones de participación ciudadana . </t>
  </si>
  <si>
    <t>PROFESIONAL ESPECIALIZADO EN COMUNICACIONES Y PRENSA</t>
  </si>
  <si>
    <t xml:space="preserve">Se realizó un ajuste al esquema de publicaciones para iniciar fase de revisión y aprobación.     </t>
  </si>
  <si>
    <t>ÍNDICE DE INFORMACIÓN CLASIFICADA Y RESERVADA SEMESTRAL, PUBLICADO Y DIVULGADO</t>
  </si>
  <si>
    <t>Elaborar y publicar el Índice de información clasificada y reservada.</t>
  </si>
  <si>
    <t>Generación de ínidice y revisión</t>
  </si>
  <si>
    <t>COORDINADOR (A) GESTIÓN CONTRACTUAL ASESOR JURÍDICO</t>
  </si>
  <si>
    <t xml:space="preserve">Análisis y división de la matriz legal por áreas para que sean remitidas según el cronograma señalado. </t>
  </si>
  <si>
    <t>REGISTRO DE PUBLICACIONES SEMESTRAL PUBLICADO Y DIVULGADO EN MINISITIO DE TRANSPARENCIA</t>
  </si>
  <si>
    <t>Elaborar y publicar el registro de publicaciones que contenga los documentos publicados de conformidad con la Ley 1712 de 2014</t>
  </si>
  <si>
    <t xml:space="preserve"> Constituir un formato de registro</t>
  </si>
  <si>
    <t>Alimentar el formato de registro</t>
  </si>
  <si>
    <t xml:space="preserve">Alimentar el formato de registro </t>
  </si>
  <si>
    <t xml:space="preserve">Publicar el registro de publicaciones semestral   </t>
  </si>
  <si>
    <t xml:space="preserve"> Se realizó el proceso de ajuste de un párrafo de contenido legal para la protección de datos en el formato de registro. Se elaboro una fanpage para hacer un boletin de registro más amigable e interactivo.  </t>
  </si>
  <si>
    <t>iNSATISFACTORIO</t>
  </si>
  <si>
    <t>REPORTE GENERADO DE CUMPLIMIENTO A LA NORMA TÉCNICA COLOMBIANA 5854 PARA 5 DESARROLLOS DE SISTEMAS DE INFORMACION (MÓDULO DE RIESGOS, MÓDULO DE PLANES DE MEJORAMIENTO, CONECTATE CON CARO Y CUERVO, DIPLOMADO INSOR, MICROSITIO DE TALENTO HUMANO)PREVISTOS EN LA VIGENCIA 2019.</t>
  </si>
  <si>
    <t>Verificación de la Norma técnica colombiana 5854 de accesibilidad web para los desarrollos de la vigencia 2019.</t>
  </si>
  <si>
    <t>Revisión de micrositio talento humano, y nuevo SGD, NTC5854</t>
  </si>
  <si>
    <t>Revisión de Diplomado InSOR NTC5854</t>
  </si>
  <si>
    <t>Revisión de "Conéctate con Caro y Cuervo"  NTC5854</t>
  </si>
  <si>
    <t>Revisión de planes de acción y riesgos NTC5854</t>
  </si>
  <si>
    <t>FORMATO AJUSTADO</t>
  </si>
  <si>
    <t>Ajuste de formato de correspondencia recibida con  solicitudes que fueron trasladadas a otra institución y solicitudes en las que se negó el acceso a la información</t>
  </si>
  <si>
    <t>31/03/2019</t>
  </si>
  <si>
    <t>SE AJUSTÓ EL FORMATO DE CONSOLIDACIÓN DE COMUNICACIONES OFCIALES 2019</t>
  </si>
  <si>
    <t>FORTALECIMIENTO ORGANIZACIONAL Y SIMPLIFICACIÓN DE PROCESOS</t>
  </si>
  <si>
    <t>PAAC - COMPONENTE 6: INICIATIVAS ADICIONALES</t>
  </si>
  <si>
    <t>CAPACITACIONES</t>
  </si>
  <si>
    <t>Son iniciativas particulares que el Instituto busca implementar que contribuyen a combatir y prevenir la corrupción.</t>
  </si>
  <si>
    <t>Realizar capacitaciones al mejoramiento en la supervisión de los contratos y el afianzamiento en los principios de la contratación pública  a todos los intervinientes en el proceso de adquisiciones.</t>
  </si>
  <si>
    <t>31/12/2019</t>
  </si>
  <si>
    <t>COORDINADOR (A) GRUPO DE GESTION CONTRACTUAL</t>
  </si>
  <si>
    <t xml:space="preserve">No se tienen actividades planeadas para este periodo. </t>
  </si>
  <si>
    <t>MENSAJES INFORMATIVOS MEDIANTE COMUNICACIÓN INTERNA</t>
  </si>
  <si>
    <t>Realizar socialización de los principios de la contratación pública  a todos los intervinientes en el proceso de adquisiciones.</t>
  </si>
  <si>
    <t>1 mensaje por comunicación interna</t>
  </si>
  <si>
    <t>1 mensajes por comunicación interna</t>
  </si>
  <si>
    <t>1 Mensaje por comunicación interna</t>
  </si>
  <si>
    <t>Se enviaron dos (2) mensajes informavitos. Comunicación interna No.13 y comuniación interna No.  14,</t>
  </si>
  <si>
    <t>Comunicación interna No 13 y No 14</t>
  </si>
  <si>
    <t>TALENTO_HUMANO</t>
  </si>
  <si>
    <t>MEDICION DE PERCEPCION DE INTEGRIDAD EN LA ENTIDAD COMO INSUMO PARA DEFINICR ACTIVIDADES DEL CODIGO DE INTEGRIDAD.</t>
  </si>
  <si>
    <t>Realizar la medición de percepción de integridad en el Instituto Caro y Cuervo</t>
  </si>
  <si>
    <t>Coordinador(a) grupo de Talento Humano</t>
  </si>
  <si>
    <t xml:space="preserve">Se ajusta la encuesta de Percepción de integridad </t>
  </si>
  <si>
    <t>Encuesta de integridad https://goo.gl/forms/U1mudxzgeKO77CMl2</t>
  </si>
  <si>
    <t>La meta para esta actividad consiste en medir la percepción de integridad en el ICC como insumo para definir las actividades del codigo de integridad, con fecha límite del 31 de diciembre de 2019, sin embargo, en la siguiente fila se registra como meta para el mismo día, la realización de la campaña de socialización y apropiación del Código de integridad, por tanto, se recomienda replantear la fecha de la medición de la percepción de integridad en el Instituto en una fecha previa a la ejecución de la campaña, a fin de realizar el seguimiento en cada corte.
El link Encuesta de integridad "https://goo.gl/forms/U1mudxzgeKO77CMl2" evidencia la herramienta de medición de la percepción de integridad en la entidad, sin embargo, en la carpeta de los soportes aportados por el proceso, solo se evidencia el informe de la encuesta de bienestar, no se evidencia el informe de la medición de la percepción de integridad en la entidad.</t>
  </si>
  <si>
    <t>ACTIVIDADES DE SOCIALIZACIÓN Y APROPIACIÓN</t>
  </si>
  <si>
    <t>Realización campaña de socialización y apropiación del Código de integridad</t>
  </si>
  <si>
    <t>NO TIENE ACTIVIDADES PROGRAMADAS EN EL BIMESTRE</t>
  </si>
  <si>
    <t>DIRECCIONAMIENTO_ESTRATÉGICO</t>
  </si>
  <si>
    <t>PLANEACIÓN INSTITUCIONAL</t>
  </si>
  <si>
    <t>PLAN DE MEJORA AUTOEVALUACIÓN</t>
  </si>
  <si>
    <t>N.A.</t>
  </si>
  <si>
    <t>DOCUMENTO DE VARIABLES PRIORIZADAS Y DESAGREGADAS</t>
  </si>
  <si>
    <t>Se programa de acuerdo a los resultados y calificación resultantes del diligenciamiento de los autodiagnósticos de las políticas de 2.1 "Direccionamiento y Planeación", 2.2 "Plan Anticorrupción" 3.6 "Participación Ciudadana" y 3.7 "Rendición de Cuentas" , 3.4 "Servicio al Ciudadano" y 4 "Seguimiento y evaluación del desempeño institucional"</t>
  </si>
  <si>
    <t>Establecer priorizando las variables y desagregación en la actualización de la caracterización de usuarios</t>
  </si>
  <si>
    <t>29/03/2019</t>
  </si>
  <si>
    <t>MECANISMOS DE RECOLECCIÓN ESTABLECIDOS Y HERRAMIENTAS DE RECOLECCIÓN DISEÑADA</t>
  </si>
  <si>
    <t>Identificar los mecanismos, y las herramientas para recoleción de información</t>
  </si>
  <si>
    <t>30/04/2019</t>
  </si>
  <si>
    <t>INFORMACIÓN RECOLECTADA EN INSTRUMENTOS</t>
  </si>
  <si>
    <t>Recolección de información</t>
  </si>
  <si>
    <t>02/05/2019</t>
  </si>
  <si>
    <t>TABULACIÓN DE LA INFORMACIÓN RECOLECTADA
DOCUMENTO DE ANÁLISIS
DOCUMENTO FINAL DE CARACTERIZACIÓN ELABORADO</t>
  </si>
  <si>
    <t>Automatizar y segmentar la infromación recolectada para actualizar la carcaterización de usuarios</t>
  </si>
  <si>
    <t>PUBLICACIÓN FINAL DEL DOCUMENTO
SOCIALIZACIÓN DEL DOCUMENTO MEDIANTE PÁGINA WEB INSTITUCIONAL, COMUNICACIÓN INTERNA E INTRANET</t>
  </si>
  <si>
    <t>Publicar y socializar el documento de caracterización de usuarios actualizado y aprobado</t>
  </si>
  <si>
    <t>DOCUMENTO DE METODOLOGÍA DE INCORPORACIÓN DE AUTOEVALUACIÓN EN LA PLANEACIÓN INSTITUCIONAL</t>
  </si>
  <si>
    <t>Diseño de la metodología de incorporación de autoevaluación en la planeación institucional (estratégico y acción)</t>
  </si>
  <si>
    <t>DISEÑO DE CARTEL QUE CONTIENE LA INFORMACIÓN PERTINENTE
COLOCACIÓN DEL CARTEL EN CARTELERAS INSTITUCIONALES</t>
  </si>
  <si>
    <t>Creación cartel informativo para colocar en carteleras en las sedes del ICC con la siguiente información en lugares visibles (diferentes al medio electrónico) y de fácil acceso al ciudadano:- Localización física de sede central y sucursales o regionales- Horarios de atención de sede central y sucursales o regionales- Teléfonos de contacto, líneas gratuitas y fax</t>
  </si>
  <si>
    <r>
      <rPr>
        <b/>
        <sz val="11"/>
        <color rgb="FF7030A0"/>
        <rFont val="Calibri"/>
        <family val="2"/>
        <scheme val="minor"/>
      </rPr>
      <t>Fecha de evaluación:</t>
    </r>
    <r>
      <rPr>
        <sz val="10"/>
        <rFont val="Arial"/>
      </rPr>
      <t xml:space="preserve"> Mayo 15 de 2019</t>
    </r>
  </si>
  <si>
    <r>
      <rPr>
        <b/>
        <sz val="11"/>
        <color rgb="FF7030A0"/>
        <rFont val="Calibri"/>
        <family val="2"/>
        <scheme val="minor"/>
      </rPr>
      <t>Fecha de evaluación:</t>
    </r>
    <r>
      <rPr>
        <sz val="10"/>
        <rFont val="Arial"/>
      </rPr>
      <t xml:space="preserve"> Septiembre 13 de 2019</t>
    </r>
  </si>
  <si>
    <r>
      <rPr>
        <b/>
        <sz val="11"/>
        <color rgb="FF7030A0"/>
        <rFont val="Calibri"/>
        <family val="2"/>
        <scheme val="minor"/>
      </rPr>
      <t>Elaborado por:</t>
    </r>
    <r>
      <rPr>
        <sz val="10"/>
        <rFont val="Arial"/>
      </rPr>
      <t xml:space="preserve"> Leidy Carolina Rueda Fonseca - Profesional Especializado</t>
    </r>
  </si>
  <si>
    <r>
      <rPr>
        <b/>
        <sz val="11"/>
        <color rgb="FF7030A0"/>
        <rFont val="Calibri"/>
        <family val="2"/>
        <scheme val="minor"/>
      </rPr>
      <t>Revisado por:</t>
    </r>
    <r>
      <rPr>
        <sz val="10"/>
        <rFont val="Arial"/>
      </rPr>
      <t xml:space="preserve"> José Daniel Quilaguy Bernal - Profesional Especializado - Jefe de Control Interno</t>
    </r>
  </si>
  <si>
    <t>CUMPLIMIENTO A</t>
  </si>
  <si>
    <t>CUMPLIMIENTO AA</t>
  </si>
  <si>
    <t>CUMPLIMIENTO AAA</t>
  </si>
  <si>
    <t>PROMEDIO CUMPLIMIENTO TOTAL</t>
  </si>
  <si>
    <t>Micrositio de Colombianismos</t>
  </si>
  <si>
    <t>Sello Editorial</t>
  </si>
  <si>
    <t>Koha - biblioteca</t>
  </si>
  <si>
    <t>Portal Institucional</t>
  </si>
  <si>
    <t>Corpus</t>
  </si>
  <si>
    <t>Spanish in Colombia</t>
  </si>
  <si>
    <t>Biblioteca digital Palabra</t>
  </si>
  <si>
    <t>Moodle</t>
  </si>
  <si>
    <t>TOTAL:</t>
  </si>
  <si>
    <t>PROMEDIO DE PORCENTAJE DE CUMPLIMIENTO ACUMULADO POR COMPONENTE Y SUBCOMPONENTE 
ENERO A ABRIL DE 2019</t>
  </si>
  <si>
    <t>Consolidado por procesos</t>
  </si>
  <si>
    <t>Promedio de PORCENTAJE DE CUMPLIMIENTO ACOMULADO</t>
  </si>
  <si>
    <t>Total general</t>
  </si>
  <si>
    <t>Consolidado por componente</t>
  </si>
  <si>
    <t>En el informe de gestión se evidencia la implementación parcial de la estrategia, hasta febrero, mayo y junio, según el tipo de comunicación.
Se recomienda aportar como evidencia la estratégia de comunicación y, complementar el informe de gestión con el reporte de su implementación hasta la fecha de corte solicitada (agosto de 2019) y, agregar los enlaces a las evidencias o PDF de los correos internos.</t>
  </si>
  <si>
    <t>El informe de gestión presenta registros con evidencias parciales hasta los meses de mayo y junio de 2019, es decir, que no se evidencia el reporte con los enlaces de la implementaciòn de la estrategia durante julio y agosto.
Los soportes de las siguientes comunicaciones internas, pese a estar registrados en el informe de gestión, no se evidenvian: boletín entérese, correos electrónicos en formato de comunicación interna, otros correos internos, boletìn museos de la A a la Z, miércoles de lenguaje claro, nuestra gente. Se recomienda que para estos casos se disponga de una carpeta en la nube, con los PDF de los correos enviados como evidencias.
Adicionalmente, se recomienda aportar como evidencia la estratégia de divulgación.</t>
  </si>
  <si>
    <t xml:space="preserve">En los soportes suministrados, no se evidencian los entregables planificados para la fecha de corte. </t>
  </si>
  <si>
    <t>Las divulgaciones referidas en el reporte del plan de acción no se encuentean registradas, ni soportadas en el informe de gestión que se aportó como evidencia para la fecha del corte. Ver observaciones de la meta No. 164.</t>
  </si>
  <si>
    <t>En los soportes suministrados, no se evidencian los entregables planificados para la fecha de corte. Ver observaciones de la meta No. 164.</t>
  </si>
  <si>
    <t xml:space="preserve">Los siguientes campos, no son coherentes con la descripción del campo: OBSERVACIONES DE PLANEACIÓN - META AJUSTADA MEDIANTE FORMATO DE AJUSTES PLAN DE ACCIÓN 22/07/2019- 
a) ACTIVIDADES REQUERIDAS PARA ALCANZAR LA META: “1. Actualización del procedimiento certificados y constancias de estudio (…)”
b) ACTIVIDADES PROGRAMADAS BIMESTRE MARZO-ABRIL (Celda AI152): “1. Actualización del procedimiento certificados y constancias de estudio”
Lo anterior, porque no corresponden con lo descrito en el campo: MARZO-ABRIL (Celda U152): "1. Actualización del trámite certificados y constancias de estudio de estudio en el SUIT (…)"
Respecto al campo: META O ENTREGABLE PLANEADO: “RACIONALIZACIÓN DEL TRÁMITE CERTIFICADOS Y CONSTANCIAS DE ESTUDIOS”, se recomienda evaluar si la descripción de la meta continua siendo la misma, teniendo en cuenta que el alcance de la racionalización ya no se realizará propiamente sobre la generación de certificados y constancias de estudios en linea, sino, sobre la implementación del pago en línea como mecanismo automatizador del trámite.
Por otra parte, en los soportes suministrados, no se evidencian los entregables planificados para la fecha de corte. </t>
  </si>
  <si>
    <t>En los soportes suministrados, no se evidencia el reporte de avance del plan de acción para el 3er. y, el  4to. Bimestre.</t>
  </si>
  <si>
    <t>Se recomienda especificar la descripción de la meta en el campo: META O ENTREGABLE PLANEADO, (Celda K6): “METODOLOGÍA PROPUESTA ENVIADA A LA SUBDIRECCIÓN ADMINISTRATIVA Y FINANCIERA”, por: “METODOLOGÍA PROPUESTA PARA LA ADMINISTRACIÓN DEL RIESGO ENVIADA A LA SUBDIRECCIÓN ADMINISTRATIVA Y FINANCIERA”
En los soportes suministrados, no se evidencian los entregables planificados para la fecha de corte, ni el reporte del plan de acción del bimestre: julio-agosto.</t>
  </si>
  <si>
    <t xml:space="preserve">
En los soportes suministrados, no se evidencian los entregables planificados para la fecha de corte, ni el reporte del plan de acción del bimestre: julio-agosto.</t>
  </si>
  <si>
    <t>Se recomienda configurar el encabezado de las tablas del reporte del monitoreo de riesgos, para que se repita en cada hoja.</t>
  </si>
  <si>
    <t xml:space="preserve">
En los soportes suministrados, no se evidencian los entregables planificados para la fecha de corte, ni el reporte del plan de acción del  3er. y 4to. Bimestre.</t>
  </si>
  <si>
    <t>Se recomienda ajustar la descripción en la programación de la meta: " (..) para todos los informes que se producen desde el Grupo de Planeación", porque es imprecisa, debido a que no ofrece datos exactos como la cantidad de los informes que se producen en el grupo, para establecer la extensión en que se alcanza la meta. Ejemplo:
* Meta: 5 informes elaborados en lenguaje claro;
*  Medición: 3 de 5 informes elaborados en lenguaje claro.
Se recomienda acompañar los informes elaborados en lenguaje claro, de un concepto técnico o una lista de chequeo, como evidencia de su validación.
En los soportes suministrados, no se evidencian los entregables planificados para la fecha de corte, ni el reporte del plan de acción del  3er. y 4to. Bimestre.</t>
  </si>
  <si>
    <t>No aplica para el cuatrimestre.</t>
  </si>
  <si>
    <t>Se sugiere correr las metas de cumplimiento para un bimestre después, porque la evaluación y publicación del informe de seguimiento al PAAC, se realiza en el mes siguiente al corte actualmente programado.</t>
  </si>
  <si>
    <t>En los soportes suministrados, no se evidencian los entregables planificados para la fecha de corte, ni el reporte del plan de acción del 4to. Bimestre.</t>
  </si>
  <si>
    <t>Se evidencia avance parcial de  los entregables planificados para la fecha de corte.</t>
  </si>
  <si>
    <t>Se evidencia que la información publicada se encuentra parcialmente actualizada.</t>
  </si>
  <si>
    <t>Cumplimiento de la norma NTC 5854
2do. Cuatrimestre de 2019</t>
  </si>
  <si>
    <t>El sitio de colombianismos no ha sufrido cambios desde su creación</t>
  </si>
  <si>
    <t xml:space="preserve">No se han realizado cambios al sitio, lo cual a colaborado en que no se vea afectado </t>
  </si>
  <si>
    <t>Este sitio tiene que ser actualizado ya que no cumple con las normas de accesibilidad</t>
  </si>
  <si>
    <t>Debido a los cambios que se han venido realizando dentro de la página el valor de cumplimiento de la norma ha bajado, el cual se debe alinear junto al webmater para realizar la nueva evaluación del sitio.</t>
  </si>
  <si>
    <t>Página en constante cambio, todavía no se tiene el certificado de seguridad</t>
  </si>
  <si>
    <t>El sitio esta sufriendo cambios y actualizaciones</t>
  </si>
  <si>
    <t>Este portal esta programado para ser rediseñado en el año 2020 soportando lo que tienen la biblioteca</t>
  </si>
  <si>
    <t>Este sitio no ha sufrido actualización se va actualizar para el primer semestre en el 2020</t>
  </si>
  <si>
    <t/>
  </si>
  <si>
    <t>Nombre de la entidad:</t>
  </si>
  <si>
    <t>INSTITUTO CARO Y CUERVO</t>
  </si>
  <si>
    <t>Orden:</t>
  </si>
  <si>
    <t>Nacional</t>
  </si>
  <si>
    <t>Sector administrativo:</t>
  </si>
  <si>
    <t>Cultura</t>
  </si>
  <si>
    <t>Año vigencia:</t>
  </si>
  <si>
    <t>2019</t>
  </si>
  <si>
    <t>Departamento:</t>
  </si>
  <si>
    <t>Bogotá D.C</t>
  </si>
  <si>
    <t>Municipio:</t>
  </si>
  <si>
    <t>BOGOTÁ</t>
  </si>
  <si>
    <t>DATOS TRÁMITES A RACIONALIZAR</t>
  </si>
  <si>
    <t>ACCIONES DE RACIONALIZACIÓN A DESARROLLAR</t>
  </si>
  <si>
    <t>PLAN DE EJECUCIÓN</t>
  </si>
  <si>
    <t>MONITOREO</t>
  </si>
  <si>
    <t>Tipo</t>
  </si>
  <si>
    <t>Número</t>
  </si>
  <si>
    <t>Nombre</t>
  </si>
  <si>
    <t>Estado</t>
  </si>
  <si>
    <t>Situación actual</t>
  </si>
  <si>
    <t>Mejora a implementar</t>
  </si>
  <si>
    <t>Beneficio al ciudadano y/o entidad</t>
  </si>
  <si>
    <t>Tipo racionalización</t>
  </si>
  <si>
    <t>Acciones racionalización</t>
  </si>
  <si>
    <t>Fecha inicio</t>
  </si>
  <si>
    <t>Fecha final racionalización</t>
  </si>
  <si>
    <t>Fecha final implementación</t>
  </si>
  <si>
    <t>Responsable</t>
  </si>
  <si>
    <t>Justificación</t>
  </si>
  <si>
    <t>Monitoreo jefe planeación</t>
  </si>
  <si>
    <t xml:space="preserve"> Valor ejecutado (%)</t>
  </si>
  <si>
    <t>Observaciones/Recomendaciones</t>
  </si>
  <si>
    <t>Seguimiento jefe control interno</t>
  </si>
  <si>
    <t>Plantilla Otros procedimientos administrativos de cara al usuario - Hijo</t>
  </si>
  <si>
    <t>51957</t>
  </si>
  <si>
    <t>Certificados y constancias de estudios</t>
  </si>
  <si>
    <t>Inscrito</t>
  </si>
  <si>
    <t>Obtener el certificado o constancia de estudio donde se especifiquen situaciones de carácter académico como: programa al cual pertenece, fechas de ingreso, retiro, reintegros, asistencias a clase, intensidad horaria, conducta, entre otras, tanto para los estudiantes que se encuentren o que hayan estado activos en un programa de la institución.  Manifiesta que el solicitante se encuentra cursando como estudiante activo o cursó un programa en la institución.</t>
  </si>
  <si>
    <t>Beneficios al ciudadano:
1. Reducción en los tiempos de espera
2. Reducción en los tiempos de desplazamiento 
3. Reducción de los tiempos de pago en la entidad financiera
Beneficios  para la Entidad:
1. Mejorar el tiempo de respuesta
2. Mejorar el tiempo de consulta
3. Mejorar el tiempo en la ejecución de las conciliaciones bancarias por concepto de derechos pecuniarios
4. Mejorar el seguimiento de las solicitudes de certificados y constancias de estudio
5.  Permitir el seguimiento estadístico del número de solicitudes en tiempo real
6. Actualización normativa</t>
  </si>
  <si>
    <t>Tecnologica</t>
  </si>
  <si>
    <t>Pago en línea</t>
  </si>
  <si>
    <t>01/03/2019</t>
  </si>
  <si>
    <t>31/12/2020</t>
  </si>
  <si>
    <t xml:space="preserve"> </t>
  </si>
  <si>
    <t>Facultad Seminario Andrés Bello Instituto Caro y Cuervo</t>
  </si>
  <si>
    <t>Sí</t>
  </si>
  <si>
    <t>Existe una acción programada de Racionalización de trámites  incorporada al Plan de Acción Institucional, sin embargo en el mes de Julio se ha solicitado incorporación de un ajuste, y la programación de actividades finaliza en el ultimo bimestre de la vigencia 2019.</t>
  </si>
  <si>
    <t>Respondió</t>
  </si>
  <si>
    <t>Pregunta</t>
  </si>
  <si>
    <t>Observación</t>
  </si>
  <si>
    <t>1. ¿Cuenta con el plan de trabajo para implementar la propuesta de mejora del trámite?</t>
  </si>
  <si>
    <t>Se evidencia el plan de trabajo de la racionalización del trámite, incluido en el plan de acción 2019 del ICC.</t>
  </si>
  <si>
    <t>2. ¿Se implementó la mejora del trámite en la entidad?</t>
  </si>
  <si>
    <t>A la fecha, no se evidencia la implementación del plan de mejora en la entidad.</t>
  </si>
  <si>
    <t>3. ¿Se actualizó el trámite en el SUIT incluyendo la mejora?</t>
  </si>
  <si>
    <t>La actualización del trámite en Suit y la mejora no se evidencia.</t>
  </si>
  <si>
    <t>4. ¿Se ha realizado la socialización de la mejora tanto en la entidad como con los usuarios?</t>
  </si>
  <si>
    <t>Por no evidenciarse la mejora en la entidad, este numeral todavía no aplica.</t>
  </si>
  <si>
    <t>5. ¿El usuario está recibiendo los beneficios de la mejora del trámite?</t>
  </si>
  <si>
    <t>Teniendo en cuenta que no se evidencia la implementación de la mejora en el trámite, este numeral todavía no aplica en la entidad.</t>
  </si>
  <si>
    <t>6. ¿La entidad ya cuenta con mecanismos para medir los beneficios que recibirá el usuario por la mejora del trámite?</t>
  </si>
  <si>
    <t>A la fecha, no se evidencian los mecanismos para medir los beneficios que recibirá el usuario por la mejora del trámite en la entidad.</t>
  </si>
  <si>
    <t>Pese a que se evidencia la revisión a 8 desarrollos de sistemas de información, no se evidencia la revisión de los desarrollos planificados para el corte.</t>
  </si>
  <si>
    <t xml:space="preserve">
En los soportes suministrados, no se evidencian los entregables planificados para la fecha de corte, ni el reporte del plan de acción del 3er. Y 4to. Bimestre.</t>
  </si>
  <si>
    <t>Ninguna.</t>
  </si>
  <si>
    <t>En los soportes suministrados, no se evidencian los entregables planificados para la fecha de corte, ni el reporte del plan de acción del 4to. bimestre, únicamente del 3ro.</t>
  </si>
  <si>
    <t xml:space="preserve">
En los soportes suministrados, no se evidencian los entregables planificados para la fecha de corte, ni el reporte del plan de acción del 3er. y 4to. bimestre.</t>
  </si>
  <si>
    <r>
      <rPr>
        <b/>
        <sz val="18"/>
        <color rgb="FF7030A0"/>
        <rFont val="Calibri"/>
        <family val="2"/>
        <scheme val="minor"/>
      </rPr>
      <t>Recomendaciones evaluación 2do. cuatrimestre:</t>
    </r>
    <r>
      <rPr>
        <b/>
        <sz val="14"/>
        <color rgb="FF7030A0"/>
        <rFont val="Calibri"/>
        <family val="2"/>
        <scheme val="minor"/>
      </rPr>
      <t xml:space="preserve">
</t>
    </r>
    <r>
      <rPr>
        <sz val="14"/>
        <color theme="1"/>
        <rFont val="Calibri"/>
        <family val="2"/>
        <scheme val="minor"/>
      </rPr>
      <t xml:space="preserve">
1. Publicar en la página Web el seguimiento bimensual del plan de acción del Instituto, el mismo, es el documento formal sobre el que Control Interno realiza la evaluación de avance institucional.
2. Implementar controles para asegurar el reporte de todas las unidades, junto con las evidencias correspondientes al plan de acción.</t>
    </r>
  </si>
  <si>
    <t xml:space="preserve">
En los soportes suministrados, no se evidencian los entregables planificados para la fecha de corte, ni el reporte del plan de acción del 3er. y 4to. bimestre.
No obstante, se realiza la evaluación con los informes publicados en la sección de transparencia del Instituto.
Se sugiere realizar el reporte correspondiente en las fechas de corte.</t>
  </si>
  <si>
    <t>Se sugiere replantear el registro “5” del campo: CUANTIFICACIÓN META O ENTREGABLE PLANEADA, porque no es coherente con la distribución de la meta: “1 cápsula producida y socializada”, en solamente 4 bimestres y no  en 5.
En los soportes suministrados, no se evidencian los entregables planificados para la fecha de corte, ni el reporte del plan de acción del 3er. y 4to. bimestre.
No obstante, se realiza la evaluación con las cápsulas evidenciadas mediante comunicación interna.
Se sugiere realizar el reporte correspondiente en las fechas de corte.</t>
  </si>
  <si>
    <r>
      <rPr>
        <b/>
        <sz val="10"/>
        <rFont val="Arial"/>
        <family val="2"/>
      </rPr>
      <t>Revisado por:</t>
    </r>
    <r>
      <rPr>
        <sz val="10"/>
        <rFont val="Arial"/>
        <family val="2"/>
      </rPr>
      <t xml:space="preserve"> José Daniel Quilaguy Bernal - Profesional especializado - Jefe de Control Interno</t>
    </r>
  </si>
  <si>
    <r>
      <rPr>
        <b/>
        <sz val="10"/>
        <rFont val="Arial"/>
        <family val="2"/>
      </rPr>
      <t xml:space="preserve">Fecha de evaluación: </t>
    </r>
    <r>
      <rPr>
        <sz val="10"/>
        <rFont val="Arial"/>
        <family val="2"/>
      </rPr>
      <t>septiembre 13 de 2019</t>
    </r>
  </si>
  <si>
    <t>PROMEDIO DE PORCENTAJE DE CUMPLIMIENTO ACUMULADO POR COMPONENTE Y SUBCOMPONENTE 
ENERO A AGOSTO DE 2019</t>
  </si>
  <si>
    <r>
      <rPr>
        <b/>
        <sz val="10"/>
        <color indexed="36"/>
        <rFont val="Arial"/>
        <family val="2"/>
      </rPr>
      <t>Recomendaciones generales</t>
    </r>
    <r>
      <rPr>
        <sz val="10"/>
        <rFont val="Arial"/>
        <family val="2"/>
      </rPr>
      <t xml:space="preserve">
1. Trabajar en la redacción del riesgo de manera estandarizada
2. Mejorar la identificaicón de las causas
3. Indentificar y diseñar controles en concordancia con las causas
</t>
    </r>
    <r>
      <rPr>
        <b/>
        <sz val="10"/>
        <color indexed="36"/>
        <rFont val="Arial"/>
        <family val="2"/>
      </rPr>
      <t>Nota1</t>
    </r>
    <r>
      <rPr>
        <sz val="10"/>
        <rFont val="Arial"/>
        <family val="2"/>
      </rPr>
      <t xml:space="preserve">: la debilidad en el diseño y ejecución de controles No permite mitigar el riesgo, haciendo el riesgo residual igual al inherente
</t>
    </r>
    <r>
      <rPr>
        <b/>
        <sz val="10"/>
        <color rgb="FF7030A0"/>
        <rFont val="Arial"/>
        <family val="2"/>
      </rPr>
      <t>Nota2</t>
    </r>
    <r>
      <rPr>
        <sz val="10"/>
        <rFont val="Arial"/>
        <family val="2"/>
      </rPr>
      <t xml:space="preserve"> : Se mantiene las mismas recomendaciones del cuatrimestre anterior, NO se evidencia avance en la gestión del riesgo en general</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</si>
</sst>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_ * #,##0.00_ ;_ * \-#,##0.00_ ;_ * &quot;-&quot;??_ ;_ @_ "/>
    <numFmt numFmtId="165" formatCode="_ * #,##0_ ;_ * \-#,##0_ ;_ * &quot;-&quot;??_ ;_ @_ "/>
    <numFmt numFmtId="166" formatCode="0.0"/>
    <numFmt numFmtId="167" formatCode="dd/mm/yyyy;@"/>
    <numFmt numFmtId="168" formatCode="_(* #,##0_);_(* \(#,##0\);_(* &quot;-&quot;??_);_(@_)"/>
    <numFmt numFmtId="169" formatCode="0.0%"/>
  </numFmts>
  <fonts count="90">
    <font>
      <sz val="10"/>
      <name val="Arial"/>
    </font>
    <font>
      <sz val="11"/>
      <color theme="1"/>
      <name val="Calibri"/>
      <family val="2"/>
      <scheme val="minor"/>
    </font>
    <font>
      <sz val="11"/>
      <color theme="1"/>
      <name val="Calibri"/>
      <family val="2"/>
      <scheme val="minor"/>
    </font>
    <font>
      <sz val="10"/>
      <name val="Arial Narrow"/>
      <family val="2"/>
    </font>
    <font>
      <b/>
      <sz val="20"/>
      <name val="Arial Narrow"/>
      <family val="2"/>
    </font>
    <font>
      <b/>
      <sz val="10"/>
      <name val="Arial"/>
      <family val="2"/>
    </font>
    <font>
      <b/>
      <sz val="16"/>
      <color theme="3" tint="-0.249977111117893"/>
      <name val="Arial Narrow"/>
      <family val="2"/>
    </font>
    <font>
      <b/>
      <sz val="16"/>
      <color theme="2" tint="-0.749992370372631"/>
      <name val="Arial Narrow"/>
      <family val="2"/>
    </font>
    <font>
      <b/>
      <sz val="16"/>
      <color theme="7" tint="-0.499984740745262"/>
      <name val="Arial Narrow"/>
      <family val="2"/>
    </font>
    <font>
      <b/>
      <sz val="16"/>
      <color indexed="17"/>
      <name val="Arial Narrow"/>
      <family val="2"/>
    </font>
    <font>
      <b/>
      <sz val="16"/>
      <color theme="5" tint="-0.499984740745262"/>
      <name val="Arial Narrow"/>
      <family val="2"/>
    </font>
    <font>
      <b/>
      <sz val="16"/>
      <color theme="9" tint="-0.499984740745262"/>
      <name val="Arial Narrow"/>
      <family val="2"/>
    </font>
    <font>
      <sz val="16"/>
      <name val="Arial Narrow"/>
      <family val="2"/>
    </font>
    <font>
      <b/>
      <sz val="10"/>
      <color indexed="8"/>
      <name val="Arial Narrow"/>
      <family val="2"/>
    </font>
    <font>
      <b/>
      <sz val="10"/>
      <name val="Arial Narrow"/>
      <family val="2"/>
    </font>
    <font>
      <b/>
      <sz val="10"/>
      <color indexed="10"/>
      <name val="Arial Narrow"/>
      <family val="2"/>
    </font>
    <font>
      <b/>
      <sz val="36"/>
      <color rgb="FF00B050"/>
      <name val="Webdings"/>
      <family val="1"/>
      <charset val="2"/>
    </font>
    <font>
      <b/>
      <sz val="36"/>
      <color rgb="FF00B050"/>
      <name val="Tahoma"/>
      <family val="2"/>
    </font>
    <font>
      <b/>
      <sz val="36"/>
      <color rgb="FF00B050"/>
      <name val="Wingdings"/>
      <charset val="2"/>
    </font>
    <font>
      <sz val="10"/>
      <name val="Arial"/>
      <family val="2"/>
    </font>
    <font>
      <b/>
      <sz val="12"/>
      <name val="Arial Narrow"/>
      <family val="2"/>
    </font>
    <font>
      <sz val="12"/>
      <name val="Arial Narrow"/>
      <family val="2"/>
    </font>
    <font>
      <sz val="11"/>
      <color indexed="8"/>
      <name val="Calibri"/>
      <family val="2"/>
    </font>
    <font>
      <sz val="10"/>
      <color theme="1"/>
      <name val="Arial Narrow"/>
      <family val="2"/>
    </font>
    <font>
      <b/>
      <sz val="12"/>
      <color theme="3"/>
      <name val="Arial Narrow"/>
      <family val="2"/>
    </font>
    <font>
      <b/>
      <sz val="10"/>
      <color indexed="36"/>
      <name val="Arial"/>
      <family val="2"/>
    </font>
    <font>
      <b/>
      <sz val="10"/>
      <color theme="3" tint="-0.249977111117893"/>
      <name val="Arial Narrow"/>
      <family val="2"/>
    </font>
    <font>
      <b/>
      <sz val="10"/>
      <color indexed="60"/>
      <name val="Arial Narrow"/>
      <family val="2"/>
    </font>
    <font>
      <sz val="10"/>
      <color indexed="60"/>
      <name val="Arial Narrow"/>
      <family val="2"/>
    </font>
    <font>
      <sz val="10"/>
      <color indexed="17"/>
      <name val="Arial Narrow"/>
      <family val="2"/>
    </font>
    <font>
      <b/>
      <sz val="10"/>
      <color indexed="53"/>
      <name val="Arial Narrow"/>
      <family val="2"/>
    </font>
    <font>
      <sz val="10"/>
      <color rgb="FFFF0000"/>
      <name val="Arial Narrow"/>
      <family val="2"/>
    </font>
    <font>
      <b/>
      <sz val="10"/>
      <color rgb="FF7030A0"/>
      <name val="Arial"/>
      <family val="2"/>
    </font>
    <font>
      <b/>
      <sz val="10"/>
      <color theme="5" tint="-0.499984740745262"/>
      <name val="Arial Narrow"/>
      <family val="2"/>
    </font>
    <font>
      <sz val="10"/>
      <color theme="5" tint="-0.499984740745262"/>
      <name val="Arial Narrow"/>
      <family val="2"/>
    </font>
    <font>
      <b/>
      <sz val="11"/>
      <color theme="0"/>
      <name val="Calibri"/>
      <family val="2"/>
      <scheme val="minor"/>
    </font>
    <font>
      <b/>
      <sz val="11"/>
      <color theme="1"/>
      <name val="Calibri"/>
      <family val="2"/>
      <scheme val="minor"/>
    </font>
    <font>
      <b/>
      <sz val="16"/>
      <color theme="1"/>
      <name val="Calibri"/>
      <family val="2"/>
      <scheme val="minor"/>
    </font>
    <font>
      <b/>
      <sz val="20"/>
      <color theme="1"/>
      <name val="Calibri"/>
      <family val="2"/>
      <scheme val="minor"/>
    </font>
    <font>
      <b/>
      <sz val="28"/>
      <color theme="1"/>
      <name val="Calibri"/>
      <family val="2"/>
      <scheme val="minor"/>
    </font>
    <font>
      <sz val="14"/>
      <color theme="1"/>
      <name val="Calibri"/>
      <family val="2"/>
      <scheme val="minor"/>
    </font>
    <font>
      <b/>
      <sz val="18"/>
      <color rgb="FF7030A0"/>
      <name val="Calibri"/>
      <family val="2"/>
      <scheme val="minor"/>
    </font>
    <font>
      <b/>
      <sz val="14"/>
      <color rgb="FF7030A0"/>
      <name val="Calibri"/>
      <family val="2"/>
      <scheme val="minor"/>
    </font>
    <font>
      <b/>
      <sz val="18"/>
      <color theme="0"/>
      <name val="Calibri"/>
      <family val="2"/>
      <scheme val="minor"/>
    </font>
    <font>
      <b/>
      <sz val="20"/>
      <color theme="0"/>
      <name val="Calibri"/>
      <family val="2"/>
      <scheme val="minor"/>
    </font>
    <font>
      <b/>
      <sz val="12"/>
      <color theme="1"/>
      <name val="Calibri"/>
      <family val="2"/>
      <scheme val="minor"/>
    </font>
    <font>
      <sz val="12"/>
      <color theme="1"/>
      <name val="Arial"/>
      <family val="2"/>
    </font>
    <font>
      <b/>
      <sz val="28"/>
      <color theme="1"/>
      <name val="Arial"/>
      <family val="2"/>
    </font>
    <font>
      <sz val="12"/>
      <color indexed="8"/>
      <name val="Arial"/>
      <family val="2"/>
    </font>
    <font>
      <sz val="20"/>
      <color theme="1"/>
      <name val="Calibri"/>
      <family val="2"/>
      <scheme val="minor"/>
    </font>
    <font>
      <sz val="20"/>
      <color theme="1"/>
      <name val="Arial"/>
      <family val="2"/>
    </font>
    <font>
      <sz val="20"/>
      <name val="Arial"/>
      <family val="2"/>
    </font>
    <font>
      <sz val="12"/>
      <name val="Arial"/>
      <family val="2"/>
    </font>
    <font>
      <sz val="12"/>
      <color rgb="FFFF0000"/>
      <name val="Arial"/>
      <family val="2"/>
    </font>
    <font>
      <b/>
      <sz val="12"/>
      <color rgb="FFFF0000"/>
      <name val="Arial"/>
      <family val="2"/>
    </font>
    <font>
      <sz val="11"/>
      <name val="Arial"/>
      <family val="2"/>
    </font>
    <font>
      <b/>
      <sz val="24"/>
      <color theme="0"/>
      <name val="Calibri"/>
      <family val="2"/>
      <scheme val="minor"/>
    </font>
    <font>
      <b/>
      <sz val="11"/>
      <color rgb="FF7030A0"/>
      <name val="Calibri"/>
      <family val="2"/>
      <scheme val="minor"/>
    </font>
    <font>
      <b/>
      <sz val="14"/>
      <color theme="1"/>
      <name val="Calibri"/>
      <family val="2"/>
      <scheme val="minor"/>
    </font>
    <font>
      <sz val="11"/>
      <name val="Calibri"/>
      <family val="2"/>
      <scheme val="minor"/>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i/>
      <sz val="11"/>
      <color indexed="23"/>
      <name val="Calibri"/>
      <family val="2"/>
    </font>
    <font>
      <b/>
      <sz val="15"/>
      <color indexed="56"/>
      <name val="Calibri"/>
      <family val="2"/>
    </font>
    <font>
      <b/>
      <sz val="13"/>
      <color indexed="56"/>
      <name val="Calibri"/>
      <family val="2"/>
    </font>
    <font>
      <sz val="11"/>
      <color indexed="60"/>
      <name val="Calibri"/>
      <family val="2"/>
    </font>
    <font>
      <b/>
      <sz val="11"/>
      <color indexed="63"/>
      <name val="Calibri"/>
      <family val="2"/>
    </font>
    <font>
      <sz val="11"/>
      <color indexed="10"/>
      <name val="Calibri"/>
      <family val="2"/>
    </font>
    <font>
      <b/>
      <sz val="18"/>
      <color indexed="56"/>
      <name val="Cambria"/>
      <family val="2"/>
    </font>
    <font>
      <b/>
      <sz val="11"/>
      <color indexed="8"/>
      <name val="Calibri"/>
      <family val="2"/>
    </font>
    <font>
      <b/>
      <sz val="14"/>
      <color theme="8" tint="-0.249977111117893"/>
      <name val="Calibri"/>
      <family val="2"/>
      <scheme val="minor"/>
    </font>
    <font>
      <sz val="14"/>
      <color theme="0"/>
      <name val="Calibri"/>
      <family val="2"/>
      <scheme val="minor"/>
    </font>
    <font>
      <sz val="16"/>
      <color rgb="FFC00000"/>
      <name val="Calibri"/>
      <family val="2"/>
      <scheme val="minor"/>
    </font>
    <font>
      <sz val="20"/>
      <color rgb="FFC00000"/>
      <name val="Calibri"/>
      <family val="2"/>
      <scheme val="minor"/>
    </font>
    <font>
      <sz val="10"/>
      <name val="Arial"/>
    </font>
    <font>
      <sz val="9"/>
      <name val="SansSerif"/>
    </font>
    <font>
      <b/>
      <sz val="11"/>
      <color indexed="59"/>
      <name val="SansSerif"/>
    </font>
    <font>
      <b/>
      <sz val="11"/>
      <color indexed="72"/>
      <name val="SansSerif"/>
    </font>
    <font>
      <b/>
      <sz val="9"/>
      <color indexed="72"/>
      <name val="SansSerif"/>
    </font>
    <font>
      <sz val="9"/>
      <color indexed="72"/>
      <name val="SansSerif"/>
    </font>
    <font>
      <sz val="14"/>
      <color theme="0"/>
      <name val="Arial"/>
    </font>
    <font>
      <sz val="16"/>
      <color rgb="FFC00000"/>
      <name val="Arial"/>
    </font>
    <font>
      <sz val="20"/>
      <color rgb="FFC00000"/>
      <name val="Arial"/>
    </font>
    <font>
      <b/>
      <sz val="14"/>
      <color rgb="FF7030A0"/>
      <name val="Arial"/>
      <family val="2"/>
    </font>
  </fonts>
  <fills count="56">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rgb="FFFFC000"/>
        <bgColor indexed="64"/>
      </patternFill>
    </fill>
    <fill>
      <patternFill patternType="solid">
        <fgColor theme="8" tint="-0.499984740745262"/>
        <bgColor indexed="64"/>
      </patternFill>
    </fill>
    <fill>
      <patternFill patternType="solid">
        <fgColor theme="9" tint="-0.499984740745262"/>
        <bgColor indexed="64"/>
      </patternFill>
    </fill>
    <fill>
      <patternFill patternType="solid">
        <fgColor theme="9" tint="-0.249977111117893"/>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rgb="FFFF505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FF9999"/>
        <bgColor indexed="64"/>
      </patternFill>
    </fill>
    <fill>
      <patternFill patternType="solid">
        <fgColor rgb="FFFFFFCC"/>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0000"/>
        <bgColor indexed="64"/>
      </patternFill>
    </fill>
    <fill>
      <patternFill patternType="solid">
        <fgColor indexed="9"/>
        <bgColor indexed="64"/>
      </patternFill>
    </fill>
    <fill>
      <patternFill patternType="solid">
        <fgColor indexed="22"/>
        <bgColor indexed="64"/>
      </patternFill>
    </fill>
    <fill>
      <patternFill patternType="solid">
        <fgColor theme="7"/>
        <bgColor indexed="64"/>
      </patternFill>
    </fill>
  </fills>
  <borders count="4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bottom/>
      <diagonal/>
    </border>
    <border>
      <left/>
      <right style="medium">
        <color indexed="8"/>
      </right>
      <top/>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style="medium">
        <color indexed="8"/>
      </left>
      <right style="medium">
        <color indexed="8"/>
      </right>
      <top/>
      <bottom style="medium">
        <color indexed="8"/>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28">
    <xf numFmtId="0" fontId="0" fillId="0" borderId="0"/>
    <xf numFmtId="164" fontId="19" fillId="0" borderId="0" applyFont="0" applyFill="0" applyBorder="0" applyAlignment="0" applyProtection="0"/>
    <xf numFmtId="0" fontId="19" fillId="0" borderId="0"/>
    <xf numFmtId="0" fontId="19" fillId="0" borderId="0"/>
    <xf numFmtId="0" fontId="22" fillId="0" borderId="0"/>
    <xf numFmtId="0" fontId="19"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2" fillId="30" borderId="0" applyNumberFormat="0" applyBorder="0" applyAlignment="0" applyProtection="0"/>
    <xf numFmtId="0" fontId="22"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33" borderId="0" applyNumberFormat="0" applyBorder="0" applyAlignment="0" applyProtection="0"/>
    <xf numFmtId="0" fontId="22" fillId="36" borderId="0" applyNumberFormat="0" applyBorder="0" applyAlignment="0" applyProtection="0"/>
    <xf numFmtId="0" fontId="22" fillId="39"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33" borderId="0" applyNumberFormat="0" applyBorder="0" applyAlignment="0" applyProtection="0"/>
    <xf numFmtId="0" fontId="22" fillId="36" borderId="0" applyNumberFormat="0" applyBorder="0" applyAlignment="0" applyProtection="0"/>
    <xf numFmtId="0" fontId="22" fillId="39" borderId="0" applyNumberFormat="0" applyBorder="0" applyAlignment="0" applyProtection="0"/>
    <xf numFmtId="0" fontId="60" fillId="40" borderId="0" applyNumberFormat="0" applyBorder="0" applyAlignment="0" applyProtection="0"/>
    <xf numFmtId="0" fontId="60" fillId="37" borderId="0" applyNumberFormat="0" applyBorder="0" applyAlignment="0" applyProtection="0"/>
    <xf numFmtId="0" fontId="60" fillId="38" borderId="0" applyNumberFormat="0" applyBorder="0" applyAlignment="0" applyProtection="0"/>
    <xf numFmtId="0" fontId="60" fillId="41" borderId="0" applyNumberFormat="0" applyBorder="0" applyAlignment="0" applyProtection="0"/>
    <xf numFmtId="0" fontId="60" fillId="42" borderId="0" applyNumberFormat="0" applyBorder="0" applyAlignment="0" applyProtection="0"/>
    <xf numFmtId="0" fontId="60" fillId="43" borderId="0" applyNumberFormat="0" applyBorder="0" applyAlignment="0" applyProtection="0"/>
    <xf numFmtId="0" fontId="60" fillId="40" borderId="0" applyNumberFormat="0" applyBorder="0" applyAlignment="0" applyProtection="0"/>
    <xf numFmtId="0" fontId="60" fillId="37" borderId="0" applyNumberFormat="0" applyBorder="0" applyAlignment="0" applyProtection="0"/>
    <xf numFmtId="0" fontId="60" fillId="38" borderId="0" applyNumberFormat="0" applyBorder="0" applyAlignment="0" applyProtection="0"/>
    <xf numFmtId="0" fontId="60" fillId="41" borderId="0" applyNumberFormat="0" applyBorder="0" applyAlignment="0" applyProtection="0"/>
    <xf numFmtId="0" fontId="60" fillId="42" borderId="0" applyNumberFormat="0" applyBorder="0" applyAlignment="0" applyProtection="0"/>
    <xf numFmtId="0" fontId="60" fillId="43" borderId="0" applyNumberFormat="0" applyBorder="0" applyAlignment="0" applyProtection="0"/>
    <xf numFmtId="0" fontId="60" fillId="44" borderId="0" applyNumberFormat="0" applyBorder="0" applyAlignment="0" applyProtection="0"/>
    <xf numFmtId="0" fontId="60" fillId="45" borderId="0" applyNumberFormat="0" applyBorder="0" applyAlignment="0" applyProtection="0"/>
    <xf numFmtId="0" fontId="60" fillId="46" borderId="0" applyNumberFormat="0" applyBorder="0" applyAlignment="0" applyProtection="0"/>
    <xf numFmtId="0" fontId="60" fillId="41" borderId="0" applyNumberFormat="0" applyBorder="0" applyAlignment="0" applyProtection="0"/>
    <xf numFmtId="0" fontId="60" fillId="42" borderId="0" applyNumberFormat="0" applyBorder="0" applyAlignment="0" applyProtection="0"/>
    <xf numFmtId="0" fontId="60" fillId="47" borderId="0" applyNumberFormat="0" applyBorder="0" applyAlignment="0" applyProtection="0"/>
    <xf numFmtId="0" fontId="61" fillId="31" borderId="0" applyNumberFormat="0" applyBorder="0" applyAlignment="0" applyProtection="0"/>
    <xf numFmtId="0" fontId="62" fillId="32" borderId="0" applyNumberFormat="0" applyBorder="0" applyAlignment="0" applyProtection="0"/>
    <xf numFmtId="0" fontId="63" fillId="48" borderId="16" applyNumberFormat="0" applyAlignment="0" applyProtection="0"/>
    <xf numFmtId="0" fontId="63" fillId="48" borderId="16" applyNumberFormat="0" applyAlignment="0" applyProtection="0"/>
    <xf numFmtId="0" fontId="64" fillId="49" borderId="17" applyNumberFormat="0" applyAlignment="0" applyProtection="0"/>
    <xf numFmtId="0" fontId="65" fillId="0" borderId="18" applyNumberFormat="0" applyFill="0" applyAlignment="0" applyProtection="0"/>
    <xf numFmtId="0" fontId="64" fillId="49" borderId="17" applyNumberFormat="0" applyAlignment="0" applyProtection="0"/>
    <xf numFmtId="0" fontId="66" fillId="0" borderId="0" applyNumberFormat="0" applyFill="0" applyBorder="0" applyAlignment="0" applyProtection="0"/>
    <xf numFmtId="0" fontId="60" fillId="44" borderId="0" applyNumberFormat="0" applyBorder="0" applyAlignment="0" applyProtection="0"/>
    <xf numFmtId="0" fontId="60" fillId="45" borderId="0" applyNumberFormat="0" applyBorder="0" applyAlignment="0" applyProtection="0"/>
    <xf numFmtId="0" fontId="60" fillId="46" borderId="0" applyNumberFormat="0" applyBorder="0" applyAlignment="0" applyProtection="0"/>
    <xf numFmtId="0" fontId="60" fillId="41" borderId="0" applyNumberFormat="0" applyBorder="0" applyAlignment="0" applyProtection="0"/>
    <xf numFmtId="0" fontId="60" fillId="42" borderId="0" applyNumberFormat="0" applyBorder="0" applyAlignment="0" applyProtection="0"/>
    <xf numFmtId="0" fontId="60" fillId="47" borderId="0" applyNumberFormat="0" applyBorder="0" applyAlignment="0" applyProtection="0"/>
    <xf numFmtId="0" fontId="67" fillId="35" borderId="16" applyNumberFormat="0" applyAlignment="0" applyProtection="0"/>
    <xf numFmtId="0" fontId="68" fillId="0" borderId="0" applyNumberFormat="0" applyFill="0" applyBorder="0" applyAlignment="0" applyProtection="0"/>
    <xf numFmtId="0" fontId="62" fillId="32" borderId="0" applyNumberFormat="0" applyBorder="0" applyAlignment="0" applyProtection="0"/>
    <xf numFmtId="0" fontId="69" fillId="0" borderId="19" applyNumberFormat="0" applyFill="0" applyAlignment="0" applyProtection="0"/>
    <xf numFmtId="0" fontId="70" fillId="0" borderId="20" applyNumberFormat="0" applyFill="0" applyAlignment="0" applyProtection="0"/>
    <xf numFmtId="0" fontId="66" fillId="0" borderId="21" applyNumberFormat="0" applyFill="0" applyAlignment="0" applyProtection="0"/>
    <xf numFmtId="0" fontId="66" fillId="0" borderId="0" applyNumberFormat="0" applyFill="0" applyBorder="0" applyAlignment="0" applyProtection="0"/>
    <xf numFmtId="0" fontId="61" fillId="31" borderId="0" applyNumberFormat="0" applyBorder="0" applyAlignment="0" applyProtection="0"/>
    <xf numFmtId="0" fontId="67" fillId="35" borderId="16" applyNumberFormat="0" applyAlignment="0" applyProtection="0"/>
    <xf numFmtId="0" fontId="65" fillId="0" borderId="18" applyNumberFormat="0" applyFill="0" applyAlignment="0" applyProtection="0"/>
    <xf numFmtId="0" fontId="71" fillId="50" borderId="0" applyNumberFormat="0" applyBorder="0" applyAlignment="0" applyProtection="0"/>
    <xf numFmtId="0" fontId="71" fillId="50" borderId="0" applyNumberFormat="0" applyBorder="0" applyAlignment="0" applyProtection="0"/>
    <xf numFmtId="0" fontId="71" fillId="50" borderId="0" applyNumberFormat="0" applyBorder="0" applyAlignment="0" applyProtection="0"/>
    <xf numFmtId="0" fontId="71" fillId="50" borderId="0" applyNumberFormat="0" applyBorder="0" applyAlignment="0" applyProtection="0"/>
    <xf numFmtId="0" fontId="71" fillId="50" borderId="0" applyNumberFormat="0" applyBorder="0" applyAlignment="0" applyProtection="0"/>
    <xf numFmtId="0" fontId="71" fillId="50" borderId="0" applyNumberFormat="0" applyBorder="0" applyAlignment="0" applyProtection="0"/>
    <xf numFmtId="0" fontId="71" fillId="50" borderId="0" applyNumberFormat="0" applyBorder="0" applyAlignment="0" applyProtection="0"/>
    <xf numFmtId="0" fontId="71" fillId="50" borderId="0" applyNumberFormat="0" applyBorder="0" applyAlignment="0" applyProtection="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2" fillId="0" borderId="0"/>
    <xf numFmtId="0" fontId="2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51" borderId="22" applyNumberFormat="0" applyFont="0" applyAlignment="0" applyProtection="0"/>
    <xf numFmtId="0" fontId="19" fillId="51" borderId="22" applyNumberFormat="0" applyFont="0" applyAlignment="0" applyProtection="0"/>
    <xf numFmtId="0" fontId="72" fillId="48" borderId="23" applyNumberFormat="0" applyAlignment="0" applyProtection="0"/>
    <xf numFmtId="9" fontId="19" fillId="0" borderId="0" applyFont="0" applyFill="0" applyBorder="0" applyAlignment="0" applyProtection="0"/>
    <xf numFmtId="0" fontId="72" fillId="48" borderId="23" applyNumberFormat="0" applyAlignment="0" applyProtection="0"/>
    <xf numFmtId="0" fontId="73" fillId="0" borderId="0" applyNumberFormat="0" applyFill="0" applyBorder="0" applyAlignment="0" applyProtection="0"/>
    <xf numFmtId="0" fontId="68" fillId="0" borderId="0" applyNumberFormat="0" applyFill="0" applyBorder="0" applyAlignment="0" applyProtection="0"/>
    <xf numFmtId="0" fontId="74" fillId="0" borderId="0" applyNumberFormat="0" applyFill="0" applyBorder="0" applyAlignment="0" applyProtection="0"/>
    <xf numFmtId="0" fontId="69" fillId="0" borderId="19" applyNumberFormat="0" applyFill="0" applyAlignment="0" applyProtection="0"/>
    <xf numFmtId="0" fontId="70" fillId="0" borderId="20" applyNumberFormat="0" applyFill="0" applyAlignment="0" applyProtection="0"/>
    <xf numFmtId="0" fontId="66" fillId="0" borderId="21" applyNumberFormat="0" applyFill="0" applyAlignment="0" applyProtection="0"/>
    <xf numFmtId="0" fontId="74" fillId="0" borderId="0" applyNumberFormat="0" applyFill="0" applyBorder="0" applyAlignment="0" applyProtection="0"/>
    <xf numFmtId="0" fontId="75" fillId="0" borderId="24" applyNumberFormat="0" applyFill="0" applyAlignment="0" applyProtection="0"/>
    <xf numFmtId="0" fontId="75" fillId="0" borderId="24" applyNumberFormat="0" applyFill="0" applyAlignment="0" applyProtection="0"/>
    <xf numFmtId="0" fontId="75" fillId="0" borderId="24" applyNumberFormat="0" applyFill="0" applyAlignment="0" applyProtection="0"/>
    <xf numFmtId="0" fontId="75" fillId="0" borderId="24" applyNumberFormat="0" applyFill="0" applyAlignment="0" applyProtection="0"/>
    <xf numFmtId="0" fontId="75" fillId="0" borderId="24" applyNumberFormat="0" applyFill="0" applyAlignment="0" applyProtection="0"/>
    <xf numFmtId="0" fontId="75" fillId="0" borderId="24" applyNumberFormat="0" applyFill="0" applyAlignment="0" applyProtection="0"/>
    <xf numFmtId="0" fontId="75" fillId="0" borderId="24" applyNumberFormat="0" applyFill="0" applyAlignment="0" applyProtection="0"/>
    <xf numFmtId="0" fontId="75" fillId="0" borderId="24" applyNumberFormat="0" applyFill="0" applyAlignment="0" applyProtection="0"/>
    <xf numFmtId="0" fontId="73" fillId="0" borderId="0" applyNumberFormat="0" applyFill="0" applyBorder="0" applyAlignment="0" applyProtection="0"/>
    <xf numFmtId="9" fontId="80" fillId="0" borderId="0" applyFont="0" applyFill="0" applyBorder="0" applyAlignment="0" applyProtection="0"/>
    <xf numFmtId="0" fontId="80" fillId="0" borderId="0" applyNumberFormat="0" applyFont="0" applyFill="0" applyBorder="0" applyAlignment="0" applyProtection="0"/>
    <xf numFmtId="0" fontId="1" fillId="0" borderId="0"/>
  </cellStyleXfs>
  <cellXfs count="370">
    <xf numFmtId="0" fontId="0" fillId="0" borderId="0" xfId="0"/>
    <xf numFmtId="0" fontId="0" fillId="0" borderId="0" xfId="0" applyAlignment="1">
      <alignment vertical="center" wrapText="1"/>
    </xf>
    <xf numFmtId="0" fontId="0" fillId="0" borderId="0" xfId="0" applyAlignment="1">
      <alignment horizontal="justify" vertical="center" wrapText="1"/>
    </xf>
    <xf numFmtId="0" fontId="0" fillId="0" borderId="0" xfId="0" applyAlignment="1">
      <alignment horizontal="center" vertical="center" wrapText="1"/>
    </xf>
    <xf numFmtId="0" fontId="3" fillId="0" borderId="0" xfId="0" applyFont="1" applyAlignment="1">
      <alignment vertical="center" wrapText="1"/>
    </xf>
    <xf numFmtId="0" fontId="3" fillId="0" borderId="0" xfId="0" applyFont="1" applyAlignment="1">
      <alignment horizontal="center" vertical="center" wrapText="1"/>
    </xf>
    <xf numFmtId="0" fontId="12" fillId="0" borderId="0" xfId="0" applyFont="1" applyAlignment="1">
      <alignment vertical="center" wrapText="1"/>
    </xf>
    <xf numFmtId="0" fontId="13" fillId="3" borderId="12"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3" fillId="4" borderId="12" xfId="0" applyFont="1" applyFill="1" applyBorder="1" applyAlignment="1">
      <alignment horizontal="center" vertical="center" wrapText="1"/>
    </xf>
    <xf numFmtId="0" fontId="16" fillId="4" borderId="12" xfId="0" applyFont="1" applyFill="1" applyBorder="1" applyAlignment="1">
      <alignment horizontal="center" vertical="center" wrapText="1"/>
    </xf>
    <xf numFmtId="0" fontId="17" fillId="4" borderId="12" xfId="0" applyFont="1" applyFill="1" applyBorder="1" applyAlignment="1">
      <alignment horizontal="center" vertical="center" wrapText="1"/>
    </xf>
    <xf numFmtId="0" fontId="18" fillId="4" borderId="12" xfId="0" applyFont="1" applyFill="1" applyBorder="1" applyAlignment="1">
      <alignment horizontal="center" vertical="center" wrapText="1"/>
    </xf>
    <xf numFmtId="0" fontId="13" fillId="5" borderId="12" xfId="0" applyFont="1" applyFill="1" applyBorder="1" applyAlignment="1">
      <alignment horizontal="center" vertical="center" wrapText="1"/>
    </xf>
    <xf numFmtId="0" fontId="13" fillId="6" borderId="12"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4" fillId="7" borderId="12" xfId="0" applyFont="1" applyFill="1" applyBorder="1" applyAlignment="1">
      <alignment horizontal="center" vertical="center" wrapText="1"/>
    </xf>
    <xf numFmtId="0" fontId="14" fillId="8" borderId="12" xfId="0" applyFont="1" applyFill="1" applyBorder="1" applyAlignment="1">
      <alignment horizontal="center" vertical="center" wrapText="1"/>
    </xf>
    <xf numFmtId="0" fontId="14" fillId="9" borderId="12" xfId="2" applyFont="1" applyFill="1" applyBorder="1" applyAlignment="1">
      <alignment horizontal="center" vertical="center" wrapText="1"/>
    </xf>
    <xf numFmtId="0" fontId="3" fillId="9" borderId="12" xfId="2" applyFont="1" applyFill="1" applyBorder="1" applyAlignment="1">
      <alignment horizontal="justify" vertical="center" wrapText="1"/>
    </xf>
    <xf numFmtId="1" fontId="20" fillId="10" borderId="12" xfId="3" applyNumberFormat="1" applyFont="1" applyFill="1" applyBorder="1" applyAlignment="1">
      <alignment horizontal="center" vertical="center" wrapText="1"/>
    </xf>
    <xf numFmtId="1" fontId="21" fillId="10" borderId="12" xfId="3" applyNumberFormat="1" applyFont="1" applyFill="1" applyBorder="1" applyAlignment="1">
      <alignment horizontal="center" vertical="center" wrapText="1"/>
    </xf>
    <xf numFmtId="1" fontId="21" fillId="10" borderId="12" xfId="4" applyNumberFormat="1" applyFont="1" applyFill="1" applyBorder="1" applyAlignment="1" applyProtection="1">
      <alignment horizontal="center" vertical="center" wrapText="1"/>
      <protection locked="0"/>
    </xf>
    <xf numFmtId="0" fontId="3" fillId="0" borderId="12" xfId="2" applyFont="1" applyBorder="1" applyAlignment="1">
      <alignment horizontal="center" vertical="center" wrapText="1"/>
    </xf>
    <xf numFmtId="0" fontId="3" fillId="11" borderId="12" xfId="4" applyFont="1" applyFill="1" applyBorder="1" applyAlignment="1">
      <alignment horizontal="justify" vertical="center" wrapText="1"/>
    </xf>
    <xf numFmtId="0" fontId="3" fillId="11" borderId="12" xfId="4" applyFont="1" applyFill="1" applyBorder="1" applyAlignment="1">
      <alignment horizontal="center" vertical="center" wrapText="1"/>
    </xf>
    <xf numFmtId="1" fontId="20" fillId="11" borderId="12" xfId="4" applyNumberFormat="1" applyFont="1" applyFill="1" applyBorder="1" applyAlignment="1">
      <alignment horizontal="center" vertical="center" wrapText="1"/>
    </xf>
    <xf numFmtId="1" fontId="20" fillId="12" borderId="12" xfId="4" applyNumberFormat="1" applyFont="1" applyFill="1" applyBorder="1" applyAlignment="1">
      <alignment horizontal="center" vertical="center" wrapText="1"/>
    </xf>
    <xf numFmtId="0" fontId="3" fillId="13" borderId="12" xfId="0" applyFont="1" applyFill="1" applyBorder="1" applyAlignment="1">
      <alignment horizontal="justify" vertical="center" wrapText="1"/>
    </xf>
    <xf numFmtId="14" fontId="3" fillId="13" borderId="12" xfId="0" applyNumberFormat="1" applyFont="1" applyFill="1" applyBorder="1" applyAlignment="1">
      <alignment horizontal="center" vertical="center" wrapText="1"/>
    </xf>
    <xf numFmtId="0" fontId="3" fillId="13" borderId="12" xfId="0" applyFont="1" applyFill="1" applyBorder="1" applyAlignment="1">
      <alignment horizontal="center" vertical="center" wrapText="1"/>
    </xf>
    <xf numFmtId="0" fontId="3" fillId="14" borderId="12" xfId="0" applyFont="1" applyFill="1" applyBorder="1" applyAlignment="1">
      <alignment horizontal="center" vertical="center" wrapText="1"/>
    </xf>
    <xf numFmtId="0" fontId="3" fillId="15" borderId="12" xfId="0" applyFont="1" applyFill="1" applyBorder="1" applyAlignment="1">
      <alignment horizontal="center" vertical="center" wrapText="1"/>
    </xf>
    <xf numFmtId="0" fontId="3" fillId="9" borderId="12" xfId="5" applyFont="1" applyFill="1" applyBorder="1" applyAlignment="1">
      <alignment horizontal="justify" vertical="center" wrapText="1"/>
    </xf>
    <xf numFmtId="14" fontId="3" fillId="13" borderId="12" xfId="0" applyNumberFormat="1" applyFont="1" applyFill="1" applyBorder="1" applyAlignment="1">
      <alignment horizontal="justify" vertical="center" wrapText="1"/>
    </xf>
    <xf numFmtId="14" fontId="23" fillId="13" borderId="12" xfId="0" applyNumberFormat="1" applyFont="1" applyFill="1" applyBorder="1" applyAlignment="1">
      <alignment horizontal="center" vertical="center" wrapText="1"/>
    </xf>
    <xf numFmtId="14" fontId="3" fillId="14" borderId="12" xfId="0" applyNumberFormat="1" applyFont="1" applyFill="1" applyBorder="1" applyAlignment="1">
      <alignment horizontal="center" vertical="center" wrapText="1"/>
    </xf>
    <xf numFmtId="14" fontId="23" fillId="14" borderId="12" xfId="0" applyNumberFormat="1" applyFont="1" applyFill="1" applyBorder="1" applyAlignment="1">
      <alignment horizontal="center" vertical="center" wrapText="1"/>
    </xf>
    <xf numFmtId="0" fontId="3" fillId="0" borderId="0" xfId="0" applyFont="1" applyAlignment="1">
      <alignment vertical="center"/>
    </xf>
    <xf numFmtId="0" fontId="23" fillId="9" borderId="12" xfId="2" applyFont="1" applyFill="1" applyBorder="1" applyAlignment="1">
      <alignment horizontal="justify" vertical="center" wrapText="1"/>
    </xf>
    <xf numFmtId="0" fontId="23" fillId="11" borderId="12" xfId="4" applyFont="1" applyFill="1" applyBorder="1" applyAlignment="1">
      <alignment horizontal="justify" vertical="center" wrapText="1"/>
    </xf>
    <xf numFmtId="0" fontId="23" fillId="11" borderId="12" xfId="4" applyFont="1" applyFill="1" applyBorder="1" applyAlignment="1">
      <alignment horizontal="center" vertical="center" wrapText="1"/>
    </xf>
    <xf numFmtId="0" fontId="23" fillId="13" borderId="12" xfId="0" applyFont="1" applyFill="1" applyBorder="1" applyAlignment="1">
      <alignment horizontal="justify" vertical="center" wrapText="1"/>
    </xf>
    <xf numFmtId="15" fontId="23" fillId="13" borderId="12" xfId="0" applyNumberFormat="1" applyFont="1" applyFill="1" applyBorder="1" applyAlignment="1">
      <alignment horizontal="center" vertical="center" wrapText="1"/>
    </xf>
    <xf numFmtId="0" fontId="23" fillId="13" borderId="12" xfId="0" applyFont="1" applyFill="1" applyBorder="1" applyAlignment="1">
      <alignment horizontal="center" vertical="center" wrapText="1"/>
    </xf>
    <xf numFmtId="0" fontId="23" fillId="14" borderId="12" xfId="0" applyFont="1" applyFill="1" applyBorder="1" applyAlignment="1">
      <alignment horizontal="center" vertical="center" wrapText="1"/>
    </xf>
    <xf numFmtId="0" fontId="14" fillId="0" borderId="0" xfId="0" applyFont="1" applyAlignment="1">
      <alignment vertical="center" wrapText="1"/>
    </xf>
    <xf numFmtId="0" fontId="14" fillId="0" borderId="0" xfId="0" applyFont="1" applyAlignment="1">
      <alignment horizontal="center" vertical="center" wrapText="1"/>
    </xf>
    <xf numFmtId="0" fontId="3" fillId="0" borderId="0" xfId="0" applyFont="1" applyAlignment="1">
      <alignment horizontal="justify" vertical="center" wrapText="1"/>
    </xf>
    <xf numFmtId="1" fontId="24" fillId="0" borderId="0" xfId="0" applyNumberFormat="1" applyFont="1" applyAlignment="1">
      <alignment horizontal="center" vertical="center" wrapText="1"/>
    </xf>
    <xf numFmtId="1" fontId="21" fillId="0" borderId="0" xfId="0" applyNumberFormat="1" applyFont="1" applyAlignment="1">
      <alignment horizontal="center" vertical="center" wrapText="1"/>
    </xf>
    <xf numFmtId="1" fontId="21" fillId="0" borderId="0" xfId="0" applyNumberFormat="1" applyFont="1" applyAlignment="1">
      <alignment vertical="center" wrapText="1"/>
    </xf>
    <xf numFmtId="1" fontId="20" fillId="0" borderId="0" xfId="0" applyNumberFormat="1" applyFont="1" applyAlignment="1">
      <alignment vertical="center" wrapText="1"/>
    </xf>
    <xf numFmtId="165" fontId="14" fillId="0" borderId="0" xfId="1" applyNumberFormat="1" applyFont="1" applyAlignment="1">
      <alignment horizontal="center" vertical="center" wrapText="1"/>
    </xf>
    <xf numFmtId="2" fontId="3" fillId="0" borderId="0" xfId="1" applyNumberFormat="1" applyFont="1" applyAlignment="1">
      <alignment horizontal="center" vertical="center" wrapText="1"/>
    </xf>
    <xf numFmtId="2" fontId="14" fillId="0" borderId="0" xfId="1" applyNumberFormat="1" applyFont="1" applyAlignment="1">
      <alignment horizontal="center" vertical="center" wrapText="1"/>
    </xf>
    <xf numFmtId="0" fontId="26" fillId="16" borderId="12" xfId="2" applyFont="1" applyFill="1" applyBorder="1" applyAlignment="1">
      <alignment horizontal="center" vertical="center" wrapText="1"/>
    </xf>
    <xf numFmtId="0" fontId="3" fillId="0" borderId="12" xfId="2" applyFont="1" applyBorder="1" applyAlignment="1">
      <alignment vertical="center" wrapText="1"/>
    </xf>
    <xf numFmtId="0" fontId="19" fillId="0" borderId="0" xfId="2" applyAlignment="1">
      <alignment vertical="center"/>
    </xf>
    <xf numFmtId="0" fontId="31" fillId="15" borderId="12" xfId="0" applyFont="1" applyFill="1" applyBorder="1" applyAlignment="1">
      <alignment horizontal="center" vertical="center" wrapText="1"/>
    </xf>
    <xf numFmtId="0" fontId="37" fillId="2" borderId="12" xfId="6" applyFont="1" applyFill="1" applyBorder="1" applyAlignment="1" applyProtection="1">
      <alignment vertical="center" wrapText="1"/>
      <protection locked="0"/>
    </xf>
    <xf numFmtId="0" fontId="39" fillId="2" borderId="0" xfId="6" applyFont="1" applyFill="1" applyAlignment="1" applyProtection="1">
      <alignment horizontal="center" vertical="center" wrapText="1"/>
      <protection locked="0"/>
    </xf>
    <xf numFmtId="0" fontId="37" fillId="2" borderId="0" xfId="6" applyFont="1" applyFill="1" applyBorder="1" applyAlignment="1" applyProtection="1">
      <alignment vertical="center" wrapText="1"/>
      <protection locked="0"/>
    </xf>
    <xf numFmtId="0" fontId="37" fillId="2" borderId="0" xfId="6" applyFont="1" applyFill="1" applyBorder="1" applyAlignment="1" applyProtection="1">
      <alignment horizontal="left" vertical="center" wrapText="1"/>
      <protection locked="0"/>
    </xf>
    <xf numFmtId="0" fontId="37" fillId="2" borderId="0" xfId="6" applyFont="1" applyFill="1" applyBorder="1" applyAlignment="1" applyProtection="1">
      <alignment horizontal="center" vertical="center" wrapText="1"/>
      <protection locked="0"/>
    </xf>
    <xf numFmtId="0" fontId="2" fillId="0" borderId="0" xfId="6" applyBorder="1" applyAlignment="1" applyProtection="1">
      <alignment vertical="center" wrapText="1"/>
      <protection locked="0"/>
    </xf>
    <xf numFmtId="0" fontId="2" fillId="0" borderId="0" xfId="6" applyAlignment="1" applyProtection="1">
      <alignment vertical="center" wrapText="1"/>
      <protection locked="0"/>
    </xf>
    <xf numFmtId="0" fontId="2" fillId="0" borderId="0" xfId="6" applyAlignment="1" applyProtection="1">
      <alignment horizontal="center" vertical="center" wrapText="1"/>
      <protection locked="0"/>
    </xf>
    <xf numFmtId="0" fontId="2" fillId="2" borderId="0" xfId="6" applyFill="1" applyAlignment="1" applyProtection="1">
      <alignment vertical="center" wrapText="1"/>
      <protection locked="0"/>
    </xf>
    <xf numFmtId="0" fontId="37" fillId="2" borderId="14" xfId="6" applyFont="1" applyFill="1" applyBorder="1" applyAlignment="1" applyProtection="1">
      <alignment vertical="center" wrapText="1"/>
      <protection locked="0"/>
    </xf>
    <xf numFmtId="0" fontId="37" fillId="2" borderId="0" xfId="6" applyFont="1" applyFill="1" applyAlignment="1" applyProtection="1">
      <alignment vertical="center" wrapText="1"/>
      <protection locked="0"/>
    </xf>
    <xf numFmtId="0" fontId="38" fillId="2" borderId="0" xfId="6" applyFont="1" applyFill="1" applyBorder="1" applyAlignment="1" applyProtection="1">
      <alignment horizontal="center" vertical="center" wrapText="1"/>
      <protection locked="0"/>
    </xf>
    <xf numFmtId="0" fontId="45" fillId="0" borderId="0" xfId="6" applyFont="1" applyAlignment="1" applyProtection="1">
      <alignment vertical="center" wrapText="1"/>
      <protection locked="0"/>
    </xf>
    <xf numFmtId="0" fontId="45" fillId="24" borderId="12" xfId="6" applyFont="1" applyFill="1" applyBorder="1" applyAlignment="1" applyProtection="1">
      <alignment horizontal="center" vertical="center" wrapText="1"/>
    </xf>
    <xf numFmtId="0" fontId="39" fillId="8" borderId="12" xfId="6" applyFont="1" applyFill="1" applyBorder="1" applyAlignment="1" applyProtection="1">
      <alignment horizontal="center" vertical="center" wrapText="1"/>
    </xf>
    <xf numFmtId="0" fontId="45" fillId="8" borderId="12" xfId="6" applyFont="1" applyFill="1" applyBorder="1" applyAlignment="1" applyProtection="1">
      <alignment horizontal="center" vertical="center" wrapText="1"/>
    </xf>
    <xf numFmtId="0" fontId="45" fillId="8" borderId="12" xfId="6" applyFont="1" applyFill="1" applyBorder="1" applyAlignment="1" applyProtection="1">
      <alignment horizontal="center" vertical="center"/>
    </xf>
    <xf numFmtId="0" fontId="36" fillId="8" borderId="12" xfId="6" applyFont="1" applyFill="1" applyBorder="1" applyAlignment="1" applyProtection="1">
      <alignment horizontal="center" vertical="center" wrapText="1"/>
    </xf>
    <xf numFmtId="0" fontId="36" fillId="21" borderId="12" xfId="6" applyFont="1" applyFill="1" applyBorder="1" applyAlignment="1" applyProtection="1">
      <alignment horizontal="center" vertical="center" wrapText="1"/>
    </xf>
    <xf numFmtId="0" fontId="45" fillId="22" borderId="12" xfId="6" applyFont="1" applyFill="1" applyBorder="1" applyAlignment="1" applyProtection="1">
      <alignment horizontal="center" vertical="center" wrapText="1"/>
    </xf>
    <xf numFmtId="0" fontId="36" fillId="22" borderId="12" xfId="6" applyFont="1" applyFill="1" applyBorder="1" applyAlignment="1" applyProtection="1">
      <alignment horizontal="center" vertical="center" wrapText="1"/>
      <protection locked="0"/>
    </xf>
    <xf numFmtId="0" fontId="36" fillId="17" borderId="12" xfId="6" applyFont="1" applyFill="1" applyBorder="1" applyAlignment="1" applyProtection="1">
      <alignment horizontal="center" vertical="center" wrapText="1"/>
      <protection locked="0"/>
    </xf>
    <xf numFmtId="9" fontId="36" fillId="17" borderId="12" xfId="7" applyFont="1" applyFill="1" applyBorder="1" applyAlignment="1" applyProtection="1">
      <alignment horizontal="center" vertical="center" wrapText="1"/>
      <protection locked="0"/>
    </xf>
    <xf numFmtId="0" fontId="35" fillId="25" borderId="12" xfId="6" applyFont="1" applyFill="1" applyBorder="1" applyAlignment="1" applyProtection="1">
      <alignment horizontal="center" vertical="center" wrapText="1"/>
      <protection locked="0"/>
    </xf>
    <xf numFmtId="0" fontId="36" fillId="23" borderId="12" xfId="6" applyFont="1" applyFill="1" applyBorder="1" applyAlignment="1" applyProtection="1">
      <alignment horizontal="center" vertical="center" wrapText="1"/>
      <protection locked="0"/>
    </xf>
    <xf numFmtId="0" fontId="36" fillId="0" borderId="0" xfId="6" applyFont="1" applyAlignment="1" applyProtection="1">
      <alignment horizontal="center" vertical="center" wrapText="1"/>
      <protection locked="0"/>
    </xf>
    <xf numFmtId="0" fontId="46" fillId="2" borderId="12" xfId="6" applyFont="1" applyFill="1" applyBorder="1" applyAlignment="1" applyProtection="1">
      <alignment horizontal="left" vertical="center" wrapText="1"/>
    </xf>
    <xf numFmtId="0" fontId="46" fillId="0" borderId="12" xfId="6" applyFont="1" applyBorder="1" applyAlignment="1" applyProtection="1">
      <alignment horizontal="left" vertical="center" wrapText="1"/>
    </xf>
    <xf numFmtId="0" fontId="47" fillId="2" borderId="12" xfId="6" applyFont="1" applyFill="1" applyBorder="1" applyAlignment="1" applyProtection="1">
      <alignment horizontal="center" vertical="center" wrapText="1"/>
    </xf>
    <xf numFmtId="0" fontId="46" fillId="2" borderId="12" xfId="6" applyFont="1" applyFill="1" applyBorder="1" applyAlignment="1" applyProtection="1">
      <alignment vertical="center" wrapText="1"/>
    </xf>
    <xf numFmtId="0" fontId="46" fillId="2" borderId="12" xfId="6" applyFont="1" applyFill="1" applyBorder="1" applyAlignment="1" applyProtection="1">
      <alignment horizontal="center" vertical="center" wrapText="1"/>
    </xf>
    <xf numFmtId="0" fontId="46" fillId="2" borderId="12" xfId="6" applyFont="1" applyFill="1" applyBorder="1" applyAlignment="1" applyProtection="1">
      <alignment horizontal="left" vertical="top" wrapText="1"/>
    </xf>
    <xf numFmtId="14" fontId="46" fillId="2" borderId="12" xfId="6" applyNumberFormat="1" applyFont="1" applyFill="1" applyBorder="1" applyAlignment="1" applyProtection="1">
      <alignment horizontal="center" vertical="center" wrapText="1"/>
    </xf>
    <xf numFmtId="49" fontId="48" fillId="0" borderId="12" xfId="6" applyNumberFormat="1" applyFont="1" applyBorder="1" applyAlignment="1" applyProtection="1">
      <alignment horizontal="left" vertical="center" wrapText="1"/>
    </xf>
    <xf numFmtId="9" fontId="46" fillId="0" borderId="12" xfId="6" applyNumberFormat="1" applyFont="1" applyBorder="1" applyAlignment="1" applyProtection="1">
      <alignment horizontal="center" vertical="center" wrapText="1"/>
    </xf>
    <xf numFmtId="0" fontId="46" fillId="26" borderId="12" xfId="6" applyFont="1" applyFill="1" applyBorder="1" applyAlignment="1" applyProtection="1">
      <alignment horizontal="left" vertical="center" wrapText="1"/>
    </xf>
    <xf numFmtId="0" fontId="46" fillId="0" borderId="12" xfId="6" applyFont="1" applyBorder="1" applyAlignment="1" applyProtection="1">
      <alignment horizontal="left" vertical="center" wrapText="1"/>
      <protection locked="0"/>
    </xf>
    <xf numFmtId="0" fontId="46" fillId="0" borderId="12" xfId="6" applyFont="1" applyFill="1" applyBorder="1" applyAlignment="1" applyProtection="1">
      <alignment vertical="center" wrapText="1"/>
      <protection locked="0"/>
    </xf>
    <xf numFmtId="0" fontId="2" fillId="27" borderId="12" xfId="6" applyFill="1" applyBorder="1" applyAlignment="1" applyProtection="1">
      <alignment vertical="center" wrapText="1"/>
      <protection locked="0"/>
    </xf>
    <xf numFmtId="9" fontId="49" fillId="27" borderId="12" xfId="7" applyFont="1" applyFill="1" applyBorder="1" applyAlignment="1" applyProtection="1">
      <alignment horizontal="center" vertical="center" wrapText="1"/>
      <protection locked="0"/>
    </xf>
    <xf numFmtId="9" fontId="50" fillId="27" borderId="12" xfId="6" applyNumberFormat="1" applyFont="1" applyFill="1" applyBorder="1" applyAlignment="1" applyProtection="1">
      <alignment horizontal="center" vertical="center" wrapText="1"/>
      <protection locked="0"/>
    </xf>
    <xf numFmtId="0" fontId="2" fillId="0" borderId="12" xfId="6" applyFill="1" applyBorder="1" applyAlignment="1" applyProtection="1">
      <alignment vertical="center" wrapText="1"/>
      <protection locked="0"/>
    </xf>
    <xf numFmtId="9" fontId="51" fillId="28" borderId="12" xfId="6" applyNumberFormat="1" applyFont="1" applyFill="1" applyBorder="1" applyAlignment="1" applyProtection="1">
      <alignment horizontal="center" vertical="center" wrapText="1"/>
      <protection locked="0"/>
    </xf>
    <xf numFmtId="0" fontId="46" fillId="0" borderId="0" xfId="6" applyFont="1" applyAlignment="1" applyProtection="1">
      <alignment vertical="center" wrapText="1"/>
      <protection locked="0"/>
    </xf>
    <xf numFmtId="1" fontId="46" fillId="0" borderId="12" xfId="6" applyNumberFormat="1" applyFont="1" applyBorder="1" applyAlignment="1" applyProtection="1">
      <alignment horizontal="center" vertical="center" wrapText="1"/>
    </xf>
    <xf numFmtId="14" fontId="46" fillId="0" borderId="12" xfId="6" applyNumberFormat="1" applyFont="1" applyBorder="1" applyAlignment="1" applyProtection="1">
      <alignment horizontal="center" vertical="center" wrapText="1"/>
    </xf>
    <xf numFmtId="9" fontId="46" fillId="0" borderId="12" xfId="6" applyNumberFormat="1" applyFont="1" applyBorder="1" applyAlignment="1" applyProtection="1">
      <alignment horizontal="left" vertical="center" wrapText="1"/>
    </xf>
    <xf numFmtId="0" fontId="52" fillId="0" borderId="12" xfId="6" applyFont="1" applyBorder="1" applyAlignment="1" applyProtection="1">
      <alignment horizontal="left" vertical="center" wrapText="1"/>
    </xf>
    <xf numFmtId="0" fontId="53" fillId="2" borderId="12" xfId="6" applyFont="1" applyFill="1" applyBorder="1" applyAlignment="1" applyProtection="1">
      <alignment horizontal="left" vertical="center" wrapText="1"/>
    </xf>
    <xf numFmtId="0" fontId="46" fillId="0" borderId="12" xfId="6" applyFont="1" applyBorder="1" applyAlignment="1" applyProtection="1">
      <alignment horizontal="center" vertical="center" wrapText="1"/>
    </xf>
    <xf numFmtId="0" fontId="46" fillId="0" borderId="12" xfId="6" quotePrefix="1" applyFont="1" applyBorder="1" applyAlignment="1" applyProtection="1">
      <alignment horizontal="left" vertical="center" wrapText="1"/>
    </xf>
    <xf numFmtId="0" fontId="46" fillId="28" borderId="12" xfId="6" applyFont="1" applyFill="1" applyBorder="1" applyAlignment="1" applyProtection="1">
      <alignment horizontal="left" vertical="center" wrapText="1"/>
    </xf>
    <xf numFmtId="0" fontId="46" fillId="29" borderId="12" xfId="6" applyFont="1" applyFill="1" applyBorder="1" applyAlignment="1" applyProtection="1">
      <alignment vertical="center" wrapText="1"/>
      <protection locked="0"/>
    </xf>
    <xf numFmtId="9" fontId="50" fillId="29" borderId="12" xfId="7" applyFont="1" applyFill="1" applyBorder="1" applyAlignment="1" applyProtection="1">
      <alignment horizontal="center" vertical="center" wrapText="1"/>
      <protection locked="0"/>
    </xf>
    <xf numFmtId="9" fontId="50" fillId="28" borderId="12" xfId="6" applyNumberFormat="1" applyFont="1" applyFill="1" applyBorder="1" applyAlignment="1" applyProtection="1">
      <alignment horizontal="center" vertical="center" wrapText="1"/>
      <protection locked="0"/>
    </xf>
    <xf numFmtId="9" fontId="50" fillId="0" borderId="12" xfId="7" applyFont="1" applyFill="1" applyBorder="1" applyAlignment="1" applyProtection="1">
      <alignment horizontal="center" vertical="center" wrapText="1"/>
      <protection locked="0"/>
    </xf>
    <xf numFmtId="0" fontId="52" fillId="2" borderId="12" xfId="6" applyFont="1" applyFill="1" applyBorder="1" applyAlignment="1" applyProtection="1">
      <alignment horizontal="left" vertical="center" wrapText="1"/>
    </xf>
    <xf numFmtId="0" fontId="46" fillId="0" borderId="12" xfId="6" applyFont="1" applyBorder="1" applyAlignment="1" applyProtection="1">
      <alignment wrapText="1"/>
    </xf>
    <xf numFmtId="0" fontId="46" fillId="23" borderId="12" xfId="6" applyFont="1" applyFill="1" applyBorder="1" applyAlignment="1" applyProtection="1">
      <alignment horizontal="left" vertical="center" wrapText="1"/>
    </xf>
    <xf numFmtId="0" fontId="46" fillId="2" borderId="12" xfId="6" applyFont="1" applyFill="1" applyBorder="1" applyAlignment="1" applyProtection="1">
      <alignment horizontal="left" vertical="center" wrapText="1"/>
      <protection locked="0"/>
    </xf>
    <xf numFmtId="14" fontId="52" fillId="0" borderId="12" xfId="6" applyNumberFormat="1" applyFont="1" applyBorder="1" applyAlignment="1" applyProtection="1">
      <alignment horizontal="center" vertical="center" wrapText="1"/>
    </xf>
    <xf numFmtId="9" fontId="46" fillId="2" borderId="12" xfId="7" applyFont="1" applyFill="1" applyBorder="1" applyAlignment="1" applyProtection="1">
      <alignment horizontal="left" vertical="center" wrapText="1"/>
    </xf>
    <xf numFmtId="0" fontId="46" fillId="0" borderId="12" xfId="6" applyFont="1" applyFill="1" applyBorder="1" applyAlignment="1" applyProtection="1">
      <alignment horizontal="left" vertical="center" wrapText="1"/>
    </xf>
    <xf numFmtId="0" fontId="47" fillId="0" borderId="12" xfId="6" applyFont="1" applyFill="1" applyBorder="1" applyAlignment="1" applyProtection="1">
      <alignment horizontal="center" vertical="center" wrapText="1"/>
    </xf>
    <xf numFmtId="0" fontId="46" fillId="0" borderId="12" xfId="6" applyFont="1" applyBorder="1" applyAlignment="1" applyProtection="1">
      <alignment horizontal="left" vertical="top" wrapText="1"/>
    </xf>
    <xf numFmtId="0" fontId="46" fillId="2" borderId="12" xfId="6" applyFont="1" applyFill="1" applyBorder="1" applyAlignment="1" applyProtection="1">
      <alignment horizontal="left"/>
    </xf>
    <xf numFmtId="0" fontId="46" fillId="2" borderId="12" xfId="6" applyFont="1" applyFill="1" applyBorder="1" applyProtection="1"/>
    <xf numFmtId="0" fontId="46" fillId="0" borderId="12" xfId="6" applyFont="1" applyBorder="1" applyAlignment="1" applyProtection="1">
      <alignment vertical="top" wrapText="1"/>
    </xf>
    <xf numFmtId="0" fontId="52" fillId="0" borderId="12" xfId="6" applyFont="1" applyFill="1" applyBorder="1" applyAlignment="1" applyProtection="1">
      <alignment horizontal="left" vertical="center" wrapText="1"/>
    </xf>
    <xf numFmtId="0" fontId="46" fillId="0" borderId="12" xfId="6" applyFont="1" applyFill="1" applyBorder="1" applyAlignment="1" applyProtection="1">
      <alignment wrapText="1"/>
    </xf>
    <xf numFmtId="0" fontId="46" fillId="0" borderId="12" xfId="6" applyFont="1" applyBorder="1" applyAlignment="1" applyProtection="1">
      <alignment vertical="center" wrapText="1"/>
    </xf>
    <xf numFmtId="9" fontId="50" fillId="29" borderId="12" xfId="6" applyNumberFormat="1" applyFont="1" applyFill="1" applyBorder="1" applyAlignment="1" applyProtection="1">
      <alignment vertical="center" wrapText="1"/>
      <protection locked="0"/>
    </xf>
    <xf numFmtId="9" fontId="50" fillId="0" borderId="12" xfId="6" applyNumberFormat="1" applyFont="1" applyFill="1" applyBorder="1" applyAlignment="1" applyProtection="1">
      <alignment vertical="center" wrapText="1"/>
      <protection locked="0"/>
    </xf>
    <xf numFmtId="9" fontId="46" fillId="0" borderId="12" xfId="7" applyFont="1" applyBorder="1" applyAlignment="1" applyProtection="1">
      <alignment horizontal="center" vertical="center" wrapText="1"/>
    </xf>
    <xf numFmtId="0" fontId="46" fillId="8" borderId="12" xfId="6" applyFont="1" applyFill="1" applyBorder="1" applyAlignment="1" applyProtection="1">
      <alignment horizontal="left" vertical="center" wrapText="1"/>
    </xf>
    <xf numFmtId="0" fontId="46" fillId="29" borderId="12" xfId="6" applyFont="1" applyFill="1" applyBorder="1" applyAlignment="1" applyProtection="1">
      <alignment horizontal="left" vertical="center" wrapText="1"/>
    </xf>
    <xf numFmtId="9" fontId="50" fillId="29" borderId="12" xfId="7" applyFont="1" applyFill="1" applyBorder="1" applyAlignment="1" applyProtection="1">
      <alignment horizontal="center" vertical="center" wrapText="1"/>
    </xf>
    <xf numFmtId="9" fontId="50" fillId="0" borderId="12" xfId="7" applyFont="1" applyFill="1" applyBorder="1" applyAlignment="1" applyProtection="1">
      <alignment horizontal="center" vertical="center" wrapText="1"/>
    </xf>
    <xf numFmtId="0" fontId="52" fillId="0" borderId="12" xfId="6" applyFont="1" applyBorder="1" applyAlignment="1" applyProtection="1">
      <alignment horizontal="center" vertical="center" wrapText="1"/>
    </xf>
    <xf numFmtId="0" fontId="52" fillId="0" borderId="12" xfId="6" applyFont="1" applyBorder="1" applyAlignment="1" applyProtection="1">
      <alignment horizontal="left" vertical="top" wrapText="1"/>
    </xf>
    <xf numFmtId="166" fontId="46" fillId="0" borderId="12" xfId="6" applyNumberFormat="1" applyFont="1" applyBorder="1" applyAlignment="1" applyProtection="1">
      <alignment horizontal="center" vertical="center" wrapText="1"/>
    </xf>
    <xf numFmtId="0" fontId="52" fillId="2" borderId="12" xfId="6" applyFont="1" applyFill="1" applyBorder="1" applyAlignment="1" applyProtection="1">
      <alignment horizontal="center" vertical="center" wrapText="1"/>
    </xf>
    <xf numFmtId="9" fontId="50" fillId="29" borderId="12" xfId="6" applyNumberFormat="1" applyFont="1" applyFill="1" applyBorder="1" applyAlignment="1" applyProtection="1">
      <alignment horizontal="center" vertical="center" wrapText="1"/>
      <protection locked="0"/>
    </xf>
    <xf numFmtId="0" fontId="46" fillId="0" borderId="12" xfId="6" applyFont="1" applyFill="1" applyBorder="1" applyAlignment="1" applyProtection="1">
      <alignment vertical="center" wrapText="1"/>
    </xf>
    <xf numFmtId="49" fontId="46" fillId="0" borderId="12" xfId="6" applyNumberFormat="1" applyFont="1" applyBorder="1" applyAlignment="1" applyProtection="1">
      <alignment horizontal="center" vertical="center" wrapText="1"/>
    </xf>
    <xf numFmtId="0" fontId="46" fillId="5" borderId="12" xfId="6" applyFont="1" applyFill="1" applyBorder="1" applyAlignment="1" applyProtection="1">
      <alignment horizontal="left" vertical="center" wrapText="1"/>
    </xf>
    <xf numFmtId="0" fontId="46" fillId="23" borderId="0" xfId="6" applyFont="1" applyFill="1" applyAlignment="1" applyProtection="1">
      <alignment vertical="center" wrapText="1"/>
      <protection locked="0"/>
    </xf>
    <xf numFmtId="0" fontId="46" fillId="2" borderId="0" xfId="6" applyFont="1" applyFill="1" applyAlignment="1" applyProtection="1">
      <alignment vertical="center" wrapText="1"/>
      <protection locked="0"/>
    </xf>
    <xf numFmtId="167" fontId="46" fillId="0" borderId="12" xfId="6" applyNumberFormat="1" applyFont="1" applyBorder="1" applyAlignment="1" applyProtection="1">
      <alignment horizontal="left" vertical="center" wrapText="1"/>
    </xf>
    <xf numFmtId="167" fontId="46" fillId="0" borderId="12" xfId="6" applyNumberFormat="1" applyFont="1" applyBorder="1" applyAlignment="1" applyProtection="1">
      <alignment vertical="center" wrapText="1"/>
    </xf>
    <xf numFmtId="49" fontId="52" fillId="0" borderId="12" xfId="6" applyNumberFormat="1" applyFont="1" applyBorder="1" applyAlignment="1" applyProtection="1">
      <alignment horizontal="left" vertical="center" wrapText="1"/>
    </xf>
    <xf numFmtId="167" fontId="46" fillId="0" borderId="12" xfId="6" applyNumberFormat="1" applyFont="1" applyBorder="1" applyAlignment="1" applyProtection="1">
      <alignment horizontal="left" vertical="top" wrapText="1"/>
    </xf>
    <xf numFmtId="167" fontId="46" fillId="0" borderId="12" xfId="6" applyNumberFormat="1" applyFont="1" applyBorder="1" applyAlignment="1" applyProtection="1">
      <alignment vertical="top" wrapText="1"/>
    </xf>
    <xf numFmtId="0" fontId="2" fillId="2" borderId="12" xfId="6" applyFill="1" applyBorder="1" applyAlignment="1">
      <alignment vertical="center" wrapText="1"/>
    </xf>
    <xf numFmtId="0" fontId="55" fillId="0" borderId="12" xfId="6" applyFont="1" applyBorder="1" applyAlignment="1">
      <alignment horizontal="center" vertical="center" wrapText="1"/>
    </xf>
    <xf numFmtId="0" fontId="2" fillId="0" borderId="12" xfId="6" applyBorder="1" applyAlignment="1">
      <alignment vertical="center" wrapText="1"/>
    </xf>
    <xf numFmtId="0" fontId="2" fillId="0" borderId="12" xfId="6" applyFill="1" applyBorder="1" applyAlignment="1">
      <alignment vertical="center" wrapText="1"/>
    </xf>
    <xf numFmtId="0" fontId="39" fillId="0" borderId="12" xfId="6" applyFont="1" applyFill="1" applyBorder="1" applyAlignment="1">
      <alignment horizontal="center" vertical="center" wrapText="1"/>
    </xf>
    <xf numFmtId="9" fontId="49" fillId="29" borderId="12" xfId="7" applyFont="1" applyFill="1" applyBorder="1" applyAlignment="1" applyProtection="1">
      <alignment horizontal="center" vertical="center" wrapText="1"/>
      <protection locked="0"/>
    </xf>
    <xf numFmtId="0" fontId="2" fillId="29" borderId="12" xfId="6" applyFill="1" applyBorder="1" applyAlignment="1" applyProtection="1">
      <alignment vertical="center" wrapText="1"/>
      <protection locked="0"/>
    </xf>
    <xf numFmtId="49" fontId="52" fillId="0" borderId="12" xfId="6" applyNumberFormat="1" applyFont="1" applyBorder="1" applyAlignment="1" applyProtection="1">
      <alignment horizontal="center" vertical="center" wrapText="1"/>
    </xf>
    <xf numFmtId="0" fontId="46" fillId="0" borderId="12" xfId="6" applyFont="1" applyBorder="1" applyAlignment="1" applyProtection="1">
      <alignment horizontal="left" wrapText="1"/>
    </xf>
    <xf numFmtId="9" fontId="46" fillId="2" borderId="12" xfId="6" applyNumberFormat="1" applyFont="1" applyFill="1" applyBorder="1" applyAlignment="1" applyProtection="1">
      <alignment horizontal="center" vertical="center" wrapText="1"/>
    </xf>
    <xf numFmtId="9" fontId="46" fillId="0" borderId="12" xfId="7" applyFont="1" applyBorder="1" applyAlignment="1" applyProtection="1">
      <alignment horizontal="left" vertical="center" wrapText="1"/>
    </xf>
    <xf numFmtId="9" fontId="46" fillId="0" borderId="12" xfId="7" applyFont="1" applyBorder="1" applyAlignment="1" applyProtection="1">
      <alignment vertical="center" wrapText="1"/>
    </xf>
    <xf numFmtId="1" fontId="46" fillId="2" borderId="12" xfId="6" applyNumberFormat="1" applyFont="1" applyFill="1" applyBorder="1" applyAlignment="1" applyProtection="1">
      <alignment horizontal="center" vertical="center" wrapText="1"/>
    </xf>
    <xf numFmtId="168" fontId="52" fillId="0" borderId="12" xfId="8" applyNumberFormat="1" applyFont="1" applyBorder="1" applyAlignment="1" applyProtection="1">
      <alignment horizontal="left" vertical="center" wrapText="1"/>
    </xf>
    <xf numFmtId="43" fontId="52" fillId="0" borderId="12" xfId="8" applyFont="1" applyBorder="1" applyAlignment="1" applyProtection="1">
      <alignment vertical="center" wrapText="1"/>
    </xf>
    <xf numFmtId="49" fontId="46" fillId="0" borderId="12" xfId="6" applyNumberFormat="1" applyFont="1" applyBorder="1" applyAlignment="1" applyProtection="1">
      <alignment horizontal="left" vertical="center" wrapText="1"/>
    </xf>
    <xf numFmtId="49" fontId="48" fillId="0" borderId="12" xfId="6" applyNumberFormat="1" applyFont="1" applyBorder="1" applyAlignment="1" applyProtection="1">
      <alignment horizontal="center" vertical="center" wrapText="1"/>
    </xf>
    <xf numFmtId="1" fontId="46" fillId="0" borderId="12" xfId="6" applyNumberFormat="1" applyFont="1" applyBorder="1" applyAlignment="1" applyProtection="1">
      <alignment horizontal="left" vertical="center" wrapText="1"/>
    </xf>
    <xf numFmtId="169" fontId="46" fillId="0" borderId="12" xfId="6" applyNumberFormat="1" applyFont="1" applyBorder="1" applyAlignment="1" applyProtection="1">
      <alignment horizontal="center" vertical="center" wrapText="1"/>
    </xf>
    <xf numFmtId="9" fontId="46" fillId="2" borderId="12" xfId="7" applyFont="1" applyFill="1" applyBorder="1" applyAlignment="1" applyProtection="1">
      <alignment horizontal="center" vertical="center" wrapText="1"/>
    </xf>
    <xf numFmtId="14" fontId="46" fillId="2" borderId="12" xfId="6" applyNumberFormat="1" applyFont="1" applyFill="1" applyBorder="1" applyAlignment="1" applyProtection="1">
      <alignment horizontal="center" vertical="center"/>
    </xf>
    <xf numFmtId="9" fontId="46" fillId="0" borderId="12" xfId="7" applyFont="1" applyBorder="1" applyAlignment="1" applyProtection="1">
      <alignment horizontal="center" vertical="center"/>
    </xf>
    <xf numFmtId="14" fontId="48" fillId="0" borderId="12" xfId="6" applyNumberFormat="1" applyFont="1" applyBorder="1" applyAlignment="1" applyProtection="1">
      <alignment horizontal="center" vertical="center" wrapText="1"/>
    </xf>
    <xf numFmtId="9" fontId="46" fillId="0" borderId="12" xfId="7" applyFont="1" applyBorder="1" applyAlignment="1" applyProtection="1">
      <alignment horizontal="left" vertical="center"/>
    </xf>
    <xf numFmtId="0" fontId="46" fillId="0" borderId="12" xfId="6" applyFont="1" applyBorder="1" applyProtection="1"/>
    <xf numFmtId="0" fontId="2" fillId="0" borderId="0" xfId="6" applyFill="1" applyAlignment="1" applyProtection="1">
      <alignment vertical="center" wrapText="1"/>
      <protection locked="0"/>
    </xf>
    <xf numFmtId="0" fontId="39" fillId="0" borderId="0" xfId="6" applyFont="1" applyFill="1" applyAlignment="1" applyProtection="1">
      <alignment horizontal="center" vertical="center" wrapText="1"/>
      <protection locked="0"/>
    </xf>
    <xf numFmtId="0" fontId="2" fillId="0" borderId="0" xfId="6" applyFill="1" applyProtection="1">
      <protection locked="0"/>
    </xf>
    <xf numFmtId="0" fontId="49" fillId="0" borderId="0" xfId="6" applyFont="1" applyProtection="1">
      <protection locked="0"/>
    </xf>
    <xf numFmtId="0" fontId="2" fillId="0" borderId="0" xfId="6" applyProtection="1">
      <protection locked="0"/>
    </xf>
    <xf numFmtId="0" fontId="2" fillId="0" borderId="0" xfId="6" applyAlignment="1" applyProtection="1">
      <alignment horizontal="center" vertical="center"/>
      <protection locked="0"/>
    </xf>
    <xf numFmtId="0" fontId="2" fillId="5" borderId="0" xfId="6" applyFill="1" applyAlignment="1" applyProtection="1">
      <alignment vertical="center" wrapText="1"/>
      <protection locked="0"/>
    </xf>
    <xf numFmtId="9" fontId="0" fillId="5" borderId="0" xfId="7" applyFont="1" applyFill="1" applyAlignment="1" applyProtection="1">
      <alignment horizontal="center" vertical="center" wrapText="1"/>
      <protection locked="0"/>
    </xf>
    <xf numFmtId="9" fontId="56" fillId="25" borderId="12" xfId="7" applyFont="1" applyFill="1" applyBorder="1" applyAlignment="1" applyProtection="1">
      <alignment horizontal="center" vertical="center" wrapText="1"/>
      <protection locked="0"/>
    </xf>
    <xf numFmtId="0" fontId="2" fillId="5" borderId="0" xfId="6" applyFill="1" applyAlignment="1" applyProtection="1">
      <alignment horizontal="center" vertical="center" wrapText="1"/>
      <protection locked="0"/>
    </xf>
    <xf numFmtId="0" fontId="2" fillId="5" borderId="0" xfId="6" applyFill="1"/>
    <xf numFmtId="0" fontId="2" fillId="0" borderId="0" xfId="6" applyFill="1" applyAlignment="1" applyProtection="1">
      <alignment horizontal="left" vertical="center" wrapText="1"/>
      <protection locked="0"/>
    </xf>
    <xf numFmtId="0" fontId="49" fillId="2" borderId="0" xfId="6" applyFont="1" applyFill="1" applyAlignment="1" applyProtection="1">
      <alignment horizontal="center" vertical="center" wrapText="1"/>
      <protection locked="0"/>
    </xf>
    <xf numFmtId="0" fontId="2" fillId="2" borderId="0" xfId="6" applyFill="1" applyAlignment="1" applyProtection="1">
      <alignment horizontal="center" vertical="center" wrapText="1"/>
      <protection locked="0"/>
    </xf>
    <xf numFmtId="0" fontId="2" fillId="2" borderId="0" xfId="6" applyFill="1" applyAlignment="1" applyProtection="1">
      <alignment horizontal="left" vertical="top"/>
      <protection locked="0"/>
    </xf>
    <xf numFmtId="0" fontId="2" fillId="2" borderId="0" xfId="6" applyFill="1" applyAlignment="1" applyProtection="1">
      <alignment horizontal="left" vertical="top" wrapText="1"/>
      <protection locked="0"/>
    </xf>
    <xf numFmtId="14" fontId="2" fillId="2" borderId="0" xfId="6" applyNumberFormat="1" applyFill="1" applyAlignment="1" applyProtection="1">
      <alignment vertical="center" wrapText="1"/>
      <protection locked="0"/>
    </xf>
    <xf numFmtId="167" fontId="2" fillId="2" borderId="0" xfId="6" applyNumberFormat="1" applyFill="1" applyAlignment="1" applyProtection="1">
      <alignment vertical="center" wrapText="1"/>
      <protection locked="0"/>
    </xf>
    <xf numFmtId="0" fontId="58" fillId="2" borderId="0" xfId="6" applyFont="1" applyFill="1" applyAlignment="1" applyProtection="1">
      <alignment vertical="center" wrapText="1"/>
      <protection locked="0"/>
    </xf>
    <xf numFmtId="0" fontId="2" fillId="0" borderId="0" xfId="6" applyAlignment="1" applyProtection="1">
      <alignment wrapText="1"/>
      <protection locked="0"/>
    </xf>
    <xf numFmtId="9" fontId="0" fillId="0" borderId="0" xfId="7" applyFont="1" applyAlignment="1" applyProtection="1">
      <alignment horizontal="center" vertical="center" wrapText="1"/>
      <protection locked="0"/>
    </xf>
    <xf numFmtId="0" fontId="38" fillId="0" borderId="0" xfId="6" applyFont="1" applyAlignment="1" applyProtection="1">
      <alignment horizontal="center" vertical="center" wrapText="1"/>
      <protection locked="0"/>
    </xf>
    <xf numFmtId="0" fontId="2" fillId="0" borderId="0" xfId="6" applyAlignment="1" applyProtection="1">
      <alignment horizontal="left" vertical="top"/>
      <protection locked="0"/>
    </xf>
    <xf numFmtId="167" fontId="2" fillId="0" borderId="0" xfId="6" applyNumberFormat="1" applyAlignment="1" applyProtection="1">
      <alignment horizontal="left" vertical="top" wrapText="1"/>
      <protection locked="0"/>
    </xf>
    <xf numFmtId="167" fontId="2" fillId="0" borderId="0" xfId="6" applyNumberFormat="1" applyAlignment="1" applyProtection="1">
      <alignment vertical="center" wrapText="1"/>
      <protection locked="0"/>
    </xf>
    <xf numFmtId="167" fontId="59" fillId="0" borderId="0" xfId="6" applyNumberFormat="1" applyFont="1" applyAlignment="1" applyProtection="1">
      <alignment vertical="center" wrapText="1"/>
      <protection locked="0"/>
    </xf>
    <xf numFmtId="0" fontId="58" fillId="0" borderId="0" xfId="6" applyFont="1" applyAlignment="1" applyProtection="1">
      <alignment vertical="center" wrapText="1"/>
      <protection locked="0"/>
    </xf>
    <xf numFmtId="167" fontId="2" fillId="2" borderId="0" xfId="6" applyNumberFormat="1" applyFill="1" applyAlignment="1" applyProtection="1">
      <alignment horizontal="left" vertical="top" wrapText="1"/>
      <protection locked="0"/>
    </xf>
    <xf numFmtId="167" fontId="59" fillId="2" borderId="0" xfId="6" applyNumberFormat="1" applyFont="1" applyFill="1" applyAlignment="1" applyProtection="1">
      <alignment vertical="center" wrapText="1"/>
      <protection locked="0"/>
    </xf>
    <xf numFmtId="0" fontId="2" fillId="0" borderId="0" xfId="6" applyFill="1" applyAlignment="1" applyProtection="1">
      <alignment horizontal="center" vertical="center" wrapText="1"/>
      <protection locked="0"/>
    </xf>
    <xf numFmtId="0" fontId="2" fillId="2" borderId="0" xfId="6" applyFill="1" applyAlignment="1" applyProtection="1">
      <alignment horizontal="left" vertical="center" wrapText="1"/>
      <protection locked="0"/>
    </xf>
    <xf numFmtId="0" fontId="39" fillId="0" borderId="0" xfId="6" applyFont="1" applyAlignment="1" applyProtection="1">
      <alignment vertical="center" wrapText="1"/>
      <protection locked="0"/>
    </xf>
    <xf numFmtId="0" fontId="2" fillId="0" borderId="0" xfId="6" applyAlignment="1" applyProtection="1">
      <alignment horizontal="left" vertical="center" wrapText="1"/>
      <protection locked="0"/>
    </xf>
    <xf numFmtId="0" fontId="49" fillId="0" borderId="0" xfId="6" applyFont="1" applyAlignment="1" applyProtection="1">
      <alignment horizontal="center" vertical="center" wrapText="1"/>
      <protection locked="0"/>
    </xf>
    <xf numFmtId="0" fontId="2" fillId="20" borderId="0" xfId="6" applyFill="1" applyAlignment="1" applyProtection="1">
      <alignment vertical="center" wrapText="1"/>
      <protection locked="0"/>
    </xf>
    <xf numFmtId="0" fontId="2" fillId="0" borderId="0" xfId="83" applyAlignment="1">
      <alignment vertical="center"/>
    </xf>
    <xf numFmtId="0" fontId="2" fillId="0" borderId="0" xfId="83" applyAlignment="1">
      <alignment horizontal="center" vertical="center"/>
    </xf>
    <xf numFmtId="0" fontId="2" fillId="0" borderId="0" xfId="83"/>
    <xf numFmtId="0" fontId="2" fillId="0" borderId="0" xfId="83" applyAlignment="1">
      <alignment vertical="center" wrapText="1"/>
    </xf>
    <xf numFmtId="0" fontId="2" fillId="0" borderId="0" xfId="83" applyAlignment="1">
      <alignment wrapText="1"/>
    </xf>
    <xf numFmtId="0" fontId="76" fillId="0" borderId="0" xfId="83" applyFont="1" applyAlignment="1">
      <alignment horizontal="left" vertical="center" wrapText="1"/>
    </xf>
    <xf numFmtId="0" fontId="0" fillId="0" borderId="12" xfId="0" applyFill="1" applyBorder="1" applyAlignment="1" applyProtection="1">
      <alignment vertical="center" wrapText="1"/>
      <protection locked="0"/>
    </xf>
    <xf numFmtId="9" fontId="49" fillId="0" borderId="12" xfId="125" applyFont="1" applyFill="1" applyBorder="1" applyAlignment="1" applyProtection="1">
      <alignment horizontal="center" vertical="center" wrapText="1"/>
      <protection locked="0"/>
    </xf>
    <xf numFmtId="0" fontId="46" fillId="0" borderId="12" xfId="0" applyFont="1" applyFill="1" applyBorder="1" applyAlignment="1" applyProtection="1">
      <alignment vertical="center" wrapText="1"/>
      <protection locked="0"/>
    </xf>
    <xf numFmtId="1" fontId="46" fillId="0" borderId="12" xfId="6" applyNumberFormat="1" applyFont="1" applyFill="1" applyBorder="1" applyAlignment="1" applyProtection="1">
      <alignment horizontal="center" vertical="center" wrapText="1"/>
    </xf>
    <xf numFmtId="0" fontId="46" fillId="0" borderId="12" xfId="6" applyFont="1" applyFill="1" applyBorder="1" applyAlignment="1" applyProtection="1">
      <alignment horizontal="center" vertical="center" wrapText="1"/>
    </xf>
    <xf numFmtId="0" fontId="46" fillId="0" borderId="12" xfId="6" applyFont="1" applyFill="1" applyBorder="1" applyAlignment="1" applyProtection="1">
      <alignment horizontal="left" vertical="top" wrapText="1"/>
    </xf>
    <xf numFmtId="14" fontId="52" fillId="0" borderId="12" xfId="6" applyNumberFormat="1" applyFont="1" applyFill="1" applyBorder="1" applyAlignment="1" applyProtection="1">
      <alignment horizontal="center" vertical="center" wrapText="1"/>
    </xf>
    <xf numFmtId="9" fontId="46" fillId="0" borderId="12" xfId="6" applyNumberFormat="1" applyFont="1" applyFill="1" applyBorder="1" applyAlignment="1" applyProtection="1">
      <alignment horizontal="left" vertical="center" wrapText="1"/>
    </xf>
    <xf numFmtId="9" fontId="46" fillId="0" borderId="12" xfId="6" applyNumberFormat="1" applyFont="1" applyFill="1" applyBorder="1" applyAlignment="1" applyProtection="1">
      <alignment horizontal="center" vertical="center" wrapText="1"/>
    </xf>
    <xf numFmtId="0" fontId="46" fillId="0" borderId="12" xfId="6" applyFont="1" applyFill="1" applyBorder="1" applyAlignment="1" applyProtection="1">
      <alignment horizontal="left" vertical="center" wrapText="1"/>
      <protection locked="0"/>
    </xf>
    <xf numFmtId="0" fontId="81" fillId="0" borderId="0" xfId="126" applyNumberFormat="1" applyFont="1" applyFill="1" applyBorder="1" applyAlignment="1" applyProtection="1">
      <alignment horizontal="left" vertical="top" wrapText="1"/>
    </xf>
    <xf numFmtId="0" fontId="0" fillId="0" borderId="0" xfId="126" applyNumberFormat="1" applyFont="1" applyFill="1" applyBorder="1" applyAlignment="1"/>
    <xf numFmtId="0" fontId="84" fillId="0" borderId="36" xfId="126" applyNumberFormat="1" applyFont="1" applyFill="1" applyBorder="1" applyAlignment="1" applyProtection="1">
      <alignment horizontal="center" vertical="center" wrapText="1"/>
    </xf>
    <xf numFmtId="0" fontId="84" fillId="54" borderId="36" xfId="126" applyNumberFormat="1" applyFont="1" applyFill="1" applyBorder="1" applyAlignment="1" applyProtection="1">
      <alignment horizontal="center" vertical="center" wrapText="1"/>
    </xf>
    <xf numFmtId="0" fontId="85" fillId="53" borderId="39" xfId="126" applyNumberFormat="1" applyFont="1" applyFill="1" applyBorder="1" applyAlignment="1" applyProtection="1">
      <alignment horizontal="center" vertical="center" wrapText="1"/>
    </xf>
    <xf numFmtId="0" fontId="85" fillId="53" borderId="39" xfId="126" applyNumberFormat="1" applyFont="1" applyFill="1" applyBorder="1" applyAlignment="1" applyProtection="1">
      <alignment horizontal="left" vertical="center" wrapText="1"/>
    </xf>
    <xf numFmtId="0" fontId="85" fillId="53" borderId="40" xfId="126" applyNumberFormat="1" applyFont="1" applyFill="1" applyBorder="1" applyAlignment="1" applyProtection="1">
      <alignment horizontal="left" vertical="center" wrapText="1"/>
    </xf>
    <xf numFmtId="0" fontId="0" fillId="0" borderId="0" xfId="0" pivotButton="1"/>
    <xf numFmtId="9" fontId="86" fillId="52" borderId="0" xfId="0" applyNumberFormat="1" applyFont="1" applyFill="1" applyAlignment="1">
      <alignment horizontal="center"/>
    </xf>
    <xf numFmtId="9" fontId="88" fillId="0" borderId="0" xfId="0" applyNumberFormat="1" applyFont="1" applyFill="1" applyAlignment="1">
      <alignment horizontal="center" vertical="center"/>
    </xf>
    <xf numFmtId="0" fontId="87" fillId="0" borderId="0" xfId="0" applyFont="1" applyFill="1" applyAlignment="1">
      <alignment vertical="center"/>
    </xf>
    <xf numFmtId="0" fontId="1" fillId="0" borderId="0" xfId="127"/>
    <xf numFmtId="0" fontId="1" fillId="0" borderId="0" xfId="127" applyAlignment="1">
      <alignment wrapText="1"/>
    </xf>
    <xf numFmtId="0" fontId="76" fillId="0" borderId="0" xfId="127" applyFont="1" applyAlignment="1">
      <alignment horizontal="left" vertical="center" wrapText="1"/>
    </xf>
    <xf numFmtId="9" fontId="77" fillId="52" borderId="0" xfId="127" applyNumberFormat="1" applyFont="1" applyFill="1" applyAlignment="1">
      <alignment horizontal="center"/>
    </xf>
    <xf numFmtId="0" fontId="78" fillId="0" borderId="0" xfId="127" applyFont="1" applyFill="1" applyAlignment="1">
      <alignment vertical="center"/>
    </xf>
    <xf numFmtId="9" fontId="79" fillId="0" borderId="0" xfId="127" applyNumberFormat="1" applyFont="1" applyFill="1" applyAlignment="1">
      <alignment horizontal="center" vertical="center"/>
    </xf>
    <xf numFmtId="0" fontId="1" fillId="0" borderId="0" xfId="127" applyAlignment="1">
      <alignment vertical="center"/>
    </xf>
    <xf numFmtId="9" fontId="89" fillId="55" borderId="0" xfId="0" applyNumberFormat="1" applyFont="1" applyFill="1" applyAlignment="1">
      <alignment horizontal="center"/>
    </xf>
    <xf numFmtId="0" fontId="0" fillId="27" borderId="42" xfId="0" applyFill="1" applyBorder="1" applyAlignment="1">
      <alignment vertical="center"/>
    </xf>
    <xf numFmtId="9" fontId="1" fillId="29" borderId="42" xfId="125" applyFont="1" applyFill="1" applyBorder="1" applyAlignment="1">
      <alignment horizontal="center" vertical="center"/>
    </xf>
    <xf numFmtId="169" fontId="0" fillId="29" borderId="42" xfId="0" applyNumberFormat="1" applyFill="1" applyBorder="1" applyAlignment="1">
      <alignment horizontal="center" vertical="center"/>
    </xf>
    <xf numFmtId="9" fontId="0" fillId="29" borderId="42" xfId="125" applyFont="1" applyFill="1" applyBorder="1" applyAlignment="1">
      <alignment horizontal="center" vertical="center" wrapText="1"/>
    </xf>
    <xf numFmtId="0" fontId="0" fillId="0" borderId="42" xfId="0" applyFill="1" applyBorder="1" applyAlignment="1">
      <alignment vertical="center"/>
    </xf>
    <xf numFmtId="0" fontId="0" fillId="29" borderId="42" xfId="0" applyFill="1" applyBorder="1" applyAlignment="1">
      <alignment vertical="center" wrapText="1"/>
    </xf>
    <xf numFmtId="0" fontId="36" fillId="27" borderId="42" xfId="0" applyFont="1" applyFill="1" applyBorder="1" applyAlignment="1">
      <alignment horizontal="center" vertical="center" wrapText="1"/>
    </xf>
    <xf numFmtId="0" fontId="36" fillId="27" borderId="42" xfId="0" applyFont="1" applyFill="1" applyBorder="1" applyAlignment="1">
      <alignment horizontal="center" vertical="center"/>
    </xf>
    <xf numFmtId="0" fontId="41" fillId="55" borderId="42" xfId="83" applyFont="1" applyFill="1" applyBorder="1" applyAlignment="1">
      <alignment vertical="center"/>
    </xf>
    <xf numFmtId="9" fontId="41" fillId="55" borderId="42" xfId="83" applyNumberFormat="1" applyFont="1" applyFill="1" applyBorder="1" applyAlignment="1">
      <alignment horizontal="center" vertical="center"/>
    </xf>
    <xf numFmtId="0" fontId="45" fillId="23" borderId="12" xfId="6" applyFont="1" applyFill="1" applyBorder="1" applyAlignment="1" applyProtection="1">
      <alignment horizontal="center" vertical="center" wrapText="1"/>
      <protection locked="0"/>
    </xf>
    <xf numFmtId="0" fontId="37" fillId="2" borderId="12" xfId="6" applyFont="1" applyFill="1" applyBorder="1" applyAlignment="1" applyProtection="1">
      <alignment horizontal="center" vertical="center" wrapText="1"/>
      <protection locked="0"/>
    </xf>
    <xf numFmtId="0" fontId="40" fillId="5" borderId="0" xfId="6" applyFont="1" applyFill="1" applyAlignment="1" applyProtection="1">
      <alignment horizontal="left" vertical="center" wrapText="1"/>
      <protection locked="0"/>
    </xf>
    <xf numFmtId="0" fontId="40" fillId="5" borderId="15" xfId="6" applyFont="1" applyFill="1" applyBorder="1" applyAlignment="1" applyProtection="1">
      <alignment horizontal="left" vertical="center" wrapText="1"/>
      <protection locked="0"/>
    </xf>
    <xf numFmtId="0" fontId="43" fillId="18" borderId="12" xfId="6" applyFont="1" applyFill="1" applyBorder="1" applyAlignment="1" applyProtection="1">
      <alignment horizontal="center" vertical="center" wrapText="1"/>
    </xf>
    <xf numFmtId="0" fontId="44" fillId="19" borderId="12" xfId="6" applyFont="1" applyFill="1" applyBorder="1" applyAlignment="1" applyProtection="1">
      <alignment horizontal="center" vertical="center" wrapText="1"/>
    </xf>
    <xf numFmtId="0" fontId="44" fillId="19" borderId="13" xfId="6" applyFont="1" applyFill="1" applyBorder="1" applyAlignment="1" applyProtection="1">
      <alignment horizontal="center" vertical="center" wrapText="1"/>
    </xf>
    <xf numFmtId="0" fontId="44" fillId="20" borderId="9" xfId="6" applyFont="1" applyFill="1" applyBorder="1" applyAlignment="1" applyProtection="1">
      <alignment horizontal="center" vertical="center" wrapText="1"/>
    </xf>
    <xf numFmtId="0" fontId="44" fillId="20" borderId="10" xfId="6" applyFont="1" applyFill="1" applyBorder="1" applyAlignment="1" applyProtection="1">
      <alignment horizontal="center" vertical="center" wrapText="1"/>
    </xf>
    <xf numFmtId="0" fontId="44" fillId="20" borderId="11" xfId="6" applyFont="1" applyFill="1" applyBorder="1" applyAlignment="1" applyProtection="1">
      <alignment horizontal="center" vertical="center" wrapText="1"/>
    </xf>
    <xf numFmtId="0" fontId="45" fillId="21" borderId="9" xfId="6" applyFont="1" applyFill="1" applyBorder="1" applyAlignment="1" applyProtection="1">
      <alignment horizontal="center" vertical="center" wrapText="1"/>
    </xf>
    <xf numFmtId="0" fontId="45" fillId="21" borderId="10" xfId="6" applyFont="1" applyFill="1" applyBorder="1" applyAlignment="1" applyProtection="1">
      <alignment horizontal="center" vertical="center" wrapText="1"/>
    </xf>
    <xf numFmtId="0" fontId="45" fillId="21" borderId="11" xfId="6" applyFont="1" applyFill="1" applyBorder="1" applyAlignment="1" applyProtection="1">
      <alignment horizontal="center" vertical="center" wrapText="1"/>
    </xf>
    <xf numFmtId="0" fontId="45" fillId="22" borderId="9" xfId="6" applyFont="1" applyFill="1" applyBorder="1" applyAlignment="1" applyProtection="1">
      <alignment horizontal="center" vertical="center" wrapText="1"/>
      <protection locked="0"/>
    </xf>
    <xf numFmtId="0" fontId="45" fillId="22" borderId="10" xfId="6" applyFont="1" applyFill="1" applyBorder="1" applyAlignment="1" applyProtection="1">
      <alignment horizontal="center" vertical="center" wrapText="1"/>
      <protection locked="0"/>
    </xf>
    <xf numFmtId="0" fontId="45" fillId="22" borderId="11" xfId="6" applyFont="1" applyFill="1" applyBorder="1" applyAlignment="1" applyProtection="1">
      <alignment horizontal="center" vertical="center" wrapText="1"/>
      <protection locked="0"/>
    </xf>
    <xf numFmtId="0" fontId="36" fillId="17" borderId="9" xfId="6" applyFont="1" applyFill="1" applyBorder="1" applyAlignment="1" applyProtection="1">
      <alignment horizontal="center" vertical="center" wrapText="1"/>
      <protection locked="0"/>
    </xf>
    <xf numFmtId="0" fontId="36" fillId="17" borderId="10" xfId="6" applyFont="1" applyFill="1" applyBorder="1" applyAlignment="1" applyProtection="1">
      <alignment horizontal="center" vertical="center" wrapText="1"/>
      <protection locked="0"/>
    </xf>
    <xf numFmtId="0" fontId="36" fillId="17" borderId="11" xfId="6" applyFont="1" applyFill="1" applyBorder="1" applyAlignment="1" applyProtection="1">
      <alignment horizontal="center" vertical="center" wrapText="1"/>
      <protection locked="0"/>
    </xf>
    <xf numFmtId="0" fontId="85" fillId="53" borderId="37" xfId="126" applyFont="1" applyFill="1" applyBorder="1" applyAlignment="1">
      <alignment horizontal="justify" vertical="center" wrapText="1"/>
    </xf>
    <xf numFmtId="0" fontId="85" fillId="53" borderId="38" xfId="126" applyFont="1" applyFill="1" applyBorder="1" applyAlignment="1">
      <alignment horizontal="justify" vertical="center" wrapText="1"/>
    </xf>
    <xf numFmtId="0" fontId="85" fillId="53" borderId="41" xfId="126" applyFont="1" applyFill="1" applyBorder="1" applyAlignment="1">
      <alignment horizontal="justify" vertical="center" wrapText="1"/>
    </xf>
    <xf numFmtId="0" fontId="85" fillId="53" borderId="37" xfId="126" applyFont="1" applyFill="1" applyBorder="1" applyAlignment="1">
      <alignment horizontal="center" vertical="center" wrapText="1"/>
    </xf>
    <xf numFmtId="0" fontId="85" fillId="53" borderId="38" xfId="126" applyFont="1" applyFill="1" applyBorder="1" applyAlignment="1">
      <alignment horizontal="center" vertical="center" wrapText="1"/>
    </xf>
    <xf numFmtId="0" fontId="85" fillId="53" borderId="41" xfId="126" applyFont="1" applyFill="1" applyBorder="1" applyAlignment="1">
      <alignment horizontal="center" vertical="center" wrapText="1"/>
    </xf>
    <xf numFmtId="0" fontId="85" fillId="53" borderId="37" xfId="126" applyFont="1" applyFill="1" applyBorder="1" applyAlignment="1">
      <alignment horizontal="left" vertical="center" wrapText="1"/>
    </xf>
    <xf numFmtId="0" fontId="85" fillId="53" borderId="38" xfId="126" applyFont="1" applyFill="1" applyBorder="1" applyAlignment="1">
      <alignment horizontal="left" vertical="center" wrapText="1"/>
    </xf>
    <xf numFmtId="0" fontId="85" fillId="53" borderId="41" xfId="126" applyFont="1" applyFill="1" applyBorder="1" applyAlignment="1">
      <alignment horizontal="left" vertical="center" wrapText="1"/>
    </xf>
    <xf numFmtId="0" fontId="85" fillId="53" borderId="28" xfId="126" applyFont="1" applyFill="1" applyBorder="1" applyAlignment="1">
      <alignment horizontal="left" vertical="center" wrapText="1"/>
    </xf>
    <xf numFmtId="0" fontId="85" fillId="53" borderId="29" xfId="126" applyFont="1" applyFill="1" applyBorder="1" applyAlignment="1">
      <alignment horizontal="left" vertical="center" wrapText="1"/>
    </xf>
    <xf numFmtId="0" fontId="85" fillId="53" borderId="30" xfId="126" applyFont="1" applyFill="1" applyBorder="1" applyAlignment="1">
      <alignment horizontal="left" vertical="center" wrapText="1"/>
    </xf>
    <xf numFmtId="0" fontId="85" fillId="53" borderId="34" xfId="126" applyFont="1" applyFill="1" applyBorder="1" applyAlignment="1">
      <alignment horizontal="left" vertical="center" wrapText="1"/>
    </xf>
    <xf numFmtId="0" fontId="0" fillId="0" borderId="0" xfId="126" applyNumberFormat="1" applyFont="1" applyFill="1" applyBorder="1" applyAlignment="1"/>
    <xf numFmtId="0" fontId="85" fillId="53" borderId="35" xfId="126" applyFont="1" applyFill="1" applyBorder="1" applyAlignment="1">
      <alignment horizontal="left" vertical="center" wrapText="1"/>
    </xf>
    <xf numFmtId="0" fontId="85" fillId="53" borderId="31" xfId="126" applyFont="1" applyFill="1" applyBorder="1" applyAlignment="1">
      <alignment horizontal="left" vertical="center" wrapText="1"/>
    </xf>
    <xf numFmtId="0" fontId="85" fillId="53" borderId="32" xfId="126" applyFont="1" applyFill="1" applyBorder="1" applyAlignment="1">
      <alignment horizontal="left" vertical="center" wrapText="1"/>
    </xf>
    <xf numFmtId="0" fontId="85" fillId="53" borderId="33" xfId="126" applyFont="1" applyFill="1" applyBorder="1" applyAlignment="1">
      <alignment horizontal="left" vertical="center" wrapText="1"/>
    </xf>
    <xf numFmtId="0" fontId="85" fillId="0" borderId="37" xfId="126" applyFont="1" applyBorder="1" applyAlignment="1">
      <alignment horizontal="left" vertical="center" wrapText="1"/>
    </xf>
    <xf numFmtId="0" fontId="85" fillId="0" borderId="38" xfId="126" applyFont="1" applyBorder="1" applyAlignment="1">
      <alignment horizontal="left" vertical="center" wrapText="1"/>
    </xf>
    <xf numFmtId="0" fontId="85" fillId="0" borderId="41" xfId="126" applyFont="1" applyBorder="1" applyAlignment="1">
      <alignment horizontal="left" vertical="center" wrapText="1"/>
    </xf>
    <xf numFmtId="0" fontId="85" fillId="53" borderId="28" xfId="126" applyFont="1" applyFill="1" applyBorder="1" applyAlignment="1">
      <alignment horizontal="center" vertical="center" wrapText="1"/>
    </xf>
    <xf numFmtId="0" fontId="85" fillId="53" borderId="30" xfId="126" applyFont="1" applyFill="1" applyBorder="1" applyAlignment="1">
      <alignment horizontal="center" vertical="center" wrapText="1"/>
    </xf>
    <xf numFmtId="0" fontId="85" fillId="53" borderId="34" xfId="126" applyFont="1" applyFill="1" applyBorder="1" applyAlignment="1">
      <alignment horizontal="center" vertical="center" wrapText="1"/>
    </xf>
    <xf numFmtId="0" fontId="85" fillId="53" borderId="35" xfId="126" applyFont="1" applyFill="1" applyBorder="1" applyAlignment="1">
      <alignment horizontal="center" vertical="center" wrapText="1"/>
    </xf>
    <xf numFmtId="0" fontId="85" fillId="53" borderId="31" xfId="126" applyFont="1" applyFill="1" applyBorder="1" applyAlignment="1">
      <alignment horizontal="center" vertical="center" wrapText="1"/>
    </xf>
    <xf numFmtId="0" fontId="85" fillId="53" borderId="33" xfId="126" applyFont="1" applyFill="1" applyBorder="1" applyAlignment="1">
      <alignment horizontal="center" vertical="center" wrapText="1"/>
    </xf>
    <xf numFmtId="0" fontId="84" fillId="0" borderId="25" xfId="126" applyFont="1" applyBorder="1" applyAlignment="1">
      <alignment horizontal="center" vertical="center" wrapText="1"/>
    </xf>
    <xf numFmtId="0" fontId="84" fillId="0" borderId="27" xfId="126" applyFont="1" applyBorder="1" applyAlignment="1">
      <alignment horizontal="center" vertical="center" wrapText="1"/>
    </xf>
    <xf numFmtId="0" fontId="84" fillId="0" borderId="26" xfId="126" applyFont="1" applyBorder="1" applyAlignment="1">
      <alignment horizontal="center" vertical="center" wrapText="1"/>
    </xf>
    <xf numFmtId="0" fontId="82" fillId="0" borderId="0" xfId="126" applyNumberFormat="1" applyFont="1" applyFill="1" applyBorder="1" applyAlignment="1" applyProtection="1">
      <alignment horizontal="center" vertical="center" wrapText="1"/>
    </xf>
    <xf numFmtId="0" fontId="83" fillId="0" borderId="0" xfId="126" applyNumberFormat="1" applyFont="1" applyFill="1" applyBorder="1" applyAlignment="1" applyProtection="1">
      <alignment horizontal="left" vertical="center" wrapText="1"/>
    </xf>
    <xf numFmtId="0" fontId="83" fillId="0" borderId="28" xfId="126" applyFont="1" applyBorder="1" applyAlignment="1">
      <alignment horizontal="left" vertical="center" wrapText="1"/>
    </xf>
    <xf numFmtId="0" fontId="83" fillId="0" borderId="29" xfId="126" applyFont="1" applyBorder="1" applyAlignment="1">
      <alignment horizontal="left" vertical="center" wrapText="1"/>
    </xf>
    <xf numFmtId="0" fontId="83" fillId="0" borderId="30" xfId="126" applyFont="1" applyBorder="1" applyAlignment="1">
      <alignment horizontal="left" vertical="center" wrapText="1"/>
    </xf>
    <xf numFmtId="0" fontId="83" fillId="0" borderId="31" xfId="126" applyFont="1" applyBorder="1" applyAlignment="1">
      <alignment horizontal="left" vertical="center" wrapText="1"/>
    </xf>
    <xf numFmtId="0" fontId="83" fillId="0" borderId="32" xfId="126" applyFont="1" applyBorder="1" applyAlignment="1">
      <alignment horizontal="left" vertical="center" wrapText="1"/>
    </xf>
    <xf numFmtId="0" fontId="83" fillId="0" borderId="33" xfId="126" applyFont="1" applyBorder="1" applyAlignment="1">
      <alignment horizontal="left" vertical="center" wrapText="1"/>
    </xf>
    <xf numFmtId="0" fontId="83" fillId="0" borderId="34" xfId="126" applyFont="1" applyBorder="1" applyAlignment="1">
      <alignment horizontal="left" vertical="center" wrapText="1"/>
    </xf>
    <xf numFmtId="0" fontId="83" fillId="0" borderId="35" xfId="126" applyFont="1" applyBorder="1" applyAlignment="1">
      <alignment horizontal="left" vertical="center" wrapText="1"/>
    </xf>
    <xf numFmtId="0" fontId="83" fillId="0" borderId="25" xfId="126" applyFont="1" applyBorder="1" applyAlignment="1">
      <alignment horizontal="left" vertical="center" wrapText="1"/>
    </xf>
    <xf numFmtId="0" fontId="83" fillId="0" borderId="26" xfId="126" applyFont="1" applyBorder="1" applyAlignment="1">
      <alignment horizontal="left" vertical="center" wrapText="1"/>
    </xf>
    <xf numFmtId="0" fontId="83" fillId="0" borderId="27" xfId="126" applyFont="1" applyBorder="1" applyAlignment="1">
      <alignment horizontal="left" vertical="center" wrapText="1"/>
    </xf>
    <xf numFmtId="0" fontId="36" fillId="0" borderId="0" xfId="83" applyFont="1" applyAlignment="1">
      <alignment horizontal="center" vertical="center" wrapText="1"/>
    </xf>
    <xf numFmtId="0" fontId="76" fillId="0" borderId="0" xfId="127" applyFont="1" applyAlignment="1">
      <alignment horizontal="center" vertical="center" wrapText="1"/>
    </xf>
    <xf numFmtId="0" fontId="76" fillId="0" borderId="0" xfId="127" applyFont="1" applyAlignment="1">
      <alignment horizontal="left" vertical="center" wrapText="1"/>
    </xf>
    <xf numFmtId="0" fontId="76" fillId="0" borderId="0" xfId="83" applyFont="1" applyAlignment="1">
      <alignment horizontal="center" vertical="center" wrapText="1"/>
    </xf>
    <xf numFmtId="0" fontId="76" fillId="0" borderId="0" xfId="83" applyFont="1" applyAlignment="1">
      <alignment horizontal="left" vertical="center" wrapText="1"/>
    </xf>
    <xf numFmtId="0" fontId="10" fillId="7" borderId="12" xfId="0" applyFont="1" applyFill="1" applyBorder="1" applyAlignment="1">
      <alignment horizontal="center" vertical="center" wrapText="1"/>
    </xf>
    <xf numFmtId="0" fontId="11" fillId="8" borderId="12" xfId="0" applyFont="1" applyFill="1" applyBorder="1" applyAlignment="1">
      <alignment horizontal="center" vertical="center" wrapText="1"/>
    </xf>
    <xf numFmtId="0" fontId="19" fillId="5" borderId="1" xfId="2" applyFont="1" applyFill="1" applyBorder="1" applyAlignment="1">
      <alignment horizontal="left" vertical="center" wrapText="1"/>
    </xf>
    <xf numFmtId="0" fontId="19" fillId="5" borderId="2" xfId="2" applyFill="1" applyBorder="1" applyAlignment="1">
      <alignment horizontal="left" vertical="center" wrapText="1"/>
    </xf>
    <xf numFmtId="0" fontId="19" fillId="5" borderId="4" xfId="2" applyFill="1" applyBorder="1" applyAlignment="1">
      <alignment horizontal="left" vertical="center" wrapText="1"/>
    </xf>
    <xf numFmtId="0" fontId="19" fillId="5" borderId="5" xfId="2" applyFill="1" applyBorder="1" applyAlignment="1">
      <alignment horizontal="left" vertical="center" wrapText="1"/>
    </xf>
    <xf numFmtId="0" fontId="19" fillId="5" borderId="6" xfId="2" applyFill="1" applyBorder="1" applyAlignment="1">
      <alignment horizontal="left" vertical="center" wrapText="1"/>
    </xf>
    <xf numFmtId="0" fontId="19" fillId="5" borderId="7" xfId="2" applyFill="1" applyBorder="1" applyAlignment="1">
      <alignment horizontal="left" vertical="center" wrapText="1"/>
    </xf>
    <xf numFmtId="0" fontId="6" fillId="16" borderId="13" xfId="2"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9" fillId="6" borderId="9" xfId="0" applyFont="1" applyFill="1" applyBorder="1" applyAlignment="1">
      <alignment horizontal="center" vertical="center" wrapText="1"/>
    </xf>
    <xf numFmtId="0" fontId="9" fillId="6" borderId="10" xfId="0" applyFont="1" applyFill="1" applyBorder="1" applyAlignment="1">
      <alignment horizontal="center" vertical="center" wrapText="1"/>
    </xf>
    <xf numFmtId="0" fontId="9" fillId="6" borderId="11" xfId="0" applyFont="1" applyFill="1" applyBorder="1" applyAlignment="1">
      <alignment horizontal="center" vertical="center" wrapText="1"/>
    </xf>
  </cellXfs>
  <cellStyles count="128">
    <cellStyle name="20% - Accent1" xfId="9"/>
    <cellStyle name="20% - Accent2" xfId="10"/>
    <cellStyle name="20% - Accent3" xfId="11"/>
    <cellStyle name="20% - Accent4" xfId="12"/>
    <cellStyle name="20% - Accent5" xfId="13"/>
    <cellStyle name="20% - Accent6" xfId="14"/>
    <cellStyle name="20% - Énfasis1 2" xfId="15"/>
    <cellStyle name="20% - Énfasis2 2" xfId="16"/>
    <cellStyle name="20% - Énfasis3 2" xfId="17"/>
    <cellStyle name="20% - Énfasis4 2" xfId="18"/>
    <cellStyle name="20% - Énfasis5 2" xfId="19"/>
    <cellStyle name="20% - Énfasis6 2" xfId="20"/>
    <cellStyle name="40% - Accent1" xfId="21"/>
    <cellStyle name="40% - Accent2" xfId="22"/>
    <cellStyle name="40% - Accent3" xfId="23"/>
    <cellStyle name="40% - Accent4" xfId="24"/>
    <cellStyle name="40% - Accent5" xfId="25"/>
    <cellStyle name="40% - Accent6" xfId="26"/>
    <cellStyle name="40% - Énfasis1 2" xfId="27"/>
    <cellStyle name="40% - Énfasis2 2" xfId="28"/>
    <cellStyle name="40% - Énfasis3 2" xfId="29"/>
    <cellStyle name="40% - Énfasis4 2" xfId="30"/>
    <cellStyle name="40% - Énfasis5 2" xfId="31"/>
    <cellStyle name="40% - Énfasis6 2" xfId="32"/>
    <cellStyle name="60% - Accent1" xfId="33"/>
    <cellStyle name="60% - Accent2" xfId="34"/>
    <cellStyle name="60% - Accent3" xfId="35"/>
    <cellStyle name="60% - Accent4" xfId="36"/>
    <cellStyle name="60% - Accent5" xfId="37"/>
    <cellStyle name="60% - Accent6" xfId="38"/>
    <cellStyle name="60% - Énfasis1 2" xfId="39"/>
    <cellStyle name="60% - Énfasis2 2" xfId="40"/>
    <cellStyle name="60% - Énfasis3 2" xfId="41"/>
    <cellStyle name="60% - Énfasis4 2" xfId="42"/>
    <cellStyle name="60% - Énfasis5 2" xfId="43"/>
    <cellStyle name="60% - Énfasis6 2" xfId="44"/>
    <cellStyle name="Accent1" xfId="45"/>
    <cellStyle name="Accent2" xfId="46"/>
    <cellStyle name="Accent3" xfId="47"/>
    <cellStyle name="Accent4" xfId="48"/>
    <cellStyle name="Accent5" xfId="49"/>
    <cellStyle name="Accent6" xfId="50"/>
    <cellStyle name="Bad" xfId="51"/>
    <cellStyle name="Buena 2" xfId="52"/>
    <cellStyle name="Calculation" xfId="53"/>
    <cellStyle name="Cálculo 2" xfId="54"/>
    <cellStyle name="Celda de comprobación 2" xfId="55"/>
    <cellStyle name="Celda vinculada 2" xfId="56"/>
    <cellStyle name="Check Cell" xfId="57"/>
    <cellStyle name="Encabezado 4 2" xfId="58"/>
    <cellStyle name="Énfasis1 2" xfId="59"/>
    <cellStyle name="Énfasis2 2" xfId="60"/>
    <cellStyle name="Énfasis3 2" xfId="61"/>
    <cellStyle name="Énfasis4 2" xfId="62"/>
    <cellStyle name="Énfasis5 2" xfId="63"/>
    <cellStyle name="Énfasis6 2" xfId="64"/>
    <cellStyle name="Entrada 2" xfId="65"/>
    <cellStyle name="Explanatory Text" xfId="66"/>
    <cellStyle name="Good" xfId="67"/>
    <cellStyle name="Heading 1" xfId="68"/>
    <cellStyle name="Heading 2" xfId="69"/>
    <cellStyle name="Heading 3" xfId="70"/>
    <cellStyle name="Heading 4" xfId="71"/>
    <cellStyle name="Incorrecto 2" xfId="72"/>
    <cellStyle name="Input" xfId="73"/>
    <cellStyle name="Linked Cell" xfId="74"/>
    <cellStyle name="Millares" xfId="1" builtinId="3"/>
    <cellStyle name="Millares 2" xfId="8"/>
    <cellStyle name="Neutral 2" xfId="75"/>
    <cellStyle name="Neutral 3" xfId="76"/>
    <cellStyle name="Neutral 4" xfId="77"/>
    <cellStyle name="Neutral 5" xfId="78"/>
    <cellStyle name="Neutral 6" xfId="79"/>
    <cellStyle name="Neutral 7" xfId="80"/>
    <cellStyle name="Neutral 8" xfId="81"/>
    <cellStyle name="Neutral 9" xfId="82"/>
    <cellStyle name="Normal" xfId="0" builtinId="0"/>
    <cellStyle name="Normal 10" xfId="83"/>
    <cellStyle name="Normal 11" xfId="126"/>
    <cellStyle name="Normal 12" xfId="127"/>
    <cellStyle name="Normal 2" xfId="6"/>
    <cellStyle name="Normal 2 10" xfId="2"/>
    <cellStyle name="Normal 2 10 2" xfId="84"/>
    <cellStyle name="Normal 2 2" xfId="85"/>
    <cellStyle name="Normal 2 2 2" xfId="86"/>
    <cellStyle name="Normal 2 2_CAUCA" xfId="87"/>
    <cellStyle name="Normal 2 3" xfId="88"/>
    <cellStyle name="Normal 2 4" xfId="89"/>
    <cellStyle name="Normal 2 5" xfId="90"/>
    <cellStyle name="Normal 2 6" xfId="91"/>
    <cellStyle name="Normal 2 7" xfId="92"/>
    <cellStyle name="Normal 2 8" xfId="93"/>
    <cellStyle name="Normal 2 9" xfId="5"/>
    <cellStyle name="Normal 2 9 2" xfId="94"/>
    <cellStyle name="Normal 2_PLANTA DE PERSONAL ICA - Enero 29 Bahamón2" xfId="95"/>
    <cellStyle name="Normal 3" xfId="96"/>
    <cellStyle name="Normal 3 2" xfId="97"/>
    <cellStyle name="Normal 4" xfId="98"/>
    <cellStyle name="Normal 5" xfId="99"/>
    <cellStyle name="Normal 6" xfId="100"/>
    <cellStyle name="Normal 7" xfId="101"/>
    <cellStyle name="Normal 8" xfId="102"/>
    <cellStyle name="Normal 9" xfId="3"/>
    <cellStyle name="Normal 9 2" xfId="103"/>
    <cellStyle name="Normal_Hoja1" xfId="4"/>
    <cellStyle name="Notas 2" xfId="104"/>
    <cellStyle name="Note" xfId="105"/>
    <cellStyle name="Output" xfId="106"/>
    <cellStyle name="Porcentaje" xfId="125" builtinId="5"/>
    <cellStyle name="Porcentaje 2" xfId="7"/>
    <cellStyle name="Porcentual 2" xfId="107"/>
    <cellStyle name="Salida 2" xfId="108"/>
    <cellStyle name="Texto de advertencia 2" xfId="109"/>
    <cellStyle name="Texto explicativo 2" xfId="110"/>
    <cellStyle name="Title" xfId="111"/>
    <cellStyle name="Título 1 2" xfId="112"/>
    <cellStyle name="Título 2 2" xfId="113"/>
    <cellStyle name="Título 3 2" xfId="114"/>
    <cellStyle name="Título 4" xfId="115"/>
    <cellStyle name="Total 2" xfId="116"/>
    <cellStyle name="Total 3" xfId="117"/>
    <cellStyle name="Total 4" xfId="118"/>
    <cellStyle name="Total 5" xfId="119"/>
    <cellStyle name="Total 6" xfId="120"/>
    <cellStyle name="Total 7" xfId="121"/>
    <cellStyle name="Total 8" xfId="122"/>
    <cellStyle name="Total 9" xfId="123"/>
    <cellStyle name="Warning Text" xfId="124"/>
  </cellStyles>
  <dxfs count="48">
    <dxf>
      <font>
        <color theme="0"/>
      </font>
      <fill>
        <patternFill>
          <bgColor rgb="FFFF0000"/>
        </patternFill>
      </fill>
    </dxf>
    <dxf>
      <fill>
        <patternFill>
          <bgColor theme="9" tint="-0.24994659260841701"/>
        </patternFill>
      </fill>
    </dxf>
    <dxf>
      <fill>
        <patternFill>
          <bgColor rgb="FFFFFF00"/>
        </patternFill>
      </fill>
    </dxf>
    <dxf>
      <fill>
        <patternFill>
          <bgColor rgb="FF00B050"/>
        </patternFill>
      </fill>
    </dxf>
    <dxf>
      <fill>
        <patternFill>
          <bgColor rgb="FFFF0000"/>
        </patternFill>
      </fill>
    </dxf>
    <dxf>
      <font>
        <sz val="14"/>
        <color theme="0"/>
      </font>
      <numFmt numFmtId="13" formatCode="0%"/>
      <fill>
        <patternFill patternType="solid">
          <fgColor indexed="64"/>
          <bgColor rgb="FFFF0000"/>
        </patternFill>
      </fill>
      <alignment horizontal="center" readingOrder="0"/>
    </dxf>
    <dxf>
      <font>
        <sz val="16"/>
        <color rgb="FFC00000"/>
      </font>
      <alignment vertical="center" readingOrder="0"/>
    </dxf>
    <dxf>
      <font>
        <b/>
        <color rgb="FF7030A0"/>
      </font>
      <fill>
        <patternFill>
          <bgColor indexed="64"/>
        </patternFill>
      </fill>
    </dxf>
    <dxf>
      <font>
        <color rgb="FF7030A0"/>
      </font>
    </dxf>
    <dxf>
      <font>
        <b/>
      </font>
    </dxf>
    <dxf>
      <fill>
        <patternFill>
          <bgColor theme="7"/>
        </patternFill>
      </fill>
    </dxf>
    <dxf>
      <font>
        <sz val="16"/>
        <color rgb="FFC00000"/>
      </font>
      <alignment vertical="center" readingOrder="0"/>
    </dxf>
    <dxf>
      <font>
        <sz val="14"/>
        <color theme="0"/>
      </font>
      <numFmt numFmtId="13" formatCode="0%"/>
      <fill>
        <patternFill patternType="solid">
          <fgColor indexed="64"/>
          <bgColor rgb="FFFF0000"/>
        </patternFill>
      </fill>
      <alignment horizontal="center" readingOrder="0"/>
    </dxf>
    <dxf>
      <alignment vertical="center" readingOrder="0"/>
    </dxf>
    <dxf>
      <alignment vertical="center" readingOrder="0"/>
    </dxf>
    <dxf>
      <font>
        <sz val="20"/>
      </font>
    </dxf>
    <dxf>
      <fill>
        <patternFill patternType="none">
          <bgColor auto="1"/>
        </patternFill>
      </fill>
    </dxf>
    <dxf>
      <fill>
        <patternFill patternType="none">
          <bgColor auto="1"/>
        </patternFill>
      </fill>
    </dxf>
    <dxf>
      <font>
        <color rgb="FFC00000"/>
      </font>
    </dxf>
    <dxf>
      <font>
        <color rgb="FFC00000"/>
      </font>
    </dxf>
    <dxf>
      <fill>
        <patternFill>
          <bgColor rgb="FFFF0000"/>
        </patternFill>
      </fill>
    </dxf>
    <dxf>
      <fill>
        <patternFill>
          <bgColor rgb="FFFF0000"/>
        </patternFill>
      </fill>
    </dxf>
    <dxf>
      <font>
        <color theme="0"/>
      </font>
    </dxf>
    <dxf>
      <fill>
        <patternFill patternType="solid">
          <bgColor rgb="FFFF0000"/>
        </patternFill>
      </fill>
    </dxf>
    <dxf>
      <font>
        <sz val="14"/>
      </font>
    </dxf>
    <dxf>
      <font>
        <sz val="16"/>
      </font>
    </dxf>
    <dxf>
      <font>
        <sz val="16"/>
      </font>
    </dxf>
    <dxf>
      <fill>
        <patternFill patternType="solid">
          <bgColor rgb="FFFFFF00"/>
        </patternFill>
      </fill>
    </dxf>
    <dxf>
      <fill>
        <patternFill patternType="solid">
          <bgColor rgb="FFFFFF00"/>
        </patternFill>
      </fill>
    </dxf>
    <dxf>
      <alignment horizontal="center" readingOrder="0"/>
    </dxf>
    <dxf>
      <numFmt numFmtId="13" formatCode="0%"/>
    </dxf>
    <dxf>
      <font>
        <sz val="14"/>
        <color theme="0"/>
      </font>
    </dxf>
    <dxf>
      <fill>
        <patternFill patternType="solid">
          <bgColor rgb="FFFF0000"/>
        </patternFill>
      </fill>
    </dxf>
    <dxf>
      <alignment vertical="center" readingOrder="0"/>
    </dxf>
    <dxf>
      <alignment vertical="center" readingOrder="0"/>
    </dxf>
    <dxf>
      <font>
        <sz val="20"/>
      </font>
    </dxf>
    <dxf>
      <fill>
        <patternFill patternType="none">
          <bgColor auto="1"/>
        </patternFill>
      </fill>
    </dxf>
    <dxf>
      <fill>
        <patternFill patternType="none">
          <bgColor auto="1"/>
        </patternFill>
      </fill>
    </dxf>
    <dxf>
      <font>
        <color rgb="FFC00000"/>
      </font>
    </dxf>
    <dxf>
      <font>
        <color rgb="FFC00000"/>
      </font>
    </dxf>
    <dxf>
      <fill>
        <patternFill>
          <bgColor rgb="FFFF0000"/>
        </patternFill>
      </fill>
    </dxf>
    <dxf>
      <fill>
        <patternFill>
          <bgColor rgb="FFFF0000"/>
        </patternFill>
      </fill>
    </dxf>
    <dxf>
      <font>
        <sz val="16"/>
      </font>
    </dxf>
    <dxf>
      <font>
        <sz val="16"/>
      </font>
    </dxf>
    <dxf>
      <fill>
        <patternFill patternType="solid">
          <bgColor rgb="FFFFFF00"/>
        </patternFill>
      </fill>
    </dxf>
    <dxf>
      <fill>
        <patternFill patternType="solid">
          <bgColor rgb="FFFFFF00"/>
        </patternFill>
      </fill>
    </dxf>
    <dxf>
      <alignment horizontal="center" readingOrder="0"/>
    </dxf>
    <dxf>
      <numFmt numFmtId="1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pivotCacheDefinition" Target="pivotCache/pivotCacheDefinition2.xml"/><Relationship Id="rId10" Type="http://schemas.openxmlformats.org/officeDocument/2006/relationships/externalLink" Target="externalLinks/externalLink4.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692258</xdr:colOff>
      <xdr:row>0</xdr:row>
      <xdr:rowOff>143575</xdr:rowOff>
    </xdr:from>
    <xdr:to>
      <xdr:col>0</xdr:col>
      <xdr:colOff>1660095</xdr:colOff>
      <xdr:row>0</xdr:row>
      <xdr:rowOff>1022523</xdr:rowOff>
    </xdr:to>
    <xdr:pic>
      <xdr:nvPicPr>
        <xdr:cNvPr id="2" name="Imagen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2258" y="143575"/>
          <a:ext cx="967837" cy="8884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457200</xdr:colOff>
      <xdr:row>0</xdr:row>
      <xdr:rowOff>161925</xdr:rowOff>
    </xdr:from>
    <xdr:to>
      <xdr:col>1</xdr:col>
      <xdr:colOff>361950</xdr:colOff>
      <xdr:row>5</xdr:row>
      <xdr:rowOff>0</xdr:rowOff>
    </xdr:to>
    <xdr:pic>
      <xdr:nvPicPr>
        <xdr:cNvPr id="2" name="1 Imagen" descr="logo-icc-300px.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0" y="161925"/>
          <a:ext cx="6953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EIDY.RUEDA\Downloads\PAAC%202019_Q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ilena.rojas/AppData/Local/Microsoft/Windows/Temporary%20Internet%20Files/Content.IE5/WMWRS172/Matriz%20de%20riesgos%20Instituto%20Caro%20y%20Cuervo%20-%20Seguimiento%201er%20cuatrimestr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ose.quilaguy/Downloads/Matriz_de_riesgos_Instituto_Caro_y_Cuervo_V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lan%20de%20acci&#243;n%202019%20ICC.%20Versi&#243;n%202.0.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041018%20FORMATO%20PLAN%20DE%20ACCI&#211;N%20201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xiomara.ruiz/Desktop/Plan%20Anticorrupci&#243;n,%20%20Atenci&#243;n%20y%20Participaci&#243;n%20Ciudadana%202019-V%201.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diana.ramirez/Desktop/041018%20FORMATO%20PLAN%20DE%20ACCI&#211;N%202019%20PARA%20OFFICE%202007%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ULOS"/>
      <sheetName val="Plan Acción 2019"/>
      <sheetName val="Anexo A"/>
      <sheetName val="Q1"/>
      <sheetName val="SeguimientoRiesgosCorrupción"/>
    </sheetNames>
    <sheetDataSet>
      <sheetData sheetId="0">
        <row r="2">
          <cell r="B2" t="str">
            <v>TALENTO_HUMANO</v>
          </cell>
        </row>
        <row r="3">
          <cell r="B3" t="str">
            <v>DIRECCIONAMIENTO_ESTRATÉGICO</v>
          </cell>
        </row>
        <row r="4">
          <cell r="B4" t="str">
            <v>GESTIÓN_CON_VALORES_PARA_EL_RESULTADO</v>
          </cell>
        </row>
        <row r="5">
          <cell r="B5" t="str">
            <v>EVALUACIÓN_DE_RESULTADOS</v>
          </cell>
        </row>
        <row r="6">
          <cell r="B6" t="str">
            <v>INFORMACIÓN_Y_COMUNICACIÓN</v>
          </cell>
        </row>
        <row r="7">
          <cell r="B7" t="str">
            <v>GESTIÓN_DEL_CONOCIMIENTO</v>
          </cell>
        </row>
        <row r="8">
          <cell r="B8" t="str">
            <v>CONTROL_INTERNO</v>
          </cell>
        </row>
        <row r="11">
          <cell r="J11" t="str">
            <v xml:space="preserve">SI </v>
          </cell>
        </row>
        <row r="12">
          <cell r="B12" t="str">
            <v>INVESTIGACIÓN</v>
          </cell>
          <cell r="C12" t="str">
            <v>A. PROPONER POLÍTICAS PARA PROTEGER LA DIVERSIDAD LINGÜÍSTICA DE LA NACIÓN.</v>
          </cell>
          <cell r="D12" t="str">
            <v>ADQUISICIONES</v>
          </cell>
          <cell r="E12" t="str">
            <v>PLAN INSTITUCIONAL DE ARCHIVOS DE LA ENTIDAD ¬PINAR</v>
          </cell>
          <cell r="F12" t="str">
            <v>PAAC - COMPONENTE 1: GESTIÓN DEL RIESGO DE CORRUPCIÓN - MAPA DE RIESGOS DE CORRUPCIÓN</v>
          </cell>
          <cell r="H12" t="str">
            <v>PLAN DE FORMACIÓN</v>
          </cell>
          <cell r="J12" t="str">
            <v>NO</v>
          </cell>
        </row>
        <row r="13">
          <cell r="B13" t="str">
            <v>FORMACIÓN</v>
          </cell>
          <cell r="C13" t="str">
            <v>B. FORTALECER LA OFERTA ACADÉMICA DEL INSTITUTO CARO Y CUERVO.</v>
          </cell>
          <cell r="D13" t="str">
            <v>ALIANZAS</v>
          </cell>
          <cell r="E13" t="str">
            <v>PLAN ANUAL DE ADQUISICIONES</v>
          </cell>
          <cell r="F13" t="str">
            <v>PAAC - COMPONENTE 2: RACIONALIZACIÓN DE TRÁMITES</v>
          </cell>
          <cell r="H13" t="str">
            <v>PLAN ESTRATÉGICO FSAB</v>
          </cell>
        </row>
        <row r="14">
          <cell r="B14" t="str">
            <v>APROPIACIÓN SOCIAL DEL CONOCIMIENTO</v>
          </cell>
          <cell r="C14" t="str">
            <v>C. FOMENTAR LA INVESTIGACIÓN DEL PATRIMONIO LINGÜÍSTICO.</v>
          </cell>
          <cell r="D14" t="str">
            <v>COMUNICACIONES</v>
          </cell>
          <cell r="E14" t="str">
            <v>PLAN ANUAL DE VACANTES</v>
          </cell>
          <cell r="F14" t="str">
            <v>PAAC - COMPONENTE 3: RENDICIÓN DE CUENTAS</v>
          </cell>
          <cell r="H14" t="str">
            <v>PLAN IMPLEMENTACIÓN MODELO DE AUTOEVALUACIÓN</v>
          </cell>
        </row>
        <row r="15">
          <cell r="B15" t="str">
            <v>GESTIÓN ORGANIZACIONAL</v>
          </cell>
          <cell r="C15" t="str">
            <v>D. CREAR ESTRATEGIAS DE COMUNICACIÓN QUE FACILITEN LA DIVULGACIÓN DE LOS PRODUCTOS Y SERVICIOS DEL INSTITUTO CARO Y CUERVO.</v>
          </cell>
          <cell r="D15" t="str">
            <v>DISCIPLINARIO</v>
          </cell>
          <cell r="E15" t="str">
            <v>PLAN DE PREVISIÓN DE RECURSOS HUMANOS</v>
          </cell>
          <cell r="F15" t="str">
            <v>PAAC - COMPONENTE 4: ATENCIÓN AL CIUDADANO</v>
          </cell>
          <cell r="H15" t="str">
            <v>PLAN EGRESADOS</v>
          </cell>
        </row>
        <row r="16">
          <cell r="C16" t="str">
            <v>E. ACTUALIZAR LOS PROCESOS DEL INSTITUTO CARO Y CUERVO DE ACUERDO CON SUS NECESIDADES.</v>
          </cell>
          <cell r="D16" t="str">
            <v>DIVULGACIÓN</v>
          </cell>
          <cell r="E16" t="str">
            <v>PLAN ESTRATÉGICO DE TALENTO HUMANO</v>
          </cell>
          <cell r="F16" t="str">
            <v>PAAC - COMPONENTE 5: TRANSPARENCIA Y ACCESO DE LA INFORMACIÓN</v>
          </cell>
          <cell r="H16" t="str">
            <v>PLAN BIENESTAR</v>
          </cell>
        </row>
        <row r="17">
          <cell r="C17" t="str">
            <v xml:space="preserve">F. PROPENDER POR LA EXCELENCIA ADMINISTRATIVA Y FINANCIERA. </v>
          </cell>
          <cell r="D17" t="str">
            <v>EDITORIAL</v>
          </cell>
          <cell r="E17" t="str">
            <v>PLAN INSTITUCIONAL DE CAPACITACIÓN</v>
          </cell>
          <cell r="F17" t="str">
            <v>PAAC - COMPONENTE 6: INICIATIVAS ADICIONALES</v>
          </cell>
          <cell r="H17" t="str">
            <v>PLAN DE REGISTRO CALIFICADO</v>
          </cell>
        </row>
        <row r="18">
          <cell r="D18" t="str">
            <v>FINANCIERO</v>
          </cell>
          <cell r="E18" t="str">
            <v>PLAN DE INCENTIVOS INSTITUCIONALES</v>
          </cell>
          <cell r="F18" t="str">
            <v>NA</v>
          </cell>
          <cell r="H18" t="str">
            <v>PLAN EDUCACIÓN CONTINUA</v>
          </cell>
        </row>
        <row r="19">
          <cell r="D19" t="str">
            <v>FORMACIÓN</v>
          </cell>
          <cell r="E19" t="str">
            <v>PLAN DE TRABAJO ANUAL EN SEGURIDAD Y SALUD EN EL TRABAJO</v>
          </cell>
          <cell r="H19" t="str">
            <v>PLAN EDITORIAL</v>
          </cell>
        </row>
        <row r="20">
          <cell r="D20" t="str">
            <v>GESTIÓN DE BIBLIOTECAS</v>
          </cell>
          <cell r="E20" t="str">
            <v>PLAN ANTICORRUPCIÓN Y DE ATENCIÓN AL CIUDADANO</v>
          </cell>
          <cell r="H20" t="str">
            <v>PLAN SISTEMA INVESTIGACIÓN</v>
          </cell>
        </row>
        <row r="21">
          <cell r="D21" t="str">
            <v>GESTIÓN DE MUSEOS</v>
          </cell>
          <cell r="E21" t="str">
            <v>PLAN ESTRATÉGICO DE TECNOLOGÍAS DE LA INFORMACIÓN Y LAS COMUNICACIONES ¬ PETI</v>
          </cell>
          <cell r="H21" t="str">
            <v>PLAN DE GESTIÓN DE MUSEOS</v>
          </cell>
        </row>
        <row r="22">
          <cell r="D22" t="str">
            <v>GESTIÓN DOCUMENTAL</v>
          </cell>
          <cell r="E22" t="str">
            <v>PLAN DE TRATAMIENTO DE RIESGOS DE SEGURIDAD Y PRIVACIDAD DE LA INFORMACIÓN</v>
          </cell>
          <cell r="H22" t="str">
            <v>PLAN BIBLIOTECAS</v>
          </cell>
        </row>
        <row r="23">
          <cell r="D23" t="str">
            <v>INFRAESTRUCTURA</v>
          </cell>
          <cell r="E23" t="str">
            <v>PLAN DE SEGURIDAD Y PRIVACIDAD DE LA INFORMACIÓN</v>
          </cell>
          <cell r="H23" t="str">
            <v>PLAN IMPRENTA (ACTIVIDADES Y MANTENIMIENTO)</v>
          </cell>
        </row>
        <row r="24">
          <cell r="D24" t="str">
            <v>INVESTIGACIÓN</v>
          </cell>
          <cell r="E24" t="str">
            <v>N.A</v>
          </cell>
          <cell r="H24" t="str">
            <v>PLAN INICIATIVA LENGUAJE CLARO</v>
          </cell>
        </row>
        <row r="25">
          <cell r="D25" t="str">
            <v>MEDICIÓN</v>
          </cell>
          <cell r="H25" t="str">
            <v>PLAN MANTENIMIENTO RECURSOS FÍSICOS</v>
          </cell>
        </row>
        <row r="26">
          <cell r="D26" t="str">
            <v>ORGANIZACIÓN</v>
          </cell>
          <cell r="H26" t="str">
            <v>PLAN ESPECIAL DE MANEJO PATRIMONIAL - PEMP</v>
          </cell>
        </row>
        <row r="27">
          <cell r="D27" t="str">
            <v xml:space="preserve">PLANEACIÓN </v>
          </cell>
          <cell r="H27" t="str">
            <v>PLAN ALIANZAS INTERINSTITUCIONALES</v>
          </cell>
        </row>
        <row r="28">
          <cell r="D28" t="str">
            <v>SEGUIMIENTO Y EVALUACIÓN</v>
          </cell>
          <cell r="H28" t="str">
            <v>PLAN DE DOTACIÓN SEDES</v>
          </cell>
        </row>
        <row r="29">
          <cell r="D29" t="str">
            <v>SERVICIO AL CIUDADANO</v>
          </cell>
          <cell r="H29" t="str">
            <v>PLAN SISTEMA CONTROL INTERNO</v>
          </cell>
        </row>
        <row r="30">
          <cell r="D30" t="str">
            <v>TALENTO HUMANO</v>
          </cell>
          <cell r="H30" t="str">
            <v>PLAN MIPG</v>
          </cell>
        </row>
        <row r="31">
          <cell r="D31" t="str">
            <v>TECNOLOGÍAS DE LA INFORMACIÓN</v>
          </cell>
          <cell r="H31" t="str">
            <v>PLAN DE SANEAMIENTO PRESUPUESTAL</v>
          </cell>
        </row>
        <row r="32">
          <cell r="H32" t="str">
            <v>PLAN DE IMPLEMENTACIÓN NORMAS CONTABLES INTERNACIONALES</v>
          </cell>
        </row>
        <row r="33">
          <cell r="H33" t="str">
            <v>PLAN DE GESTIÓN AMBIENTAL</v>
          </cell>
        </row>
        <row r="34">
          <cell r="H34" t="str">
            <v>PLAN DE COMUNICACIONES</v>
          </cell>
        </row>
        <row r="35">
          <cell r="H35" t="str">
            <v>N.A</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Procesos"/>
      <sheetName val="Criterios-Riesgos"/>
      <sheetName val="Criterios-Controles"/>
      <sheetName val="Anticorrupción"/>
      <sheetName val="Matriz"/>
      <sheetName val="Inherentes"/>
      <sheetName val="Residuales"/>
    </sheetNames>
    <sheetDataSet>
      <sheetData sheetId="0" refreshError="1"/>
      <sheetData sheetId="1" refreshError="1"/>
      <sheetData sheetId="2">
        <row r="14">
          <cell r="D14">
            <v>5</v>
          </cell>
        </row>
        <row r="15">
          <cell r="D15">
            <v>4</v>
          </cell>
        </row>
        <row r="16">
          <cell r="D16">
            <v>3</v>
          </cell>
        </row>
        <row r="17">
          <cell r="D17">
            <v>2</v>
          </cell>
        </row>
        <row r="18">
          <cell r="D18">
            <v>1</v>
          </cell>
        </row>
        <row r="21">
          <cell r="G21">
            <v>5</v>
          </cell>
          <cell r="H21">
            <v>10</v>
          </cell>
          <cell r="I21">
            <v>15</v>
          </cell>
          <cell r="J21">
            <v>20</v>
          </cell>
          <cell r="K21">
            <v>25</v>
          </cell>
        </row>
        <row r="28">
          <cell r="G28" t="str">
            <v>FINANCIERO</v>
          </cell>
        </row>
        <row r="29">
          <cell r="G29" t="str">
            <v>OPERATIVO</v>
          </cell>
        </row>
        <row r="30">
          <cell r="G30" t="str">
            <v>ESTRATÉGICO</v>
          </cell>
        </row>
        <row r="31">
          <cell r="G31" t="str">
            <v>DE IMAGEN</v>
          </cell>
        </row>
        <row r="32">
          <cell r="G32" t="str">
            <v>LEGALES O DE CUMPLIMIENTO</v>
          </cell>
        </row>
        <row r="33">
          <cell r="G33" t="str">
            <v>TECNOLÓGICO</v>
          </cell>
        </row>
        <row r="34">
          <cell r="G34" t="str">
            <v>CORRUPCIÓN</v>
          </cell>
        </row>
      </sheetData>
      <sheetData sheetId="3">
        <row r="7">
          <cell r="A7" t="str">
            <v>PREVENTIVO</v>
          </cell>
        </row>
        <row r="8">
          <cell r="A8" t="str">
            <v>DETECTIVO</v>
          </cell>
        </row>
        <row r="9">
          <cell r="A9" t="str">
            <v>CORRECTIVO</v>
          </cell>
        </row>
        <row r="12">
          <cell r="A12">
            <v>20</v>
          </cell>
        </row>
        <row r="13">
          <cell r="A13">
            <v>15</v>
          </cell>
        </row>
        <row r="14">
          <cell r="A14">
            <v>10</v>
          </cell>
        </row>
      </sheetData>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Procesos"/>
      <sheetName val="Criterios-Riesgos"/>
      <sheetName val="Criterios-Controles"/>
      <sheetName val="Anticorrupción"/>
      <sheetName val="Matriz"/>
      <sheetName val="Inherentes"/>
      <sheetName val="Residuales"/>
    </sheetNames>
    <sheetDataSet>
      <sheetData sheetId="0" refreshError="1"/>
      <sheetData sheetId="1" refreshError="1"/>
      <sheetData sheetId="2" refreshError="1">
        <row r="7">
          <cell r="H7" t="str">
            <v>EXTREMA</v>
          </cell>
        </row>
        <row r="8">
          <cell r="H8" t="str">
            <v>ALTA</v>
          </cell>
        </row>
        <row r="9">
          <cell r="H9" t="str">
            <v>MODERADA</v>
          </cell>
        </row>
        <row r="10">
          <cell r="H10" t="str">
            <v>BAJA</v>
          </cell>
        </row>
        <row r="14">
          <cell r="D14">
            <v>5</v>
          </cell>
        </row>
        <row r="15">
          <cell r="D15">
            <v>4</v>
          </cell>
        </row>
        <row r="16">
          <cell r="D16">
            <v>3</v>
          </cell>
        </row>
        <row r="17">
          <cell r="D17">
            <v>2</v>
          </cell>
        </row>
        <row r="18">
          <cell r="D18">
            <v>1</v>
          </cell>
        </row>
        <row r="21">
          <cell r="G21">
            <v>5</v>
          </cell>
          <cell r="H21">
            <v>10</v>
          </cell>
          <cell r="I21">
            <v>15</v>
          </cell>
          <cell r="J21">
            <v>20</v>
          </cell>
          <cell r="K21">
            <v>25</v>
          </cell>
        </row>
        <row r="28">
          <cell r="G28" t="str">
            <v>FINANCIERO</v>
          </cell>
        </row>
        <row r="29">
          <cell r="G29" t="str">
            <v>OPERATIVO</v>
          </cell>
        </row>
        <row r="30">
          <cell r="G30" t="str">
            <v>ESTRATÉGICO</v>
          </cell>
        </row>
        <row r="31">
          <cell r="G31" t="str">
            <v>DE IMAGEN</v>
          </cell>
        </row>
        <row r="32">
          <cell r="G32" t="str">
            <v>LEGALES O DE CUMPLIMIENTO</v>
          </cell>
        </row>
        <row r="33">
          <cell r="G33" t="str">
            <v>TECNOLÓGICO</v>
          </cell>
        </row>
        <row r="34">
          <cell r="G34" t="str">
            <v>CORRUPCIÓN</v>
          </cell>
        </row>
      </sheetData>
      <sheetData sheetId="3" refreshError="1">
        <row r="7">
          <cell r="A7" t="str">
            <v>PREVENTIVO</v>
          </cell>
        </row>
        <row r="8">
          <cell r="A8" t="str">
            <v>DETECTIVO</v>
          </cell>
        </row>
        <row r="9">
          <cell r="A9" t="str">
            <v>CORRECTIVO</v>
          </cell>
        </row>
        <row r="12">
          <cell r="A12">
            <v>20</v>
          </cell>
        </row>
        <row r="13">
          <cell r="A13">
            <v>15</v>
          </cell>
        </row>
        <row r="14">
          <cell r="A14">
            <v>10</v>
          </cell>
        </row>
      </sheetData>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ULOS"/>
      <sheetName val="Plan Acción 2019"/>
      <sheetName val="Distribución presupuestal de pr"/>
      <sheetName val="TABLA DINÁMICA"/>
      <sheetName val="REORGANIZADO"/>
    </sheetNames>
    <sheetDataSet>
      <sheetData sheetId="0">
        <row r="2">
          <cell r="B2" t="str">
            <v>TALENTO_HUMANO</v>
          </cell>
        </row>
        <row r="11">
          <cell r="J11" t="str">
            <v xml:space="preserve">SI </v>
          </cell>
        </row>
        <row r="12">
          <cell r="J12" t="str">
            <v>NO</v>
          </cell>
        </row>
      </sheetData>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ULO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ULOS"/>
      <sheetName val="Resumen"/>
      <sheetName val="Plan 2019"/>
      <sheetName val="Componente 2"/>
      <sheetName val="Matriz riesgo vigente V3,0"/>
    </sheetNames>
    <sheetDataSet>
      <sheetData sheetId="0" refreshError="1"/>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ón del Plan"/>
      <sheetName val="Plan Acción 2019"/>
      <sheetName val="TITULOS"/>
      <sheetName val="Hoja1"/>
    </sheetNames>
    <sheetDataSet>
      <sheetData sheetId="0"/>
      <sheetData sheetId="1"/>
      <sheetData sheetId="2" refreshError="1"/>
      <sheetData sheetId="3"/>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file:///C:\Users\LEIDY.RUEDA\Downloads\PAAC%202019_Q1.xlsx"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Leidy Carolina Rueda Fonseca" refreshedDate="43721.770461458334" createdVersion="4" refreshedVersion="4" minRefreshableVersion="3" recordCount="55">
  <cacheSource type="worksheet">
    <worksheetSource ref="A4:AR59" sheet="Plan Acción 2019"/>
  </cacheSource>
  <cacheFields count="44">
    <cacheField name="DIMENSIÓN" numFmtId="0">
      <sharedItems/>
    </cacheField>
    <cacheField name="POLÍTICA" numFmtId="0">
      <sharedItems/>
    </cacheField>
    <cacheField name="LÍNEAS ESTRATÉGICAS" numFmtId="0">
      <sharedItems/>
    </cacheField>
    <cacheField name="OBJETIVOS DE CALIDAD" numFmtId="0">
      <sharedItems/>
    </cacheField>
    <cacheField name="PROCESO" numFmtId="0">
      <sharedItems count="10">
        <s v="SERVICIO AL CIUDADANO"/>
        <s v="ORGANIZACIÓN"/>
        <s v="SEGUIMIENTO Y EVALUACIÓN"/>
        <s v="FORMACIÓN"/>
        <s v="PLANEACIÓN "/>
        <s v="COMUNICACIONES"/>
        <s v="TECNOLOGÍAS DE LA INFORMACIÓN"/>
        <s v="GESTIÓN DOCUMENTAL"/>
        <s v="ADQUISICIONES"/>
        <s v="TALENTO HUMANO"/>
      </sharedItems>
    </cacheField>
    <cacheField name="PLANES SUBSIDIARIOS DE DECRETO 612 DE 2018" numFmtId="0">
      <sharedItems/>
    </cacheField>
    <cacheField name="PLANES SUBSIDIARIOS DE DECRETO 612 DE 2018 (2)" numFmtId="0">
      <sharedItems/>
    </cacheField>
    <cacheField name="OTROS PLANES " numFmtId="0">
      <sharedItems/>
    </cacheField>
    <cacheField name="COMPONENTE/SUBCOMPONENTE/RUTA PAAC" numFmtId="0">
      <sharedItems count="7">
        <s v="PAAC - COMPONENTE 4: ATENCIÓN AL CIUDADANO"/>
        <s v="PAAC - COMPONENTE 1: GESTIÓN DEL RIESGO DE CORRUPCIÓN - MAPA DE RIESGOS DE CORRUPCIÓN"/>
        <s v="PAAC - COMPONENTE 2: RACIONALIZACIÓN DE TRÁMITES"/>
        <s v="PAAC - COMPONENTE 3: RENDICIÓN DE CUENTAS"/>
        <s v="PAAC - COMPONENTE 5: TRANSPARENCIA Y ACCESO DE LA INFORMACIÓN"/>
        <s v="PAAC - COMPONENTE 6: INICIATIVAS ADICIONALES"/>
        <s v="N.A."/>
      </sharedItems>
    </cacheField>
    <cacheField name="NO. DE META" numFmtId="0">
      <sharedItems containsSemiMixedTypes="0" containsString="0" containsNumber="1" containsInteger="1" minValue="26" maxValue="193"/>
    </cacheField>
    <cacheField name="META O ENTREGABLE PLANEADO" numFmtId="0">
      <sharedItems longText="1"/>
    </cacheField>
    <cacheField name="CUANTIFICACIÓN META O ENTREGABLE PLANEADA" numFmtId="0">
      <sharedItems containsMixedTypes="1" containsNumber="1" containsInteger="1" minValue="1" maxValue="50000"/>
    </cacheField>
    <cacheField name="LÍNEA BASE" numFmtId="0">
      <sharedItems containsMixedTypes="1" containsNumber="1" containsInteger="1" minValue="1" maxValue="9"/>
    </cacheField>
    <cacheField name="JUSTIFICACIÓN DE LA META" numFmtId="0">
      <sharedItems longText="1"/>
    </cacheField>
    <cacheField name="ACTIVIDADES REQUERIDAS PARA ALCANZAR LA META" numFmtId="0">
      <sharedItems longText="1"/>
    </cacheField>
    <cacheField name="FECHA DE INICIO_x000a_dd/mm/aaaa" numFmtId="0">
      <sharedItems containsDate="1" containsMixedTypes="1" minDate="2019-01-01T00:00:00" maxDate="2019-12-02T00:00:00"/>
    </cacheField>
    <cacheField name="FECHA DE ENTREGA DE META O PRODUCTO_x000a_dd/mm/aaaa" numFmtId="0">
      <sharedItems containsDate="1" containsMixedTypes="1" minDate="2019-02-28T00:00:00" maxDate="2021-01-01T00:00:00"/>
    </cacheField>
    <cacheField name="ENERO-FEBRERO" numFmtId="0">
      <sharedItems containsBlank="1" containsMixedTypes="1" containsNumber="1" minValue="1" maxValue="8333.3333333333339" longText="1"/>
    </cacheField>
    <cacheField name="MARZO-ABRIL" numFmtId="0">
      <sharedItems containsMixedTypes="1" containsNumber="1" minValue="0.33333333333333331" maxValue="8333.3333333333339"/>
    </cacheField>
    <cacheField name="MAYO-JUNIO" numFmtId="0">
      <sharedItems containsBlank="1" containsMixedTypes="1" containsNumber="1" minValue="0.33300000000000002" maxValue="8333.3333333333339"/>
    </cacheField>
    <cacheField name="JULIO-AGOSTO" numFmtId="0">
      <sharedItems containsMixedTypes="1" containsNumber="1" minValue="0.33333333333333331" maxValue="8333.3333333333339" longText="1"/>
    </cacheField>
    <cacheField name="SEPTIEMBRE-OCTUBRE" numFmtId="0">
      <sharedItems containsBlank="1" containsMixedTypes="1" containsNumber="1" minValue="0.33300000000000002" maxValue="8333.3333333333339"/>
    </cacheField>
    <cacheField name="NOVIEMBRE-DICIEMBRE" numFmtId="0">
      <sharedItems containsMixedTypes="1" containsNumber="1" minValue="0.33333333333333331" maxValue="8333.3333333333339" longText="1"/>
    </cacheField>
    <cacheField name="META REGISTRADA A NIVEL SECTORIAL O DE PLAN ESTRATÉGICO INSTITUCIONAL" numFmtId="0">
      <sharedItems/>
    </cacheField>
    <cacheField name="META REGISTRADA EN PROYECTOS DE INVERSIÓN" numFmtId="0">
      <sharedItems/>
    </cacheField>
    <cacheField name="NOMBRE DEL RESPONSABLE" numFmtId="0">
      <sharedItems/>
    </cacheField>
    <cacheField name="ACTIVIDADES ADELANTADAS EN EL BIMESTRE _x000a_ENERO-FEBRERO" numFmtId="0">
      <sharedItems containsBlank="1" longText="1"/>
    </cacheField>
    <cacheField name="AVANCE EN EL BIMESTRE" numFmtId="0">
      <sharedItems containsBlank="1" containsMixedTypes="1" containsNumber="1" minValue="0" maxValue="2"/>
    </cacheField>
    <cacheField name="PORCENTAJE DE AVANCE SOBRE META TOTAL" numFmtId="0">
      <sharedItems containsBlank="1" containsMixedTypes="1" containsNumber="1" minValue="0" maxValue="25"/>
    </cacheField>
    <cacheField name="EVIDENCIAS" numFmtId="0">
      <sharedItems longText="1"/>
    </cacheField>
    <cacheField name="OBSERVACIONES DE PLANEACIÓN" numFmtId="0">
      <sharedItems/>
    </cacheField>
    <cacheField name="CALIFICACIÓN" numFmtId="0">
      <sharedItems/>
    </cacheField>
    <cacheField name="MARZO-ABRIL2" numFmtId="0">
      <sharedItems containsBlank="1" containsMixedTypes="1" containsNumber="1" minValue="0.33333333333333331" maxValue="8333.3333333333339"/>
    </cacheField>
    <cacheField name="AVANCE EN EL BIMESTRE2" numFmtId="0">
      <sharedItems containsNonDate="0" containsString="0" containsBlank="1"/>
    </cacheField>
    <cacheField name="PORCENTAJE DE AVANCE SOBRE META TOTAL2" numFmtId="0">
      <sharedItems containsNonDate="0" containsString="0" containsBlank="1"/>
    </cacheField>
    <cacheField name="EVIDENCIAS2" numFmtId="0">
      <sharedItems containsNonDate="0" containsString="0" containsBlank="1"/>
    </cacheField>
    <cacheField name="OBSERVACIONES DE PLANEACIÓN2" numFmtId="0">
      <sharedItems containsNonDate="0" containsString="0" containsBlank="1"/>
    </cacheField>
    <cacheField name="CALIFICACIÓN " numFmtId="0">
      <sharedItems containsBlank="1"/>
    </cacheField>
    <cacheField name="OBSERVACIONES" numFmtId="0">
      <sharedItems longText="1"/>
    </cacheField>
    <cacheField name="RESULTADO BASADO EN LA EVIDENCIA" numFmtId="9">
      <sharedItems containsMixedTypes="1" containsNumber="1" minValue="0" maxValue="0.5"/>
    </cacheField>
    <cacheField name="PORCENTAJE DE CUMPLIMIENTO ACOMULADO_x000a_ENERO-ABRIL DE 2019" numFmtId="9">
      <sharedItems containsMixedTypes="1" containsNumber="1" minValue="0" maxValue="0.5"/>
    </cacheField>
    <cacheField name="OBSERVACIONES2" numFmtId="0">
      <sharedItems longText="1"/>
    </cacheField>
    <cacheField name="RESULTADO BASADO EN LA EVIDENCIA2" numFmtId="9">
      <sharedItems containsSemiMixedTypes="0" containsString="0" containsNumber="1" minValue="0" maxValue="1"/>
    </cacheField>
    <cacheField name="PORCENTAJE DE CUMPLIMIENTO ACOMULADO_x000a_ENERO-AGOSTO DE 2019" numFmtId="9">
      <sharedItems containsMixedTypes="1" containsNumber="1" minValue="0" maxValue="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Leidy Carolina Rueda Fonseca" refreshedDate="43600.650363310182" createdVersion="4" refreshedVersion="4" minRefreshableVersion="3" recordCount="58">
  <cacheSource type="worksheet">
    <worksheetSource ref="A4:AP62" sheet="Plan Acción 2019" r:id="rId2"/>
  </cacheSource>
  <cacheFields count="42">
    <cacheField name="DIMENSIÓN" numFmtId="0">
      <sharedItems/>
    </cacheField>
    <cacheField name="POLÍTICA" numFmtId="0">
      <sharedItems/>
    </cacheField>
    <cacheField name="LÍNEAS ESTRATÉGICAS" numFmtId="0">
      <sharedItems/>
    </cacheField>
    <cacheField name="OBJETIVOS DE CALIDAD" numFmtId="0">
      <sharedItems/>
    </cacheField>
    <cacheField name="PROCESO" numFmtId="0">
      <sharedItems count="10">
        <s v="SERVICIO AL CIUDADANO"/>
        <s v="ORGANIZACIÓN"/>
        <s v="SEGUIMIENTO Y EVALUACIÓN"/>
        <s v="FORMACIÓN"/>
        <s v="PLANEACIÓN "/>
        <s v="COMUNICACIONES"/>
        <s v="TECNOLOGÍAS DE LA INFORMACIÓN"/>
        <s v="GESTIÓN DOCUMENTAL"/>
        <s v="ADQUISICIONES"/>
        <s v="TALENTO HUMANO"/>
      </sharedItems>
    </cacheField>
    <cacheField name="PLANES SUBSIDIARIOS DE DECRETO 612 DE 2018" numFmtId="0">
      <sharedItems/>
    </cacheField>
    <cacheField name="PLANES SUBSIDIARIOS DE DECRETO 612 DE 2018 (2)" numFmtId="0">
      <sharedItems/>
    </cacheField>
    <cacheField name="OTROS PLANES " numFmtId="0">
      <sharedItems/>
    </cacheField>
    <cacheField name="COMPONENTE/SUBCOMPONENTE/RUTA PAAC" numFmtId="0">
      <sharedItems count="7">
        <s v="PAAC - COMPONENTE 4: ATENCIÓN AL CIUDADANO"/>
        <s v="PAAC - COMPONENTE 1: GESTIÓN DEL RIESGO DE CORRUPCIÓN - MAPA DE RIESGOS DE CORRUPCIÓN"/>
        <s v="PAAC - COMPONENTE 2: RACIONALIZACIÓN DE TRÁMITES"/>
        <s v="PAAC - COMPONENTE 3: RENDICIÓN DE CUENTAS"/>
        <s v="PAAC - COMPONENTE 5: TRANSPARENCIA Y ACCESO DE LA INFORMACIÓN"/>
        <s v="PAAC - COMPONENTE 6: INICIATIVAS ADICIONALES"/>
        <s v="N.A."/>
      </sharedItems>
    </cacheField>
    <cacheField name="NO. DE META" numFmtId="0">
      <sharedItems containsSemiMixedTypes="0" containsString="0" containsNumber="1" containsInteger="1" minValue="26" maxValue="193"/>
    </cacheField>
    <cacheField name="NOMBRE DEL PROGRAMA- PROYECTO" numFmtId="0">
      <sharedItems/>
    </cacheField>
    <cacheField name="META O ENTREGABLE PLANEADO" numFmtId="0">
      <sharedItems longText="1"/>
    </cacheField>
    <cacheField name="CUANTIFICACIÓN META O ENTREGABLE PLANEADA" numFmtId="0">
      <sharedItems containsMixedTypes="1" containsNumber="1" containsInteger="1" minValue="1" maxValue="50000"/>
    </cacheField>
    <cacheField name="LÍNEA BASE" numFmtId="0">
      <sharedItems containsBlank="1" containsMixedTypes="1" containsNumber="1" containsInteger="1" minValue="1" maxValue="9"/>
    </cacheField>
    <cacheField name="JUSTIFICACIÓN DE LA META" numFmtId="0">
      <sharedItems longText="1"/>
    </cacheField>
    <cacheField name="ACTIVIDADES REQUERIDAS PARA ALCANZAR LA META" numFmtId="0">
      <sharedItems longText="1"/>
    </cacheField>
    <cacheField name="FECHA DE INICIO_x000a_dd/mm/aaaa" numFmtId="14">
      <sharedItems containsDate="1" containsMixedTypes="1" minDate="2019-01-01T00:00:00" maxDate="2019-12-02T00:00:00"/>
    </cacheField>
    <cacheField name="FECHA DE ENTREGA DE META O PRODUCTO_x000a_dd/mm/aaaa" numFmtId="14">
      <sharedItems containsDate="1" containsMixedTypes="1" minDate="2019-02-28T00:00:00" maxDate="2021-01-01T00:00:00"/>
    </cacheField>
    <cacheField name="ENERO-FEBRERO" numFmtId="0">
      <sharedItems containsBlank="1" containsMixedTypes="1" containsNumber="1" containsInteger="1" minValue="1" maxValue="1" longText="1"/>
    </cacheField>
    <cacheField name="MARZO-ABRIL" numFmtId="0">
      <sharedItems containsMixedTypes="1" containsNumber="1" minValue="0.33333333333333331" maxValue="1"/>
    </cacheField>
    <cacheField name="MAYO-JUNIO" numFmtId="0">
      <sharedItems containsBlank="1" containsMixedTypes="1" containsNumber="1" minValue="0.33300000000000002" maxValue="1"/>
    </cacheField>
    <cacheField name="JULIO-AGOSTO" numFmtId="0">
      <sharedItems containsMixedTypes="1" containsNumber="1" minValue="0.1" maxValue="1" longText="1"/>
    </cacheField>
    <cacheField name="SEPTIEMBRE-OCTUBRE" numFmtId="0">
      <sharedItems containsBlank="1" containsMixedTypes="1" containsNumber="1" minValue="0.33300000000000002" maxValue="1"/>
    </cacheField>
    <cacheField name="NOVIEMBRE-DICIEMBRE" numFmtId="0">
      <sharedItems containsMixedTypes="1" containsNumber="1" minValue="0.33333333333333331" maxValue="1" longText="1"/>
    </cacheField>
    <cacheField name="META REGISTRADA A NIVEL SECTORIAL O DE PLAN ESTRATÉGICO INSTITUCIONAL" numFmtId="0">
      <sharedItems/>
    </cacheField>
    <cacheField name="META REGISTRADA EN PROYECTOS DE INVERSIÓN" numFmtId="0">
      <sharedItems containsMixedTypes="1" containsNumber="1" minValue="1" maxValue="8333.3333333333339"/>
    </cacheField>
    <cacheField name="NOMBRE DEL RESPONSABLE" numFmtId="0">
      <sharedItems containsBlank="1"/>
    </cacheField>
    <cacheField name="ACTIVIDADES ADELANTADAS EN EL BIMESTRE _x000a_ENERO-FEBRERO" numFmtId="0">
      <sharedItems containsBlank="1" longText="1"/>
    </cacheField>
    <cacheField name="AVANCE EN EL BIMESTRE" numFmtId="0">
      <sharedItems containsBlank="1" containsMixedTypes="1" containsNumber="1" minValue="0" maxValue="2"/>
    </cacheField>
    <cacheField name="PORCENTAJE DE AVANCE SOBRE META TOTAL" numFmtId="0">
      <sharedItems containsBlank="1" containsMixedTypes="1" containsNumber="1" minValue="0" maxValue="25"/>
    </cacheField>
    <cacheField name="EVIDENCIAS 1" numFmtId="0">
      <sharedItems containsBlank="1" longText="1"/>
    </cacheField>
    <cacheField name="OBSERVACIONES DE PLANEACIÓN 1" numFmtId="0">
      <sharedItems containsBlank="1"/>
    </cacheField>
    <cacheField name="CALIFICACIÓN 1" numFmtId="0">
      <sharedItems containsBlank="1"/>
    </cacheField>
    <cacheField name="MARZO-ABRIL2" numFmtId="0">
      <sharedItems containsBlank="1" containsMixedTypes="1" containsNumber="1" minValue="0.33333333333333331" maxValue="1" longText="1"/>
    </cacheField>
    <cacheField name="AVANCE EN EL BIMESTRE2" numFmtId="0">
      <sharedItems containsBlank="1" containsMixedTypes="1" containsNumber="1" minValue="0" maxValue="2"/>
    </cacheField>
    <cacheField name="PORCENTAJE DE AVANCE SOBRE META TOTAL2" numFmtId="0">
      <sharedItems containsBlank="1" containsMixedTypes="1" containsNumber="1" minValue="0" maxValue="0.5"/>
    </cacheField>
    <cacheField name="EVIDENCIAS 2" numFmtId="0">
      <sharedItems containsBlank="1" longText="1"/>
    </cacheField>
    <cacheField name="OBSERVACIONES DE PLANEACIÓN 2" numFmtId="0">
      <sharedItems containsBlank="1"/>
    </cacheField>
    <cacheField name="CALIFICACIÓN 2" numFmtId="0">
      <sharedItems containsBlank="1"/>
    </cacheField>
    <cacheField name="OBSERVACIONES" numFmtId="0">
      <sharedItems longText="1"/>
    </cacheField>
    <cacheField name="RESULTADO BASADO EN LA EVIDENCIA" numFmtId="9">
      <sharedItems containsMixedTypes="1" containsNumber="1" minValue="0" maxValue="0.5"/>
    </cacheField>
    <cacheField name="PORCENTAJE DE CUMPLIMIENTO ACOMULADO_x000a_ENERO-ABRIL DE 2019" numFmtId="9">
      <sharedItems containsMixedTypes="1" containsNumber="1" minValue="0" maxValue="0.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5">
  <r>
    <s v="GESTIÓN_CON_VALORES_PARA_EL_RESULTADO"/>
    <s v="SERVICIO AL CIUDADANO"/>
    <s v="GESTIÓN ORGANIZACIONAL"/>
    <s v="F. PROPENDER POR LA EXCELENCIA ADMINISTRATIVA Y FINANCIERA. "/>
    <x v="0"/>
    <s v="PLAN ANTICORRUPCIÓN Y DE ATENCIÓN AL CIUDADANO"/>
    <s v="N.A"/>
    <s v="PLAN MIPG"/>
    <x v="0"/>
    <n v="26"/>
    <s v="INFORME EJECUTIVO SEMESTRAL DE GESTIÓN DE PQRSD ANTE EL CIGD PARA PLANTEAR MEJORAS INSTITUCIONALES (1.1)"/>
    <s v="2_x000a_"/>
    <s v="NO REGISTRA LÍNEA BASE"/>
    <s v="Mejorar la calidad y el acceso a los trámites y servicios del ICC  mejorando la satisfacción de los ciudadanos y facilitando el ejercicio de sus derechos"/>
    <s v="SOLICITUD DE BASE DE CORRESPONDENCIA A GESTIÓN DOCUMENTAL_x000a_REVISIÓN Y ANÁLISIS DE TABLAS_x000a_ELABORACIÓN DE INFORME_x000a_REVISIÓN Y PUBLICACIÓN DE INFORME EN PÁGINA WEB"/>
    <d v="2019-01-01T00:00:00"/>
    <d v="2019-11-30T00:00:00"/>
    <m/>
    <s v="ELABORACIÓN DE INFORME"/>
    <m/>
    <s v="ELABORACIÓN DE INFORME"/>
    <m/>
    <s v="ELABORACIÓN DE INFORME"/>
    <s v="NO"/>
    <s v="NO"/>
    <s v="COORDINADOR (A) GRUPO DE PLANEACIÓN"/>
    <s v="Esta en proceso de elaboración. "/>
    <n v="0.05"/>
    <n v="0.05"/>
    <s v="En proceso de elaboración a partir de la información del primer informe trimestral de PQRSD"/>
    <s v="NO SE REGISTRAN OBSERVACIONES"/>
    <s v="N.A PARA ESTE BIMESTRE"/>
    <s v="ELABORACIÓN DE INFORME"/>
    <m/>
    <m/>
    <m/>
    <m/>
    <m/>
    <s v="Esta actividad, pese a evidenciarse registrada en el Plan de acción Versión 2, como asociada al PAAC-2019, no se encuentra contenida dentro del PAAC-2019 publicado actualmente en la web, por tanto, se excluye de la medición general del reporte."/>
    <s v="NA"/>
    <s v="NA"/>
    <s v="_x000a_En los soportes suministrados, no se evidencian los entregables planificados para la fecha de corte, ni el reporte del plan de acción del 3er. y 4to. bimestre."/>
    <n v="0"/>
    <n v="0"/>
  </r>
  <r>
    <s v="INFORMACIÓN_Y_COMUNICACIÓN"/>
    <s v="TRANSPARENCIA, ACCESO A LA INFORMACIÓN PÚBLICA Y LUCHA CONTRA LA CORRUPCIÓN"/>
    <s v="GESTIÓN ORGANIZACIONAL"/>
    <s v="F. PROPENDER POR LA EXCELENCIA ADMINISTRATIVA Y FINANCIERA. "/>
    <x v="1"/>
    <s v="PLAN ANTICORRUPCIÓN Y DE ATENCIÓN AL CIUDADANO"/>
    <s v="N.A"/>
    <s v="N.A"/>
    <x v="1"/>
    <n v="140"/>
    <s v="METODOLOGÍA PROPUESTA ENVIADA A LA SUBDIRECCIÓN ADMINISTRATIVA Y FINANCIERA"/>
    <n v="1"/>
    <s v="NO REGISTRA LÍNEA BASE"/>
    <s v="Las mestas planteadas están enmarcadas en  crear, ajustar o implementar herramientas que permitan identificar, analizar y controlar los posibles hechos generadores de corrupción, tanto internos_x000a_como externos."/>
    <s v="Enviar para revisión, ajustes y aprobación la metología propuesta de administración del riesgo"/>
    <d v="2019-02-01T00:00:00"/>
    <d v="2019-02-28T00:00:00"/>
    <s v="Metodología propuesta enviada a la Subdirección Administrativa y Financiera"/>
    <s v="META YA DEBE ESTAR CUMPLIDA"/>
    <s v="META YA DEBE ESTAR CUMPLIDA"/>
    <s v="META YA DEBE ESTAR CUMPLIDA"/>
    <s v="META YA DEBE ESTAR CUMPLIDA"/>
    <s v="META YA DEBE ESTAR CUMPLIDA"/>
    <s v="NO"/>
    <s v="NO"/>
    <s v="PROFESIONAL ESPECIALIZADO - JEFE DE CONTROL INTERNO"/>
    <s v="Se solicita el juste de la fecha para el 12 de marzo de 2019 debido a que se requiere un tiempo adicional para el estudio del riesgo de seguridad de la información que difiere del riesgo de seguridad digital"/>
    <s v="NO HAY INFORMACIÓN DILIGENCIADA"/>
    <s v="NO HAY INFORMACIÓN DILIGENCIADA"/>
    <s v="NO HAY INFORMACIÓN DILIGENCIADA"/>
    <s v="SOLICITA AJUSTE DE PLAN DE ACCIÓN"/>
    <s v="INSATISFACTORIO"/>
    <m/>
    <m/>
    <m/>
    <m/>
    <m/>
    <m/>
    <s v="En la carpeta de los soportes del proceso, no se evidencia el entregable."/>
    <n v="0"/>
    <n v="0"/>
    <s v="Se recomienda especificar la descripción de la meta en el campo: META O ENTREGABLE PLANEADO, (Celda K6): “METODOLOGÍA PROPUESTA ENVIADA A LA SUBDIRECCIÓN ADMINISTRATIVA Y FINANCIERA”, por: “METODOLOGÍA PROPUESTA PARA LA ADMINISTRACIÓN DEL RIESGO ENVIADA A LA SUBDIRECCIÓN ADMINISTRATIVA Y FINANCIERA”_x000a__x000a_En los soportes suministrados, no se evidencian los entregables planificados para la fecha de corte, ni el reporte del plan de acción del bimestre: julio-agosto."/>
    <n v="0"/>
    <n v="0"/>
  </r>
  <r>
    <s v="INFORMACIÓN_Y_COMUNICACIÓN"/>
    <s v="TRANSPARENCIA, ACCESO A LA INFORMACIÓN PÚBLICA Y LUCHA CONTRA LA CORRUPCIÓN"/>
    <s v="GESTIÓN ORGANIZACIONAL"/>
    <s v="F. PROPENDER POR LA EXCELENCIA ADMINISTRATIVA Y FINANCIERA. "/>
    <x v="1"/>
    <s v="PLAN ANTICORRUPCIÓN Y DE ATENCIÓN AL CIUDADANO"/>
    <s v="N.A"/>
    <s v="N.A"/>
    <x v="1"/>
    <n v="141"/>
    <s v="MATRIZ PROPUESTA ENVIADA A LA SUBDIRECCIÓN ADMINISTRATIVA Y FINANCIERA"/>
    <n v="1"/>
    <n v="1"/>
    <s v="Las mestas planteadas están enmarcadas en  crear, ajustar o implementar herramientas que permitan identificar, analizar y controlar los posibles hechos generadores de corrupción, tanto internos_x000a_como externos."/>
    <s v="Enviar para revisión, ajustes y aprobación la matriz propuesta para adminsitración del riesgo"/>
    <d v="2019-02-01T00:00:00"/>
    <d v="2019-02-28T00:00:00"/>
    <s v="Matriz propuesta enviada a la Subdirección Administrativa y Financiera"/>
    <s v="META YA DEBE ESTAR CUMPLIDA"/>
    <s v="META YA DEBE ESTAR CUMPLIDA"/>
    <s v="META YA DEBE ESTAR CUMPLIDA"/>
    <s v="META YA DEBE ESTAR CUMPLIDA"/>
    <s v="META YA DEBE ESTAR CUMPLIDA"/>
    <s v="NO"/>
    <s v="NO"/>
    <s v="PROFESIONAL ESPECIALIZADO - JEFE DE CONTROL INTERNO"/>
    <s v="Se solicita el juste de la fecha para el 12 de marzo de 2019 debido a que se requiere un tiempo adicional para el estudio del riesgo de seguridad de la información que difiere del riesgo de seguridad digital"/>
    <s v="NO HAY INFORMACIÓN DILIGENCIADA"/>
    <s v="NO HAY INFORMACIÓN DILIGENCIADA"/>
    <s v="NO HAY INFORMACIÓN DILIGENCIADA"/>
    <s v="SOLICITA AJUSTE DE PLAN DE ACCIÓN"/>
    <s v="INSATISFACTORIO"/>
    <m/>
    <m/>
    <m/>
    <m/>
    <m/>
    <m/>
    <s v="En la carpeta de los soportes del proceso, no se evidencia el entregable."/>
    <n v="0"/>
    <n v="0"/>
    <s v="_x000a_En los soportes suministrados, no se evidencian los entregables planificados para la fecha de corte, ni el reporte del plan de acción del bimestre: julio-agosto."/>
    <n v="0"/>
    <n v="0"/>
  </r>
  <r>
    <s v="INFORMACIÓN_Y_COMUNICACIÓN"/>
    <s v="TRANSPARENCIA, ACCESO A LA INFORMACIÓN PÚBLICA Y LUCHA CONTRA LA CORRUPCIÓN"/>
    <s v="GESTIÓN ORGANIZACIONAL"/>
    <s v="F. PROPENDER POR LA EXCELENCIA ADMINISTRATIVA Y FINANCIERA. "/>
    <x v="1"/>
    <s v="PLAN ANTICORRUPCIÓN Y DE ATENCIÓN AL CIUDADANO"/>
    <s v="N.A"/>
    <s v="N.A"/>
    <x v="1"/>
    <n v="142"/>
    <s v="POLÍTICA DE ADMINISTRACIÓN DE RIESGO APROBADA"/>
    <n v="1"/>
    <s v="NO REGISTRA LÍNEA BASE"/>
    <s v="Las mestas planteadas están enmarcadas en  crear, ajustar o implementar herramientas que permitan identificar, analizar y controlar los posibles hechos generadores de corrupción, tanto internos_x000a_como externos."/>
    <s v="Presentar para aprobación del Comité Institucional de Coordinación de Control Interno la propuesta de política de administración del riesgo"/>
    <d v="2019-02-01T00:00:00"/>
    <d v="2019-03-31T00:00:00"/>
    <s v="NO HAY ACCIONES PROGRAMADAS EN BIMESTRE"/>
    <s v="Política de administración de riesgo aprobada"/>
    <s v="META YA DEBE ESTAR CUMPLIDA"/>
    <s v="META YA DEBE ESTAR CUMPLIDA"/>
    <s v="META YA DEBE ESTAR CUMPLIDA"/>
    <s v="META YA DEBE ESTAR CUMPLIDA"/>
    <s v="NO"/>
    <s v="NO"/>
    <s v="PROFESIONAL ESPECIALIZADO - JEFE DE CONTROL INTERNO_x000a_COMITÉ INSTITUCIONAL DE CONTROL INTERNO"/>
    <s v="Para este corte no hay actividades planeadas, sin embargo por razones de agenda de los directivos que integran el Comité de coordinación de control interno se solicita, cambiar la fecha de esta actividad para el 15 de abril."/>
    <s v="N/A"/>
    <s v="N/A"/>
    <s v="N.A PARA ESTE BIMESTRE"/>
    <s v="N.A PARA ESTE BIMESTRE"/>
    <s v="N.A PARA ESTE BIMESTRE"/>
    <s v="Política de administración de riesgo aprobada"/>
    <m/>
    <m/>
    <m/>
    <m/>
    <m/>
    <s v="En la carpeta de los soportes del proceso, no se evidencia el entregable."/>
    <n v="0"/>
    <n v="0"/>
    <s v="_x000a_En los soportes suministrados, no se evidencian los entregables planificados para la fecha de corte, ni el reporte del plan de acción del bimestre: julio-agosto."/>
    <n v="0"/>
    <n v="0"/>
  </r>
  <r>
    <s v="INFORMACIÓN_Y_COMUNICACIÓN"/>
    <s v="TRANSPARENCIA, ACCESO A LA INFORMACIÓN PÚBLICA Y LUCHA CONTRA LA CORRUPCIÓN"/>
    <s v="GESTIÓN ORGANIZACIONAL"/>
    <s v="D. CREAR ESTRATEGIAS DE COMUNICACIÓN QUE FACILITEN LA DIVULGACIÓN DE LOS PRODUCTOS Y SERVICIOS DEL INSTITUTO CARO Y CUERVO."/>
    <x v="1"/>
    <s v="PLAN ANTICORRUPCIÓN Y DE ATENCIÓN AL CIUDADANO"/>
    <s v="N.A"/>
    <s v="N.A"/>
    <x v="1"/>
    <n v="143"/>
    <s v="DIVULGACIONES"/>
    <s v="2_x000a_"/>
    <s v="NO REGISTRA LÍNEA BASE"/>
    <s v="Las mestas planteadas están enmarcadas en  crear, ajustar o implementar herramientas que permitan identificar, analizar y controlar los posibles hechos generadores de corrupción, tanto internos_x000a_como externos."/>
    <s v="Divulgar el Manual de administración del riesgo y la Guía para la administración de los riesgos de gestión, corrupción y seguridad digital, por medio de comunicaciones internas y externas."/>
    <d v="2019-07-01T00:00:00"/>
    <d v="2019-12-31T00:00:00"/>
    <s v="NO HAY ACCIONES PROGRAMADAS EN BIMESTRE"/>
    <s v="NO HAY ACCIONES PROGRAMADAS EN BIMESTRE"/>
    <s v="NO HAY ACCIONES PROGRAMADAS EN BIMESTRE"/>
    <n v="0.5"/>
    <s v="NO HAY ACCIONES PROGRAMADAS EN BIMESTRE"/>
    <n v="0.5"/>
    <s v="NO"/>
    <s v="NO"/>
    <s v="ALTA DIRECCIÓN_x000a_SUBDIRECCIÓN ADMINISTRATIVA Y FINANCIERA"/>
    <s v="ESTA ACTIVIDAD NO APLICA PARA ESTA VIGENCIA"/>
    <s v="N/A"/>
    <s v="N/A"/>
    <s v="N.A PARA ESTE BIMESTRE"/>
    <s v="N.A PARA ESTE BIMESTRE"/>
    <s v="N.A PARA ESTE BIMESTRE"/>
    <m/>
    <m/>
    <m/>
    <m/>
    <m/>
    <m/>
    <s v="No aplica."/>
    <n v="0"/>
    <n v="0"/>
    <s v="_x000a_En los soportes suministrados, no se evidencian los entregables planificados para la fecha de corte, ni el reporte del plan de acción del bimestre: julio-agosto."/>
    <n v="0"/>
    <n v="0"/>
  </r>
  <r>
    <s v="INFORMACIÓN_Y_COMUNICACIÓN"/>
    <s v="TRANSPARENCIA, ACCESO A LA INFORMACIÓN PÚBLICA Y LUCHA CONTRA LA CORRUPCIÓN"/>
    <s v="GESTIÓN ORGANIZACIONAL"/>
    <s v="F. PROPENDER POR LA EXCELENCIA ADMINISTRATIVA Y FINANCIERA. "/>
    <x v="1"/>
    <s v="PLAN ANTICORRUPCIÓN Y DE ATENCIÓN AL CIUDADANO"/>
    <s v="N.A"/>
    <s v="N.A"/>
    <x v="1"/>
    <n v="144"/>
    <s v="TRES (3) MONITOREOS EN EL AÑO DE LA MATRIZ DE RIESGOS VIGENTE"/>
    <n v="3"/>
    <s v="NO REGISTRA LÍNEA BASE"/>
    <s v="Las mestas planteadas están enmarcadas en  crear, ajustar o implementar herramientas que permitan identificar, analizar y controlar los posibles hechos generadores de corrupción, tanto internos_x000a_como externos."/>
    <s v="Realizar el monitoreo  cuatrimestral de la matriz de riesgos vigente"/>
    <d v="2019-05-01T00:00:00"/>
    <d v="2019-12-31T00:00:00"/>
    <s v="NO HAY ACCIONES PROGRAMADAS EN BIMESTRE"/>
    <s v="NO HAY ACCIONES PROGRAMADAS EN BIMESTRE"/>
    <n v="0.33300000000000002"/>
    <s v="NO HAY ACCIONES PROGRAMADAS EN BIMESTRE"/>
    <n v="0.33300000000000002"/>
    <s v="33,3% (parcial, entrega final enero 2020)"/>
    <s v="NO"/>
    <s v="NO"/>
    <s v="ALTA DIRECCIÓN_x000a_SUBDIRECCIÓN ADMINISTRATIVA Y FINANCIERA_x000a_COORDINADOR (A) GRUPO DE PLANEACIÓN"/>
    <s v="ESTA ACTIVIDAD NO APLICA PARA ESTA VIGENCIA"/>
    <s v="N/A"/>
    <s v="N/A"/>
    <s v="N.A PARA ESTE BIMESTRE"/>
    <s v="N.A PARA ESTE BIMESTRE"/>
    <s v="N.A PARA ESTE BIMESTRE"/>
    <m/>
    <m/>
    <m/>
    <m/>
    <m/>
    <m/>
    <s v="No aplica."/>
    <n v="0"/>
    <n v="0"/>
    <s v="Se recomienda configurar el encabezado de las tablas del reporte del monitoreo de riesgos, para que se repita en cada hoja."/>
    <n v="0.33333333333333331"/>
    <n v="0.33333333333333331"/>
  </r>
  <r>
    <s v="INFORMACIÓN_Y_COMUNICACIÓN"/>
    <s v="TRANSPARENCIA, ACCESO A LA INFORMACIÓN PÚBLICA Y LUCHA CONTRA LA CORRUPCIÓN"/>
    <s v="GESTIÓN ORGANIZACIONAL"/>
    <s v="F. PROPENDER POR LA EXCELENCIA ADMINISTRATIVA Y FINANCIERA. "/>
    <x v="1"/>
    <s v="PLAN ANTICORRUPCIÓN Y DE ATENCIÓN AL CIUDADANO"/>
    <s v="N.A"/>
    <s v="N.A"/>
    <x v="1"/>
    <n v="145"/>
    <s v="INFORME DE CONSOLIDADO DE SUGERENCIAS Y OBSERVACIONES DE LOS CIUDADANOS Y LOS SERVIDORES PÚBLICOS DEL INSTITUTO CON SU RESPECTIVO ANÁLISIS DE PERTINENCIA"/>
    <n v="1"/>
    <s v="NO REGISTRA LÍNEA BASE"/>
    <s v="Las metas planteadas están enmarcadas en  crear, ajustar o implementar herramientas que permitan identificar, analizar y controlar los posibles hechos generadores de corrupción, tanto internos_x000a_como externos."/>
    <s v="Involucrar de manera participativa a los ciudadanos y servidores del ICC en las fases de la construcción del mapa de riesgos  del Instituto Caro y Cuervo, con la nueva metodología."/>
    <d v="2019-03-15T00:00:00"/>
    <d v="2019-08-30T00:00:00"/>
    <s v="NO HAY ACCIONES PROGRAMADAS EN BIMESTRE"/>
    <s v="Publicación en intranet, banner rotador y redes sociales   el proyecto de matriz de riesgos de corrupción para sus observaciones y sugerencias de los ciudadanos."/>
    <s v="Publicación en intranet, banner rotador y por comunicación interna el proyecto matriz de riesgos de corrupción para sus observaciones y sugerencias de los servidores públicos del ICC."/>
    <s v="Elaboración y divulgación del Informe de consolidado de sugerencias y observaciones de los ciudadanos y los servidores públicos del instituto con su respectivo análisis de pertinencia"/>
    <s v="META YA DEBE ESTAR CUMPLIDA"/>
    <s v="META YA DEBE ESTAR CUMPLIDA"/>
    <s v="NO"/>
    <s v="NO"/>
    <s v="COORDINADOR (A) GRUPO DE PLANEACIÓN"/>
    <s v="ESTA ACTIVIDAD NO APLICA PARA ESTA VIGENCIA"/>
    <s v="N/A"/>
    <m/>
    <s v="N.A PARA ESTE BIMESTRE"/>
    <s v="N.A PARA ESTE BIMESTRE"/>
    <s v="N.A PARA ESTE BIMESTRE"/>
    <s v="Publicación en intranet, banner rotador y redes sociales   el proyecto de matriz de riesgos de corrupción para sus observaciones y sugerencias de los ciudadanos."/>
    <m/>
    <m/>
    <m/>
    <m/>
    <m/>
    <s v="No aplica."/>
    <n v="0"/>
    <n v="0"/>
    <s v="_x000a_En los soportes suministrados, no se evidencian los entregables planificados para la fecha de corte, ni el reporte del plan de acción del bimestre: julio-agosto."/>
    <n v="0"/>
    <n v="0"/>
  </r>
  <r>
    <s v="INFORMACIÓN_Y_COMUNICACIÓN"/>
    <s v="TRANSPARENCIA, ACCESO A LA INFORMACIÓN PÚBLICA Y LUCHA CONTRA LA CORRUPCIÓN"/>
    <s v="GESTIÓN ORGANIZACIONAL"/>
    <s v="F. PROPENDER POR LA EXCELENCIA ADMINISTRATIVA Y FINANCIERA. "/>
    <x v="1"/>
    <s v="PLAN ANTICORRUPCIÓN Y DE ATENCIÓN AL CIUDADANO"/>
    <s v="N.A"/>
    <s v="N.A"/>
    <x v="1"/>
    <n v="146"/>
    <s v="REVISIONES"/>
    <s v="2_x000a_"/>
    <s v="NO REGISTRA LÍNEA BASE"/>
    <s v="Las mestas planteadas están enmarcadas en  crear, ajustar o implementar herramientas que permitan identificar, analizar y controlar los posibles hechos generadores de corrupción, tanto internos_x000a_como externos."/>
    <s v="Revisar la necesidad de actualización de la matriz de riesgos institucional. "/>
    <d v="2019-05-01T00:00:00"/>
    <d v="2019-12-31T00:00:00"/>
    <s v="NO HAY ACCIONES PROGRAMADAS EN BIMESTRE"/>
    <s v="NO HAY ACCIONES PROGRAMADAS EN BIMESTRE"/>
    <s v="NO HAY ACCIONES PROGRAMADAS EN BIMESTRE"/>
    <n v="0.5"/>
    <s v="NO HAY ACCIONES PROGRAMADAS EN BIMESTRE"/>
    <n v="0.5"/>
    <s v="NO"/>
    <s v="NO"/>
    <s v="ALTA DIRECCIÓN_x000a_SUBDIRECCIÓN ADMINISTRATIVA Y FINANCIERA"/>
    <s v="ESTA ACTIVIDAD NO APLICA PARA ESTA VIGENCIA"/>
    <s v="N/A"/>
    <s v="N/A"/>
    <s v="N.A PARA ESTE BIMESTRE"/>
    <s v="N.A PARA ESTE BIMESTRE"/>
    <s v="N.A PARA ESTE BIMESTRE"/>
    <m/>
    <m/>
    <m/>
    <m/>
    <m/>
    <m/>
    <s v="No aplica."/>
    <n v="0"/>
    <n v="0"/>
    <s v="En los soportes suministrados, no se evidencian los entregables planificados para la fecha de corte. "/>
    <n v="0"/>
    <n v="0"/>
  </r>
  <r>
    <s v="INFORMACIÓN_Y_COMUNICACIÓN"/>
    <s v="TRANSPARENCIA, ACCESO A LA INFORMACIÓN PÚBLICA Y LUCHA CONTRA LA CORRUPCIÓN"/>
    <s v="GESTIÓN ORGANIZACIONAL"/>
    <s v="F. PROPENDER POR LA EXCELENCIA ADMINISTRATIVA Y FINANCIERA. "/>
    <x v="2"/>
    <s v="PLAN ANTICORRUPCIÓN Y DE ATENCIÓN AL CIUDADANO"/>
    <s v="N.A"/>
    <s v="N.A"/>
    <x v="1"/>
    <n v="147"/>
    <s v="INFORMES DE SEGUIMIENTO CUATRIMESTRAL PUBLICADOS EN LA PÁGINA WEB DEL INSTITUTO CARO Y CUERVO Y DIVULGADO AL INTERIOR DE LA ENTIDAD"/>
    <n v="3"/>
    <n v="3"/>
    <s v="Las mestas planteadas están enmarcadas en  crear, ajustar o implementar herramientas que permitan identificar, analizar y controlar los posibles hechos generadores de corrupción, tanto internos_x000a_como externos."/>
    <s v="Realizar seguimiento al mapa de riesgos de corrupción"/>
    <d v="2019-01-15T00:00:00"/>
    <d v="2020-01-16T00:00:00"/>
    <s v="NO HAY ACCIONES PROGRAMADAS EN BIMESTRE"/>
    <n v="0.33333333333333331"/>
    <s v="NO HAY ACCIONES PROGRAMADAS EN BIMESTRE"/>
    <n v="0.33333333333333331"/>
    <s v="NO HAY ACCIONES PROGRAMADAS EN BIMESTRE"/>
    <n v="0.33333333333333331"/>
    <s v="NO"/>
    <s v="NO"/>
    <s v="PROFESIONAL ESPECIALIZADO - JEFE DE CONTROL INTERNO"/>
    <s v="No se han relizado informes para esta vigencia sugiero que el nombre del responsable sea igual a los anteriores &quot;Profesional especializado - jefe de control interno&quot;"/>
    <m/>
    <m/>
    <s v="N.A PARA ESTE BIMESTRE"/>
    <s v="N.A PARA ESTE BIMESTRE"/>
    <s v="N.A PARA ESTE BIMESTRE"/>
    <n v="0.33333333333333331"/>
    <m/>
    <m/>
    <m/>
    <m/>
    <m/>
    <s v="En la carpeta de los soportes del proceso, no se evidencian seguimientos al mapa de riesgos de corrupción."/>
    <n v="0"/>
    <n v="0"/>
    <s v="Se sugiere correr las metas de cumplimiento para un bimestre después, porque la evaluación y publicación del informe de seguimiento al PAAC, se realiza en el mes siguiente al corte actualmente programado."/>
    <n v="0.66666666666666663"/>
    <n v="0.66666666666666663"/>
  </r>
  <r>
    <s v="GESTIÓN_CON_VALORES_PARA_EL_RESULTADO"/>
    <s v="RACIONALIZACIÓN DE TRÁMITES"/>
    <s v="GESTIÓN ORGANIZACIONAL"/>
    <s v="F. PROPENDER POR LA EXCELENCIA ADMINISTRATIVA Y FINANCIERA. "/>
    <x v="3"/>
    <s v="PLAN ANTICORRUPCIÓN Y DE ATENCIÓN AL CIUDADANO"/>
    <s v="N.A"/>
    <s v="N.A"/>
    <x v="2"/>
    <n v="148"/>
    <s v="RACIONALIZACIÓN DEL TRÁMITE CERTIFICADOS Y CONSTANCIAS DE ESTUDIOS"/>
    <n v="1"/>
    <s v="NO REGISTRA LÍNEA BASE"/>
    <s v="La meta de racionalización del trámite permite facilitar  el acceso a los servicios que brinda la administración pública, acercando al ciudadano a los servicios prestados, mediante la modernización y el aumento de la eficiencia de sus procedimientos. "/>
    <s v="1. Actualización del procedimiento certificados y constancias de estudio; 2) Actualización en el SUIT de las formas de pago y datos del nuevo convenio con entidad financiera Banco Av.Villas, la cual permite hacer los pagos en línea y pago en ventanilla por medio de código de barras; 3) Actualización normativa en el SUIT, Resolución por la cual se establece el Reglamento Estudiantil y Resolución de derechos pecuniarios; 4) Implementación y parametrización en la plataforma de gestión académica ACADEMUSOFT del módulo desarrollado para el pago en línea de los derechos pecuniarios y la expedición, en línea, de los certificados y constancias de estudio de los estudiantes y egresados de la Facultad Seminario Andrés Bello del Instituto Caro y Cuervo del año 2013 en 2018; 5) Expedición digital y en línea de los certificados y constancias de estudio de los estudiantes de la Facultad del 2013 en adelante."/>
    <d v="2019-03-01T00:00:00"/>
    <d v="2020-12-31T00:00:00"/>
    <s v="NO HAY ACCIONES PROGRAMADAS EN BIMESTRE"/>
    <s v="1. Actualización del procedimiento certificados y constancias de estudio"/>
    <s v="NO HAY ACCIONES PROGRAMADAS EN BIMESTRE"/>
    <s v="NO HAY ACCIONES PROGRAMADAS EN BIMESTRE"/>
    <s v="NO HAY ACCIONES PROGRAMADAS EN BIMESTRE"/>
    <s v="2) Actualización en el SUIT de las formas de pago y datos del nuevo convenio con entidad financiera Banco Av.Villas, la cual permite hacer los pagos en línea y pago en ventanilla por medio de código de barras; 3) Actualización normativa en el SUIT, Resolución por la cual se establece el Reglamento Estudiantil y Resolución de derechos pecuniarios"/>
    <s v="NO"/>
    <s v="NO"/>
    <s v="Decana Facultad Seminario Andrés Bello"/>
    <m/>
    <m/>
    <m/>
    <s v="N.A PARA ESTE BIMESTRE"/>
    <s v="N.A PARA ESTE BIMESTRE"/>
    <s v="N.A PARA ESTE BIMESTRE"/>
    <s v="1. Actualización del procedimiento certificados y constancias de estudio"/>
    <m/>
    <m/>
    <m/>
    <m/>
    <m/>
    <s v="En la carpeta de los soportes del proceso, no se evidencia la actualización del procedimiento certificados y constancias de estudio."/>
    <n v="0"/>
    <n v="0"/>
    <s v="Los siguientes campos, no son coherentes con la descripción del campo: OBSERVACIONES DE PLANEACIÓN - META AJUSTADA MEDIANTE FORMATO DE AJUSTES PLAN DE ACCIÓN 22/07/2019- _x000a__x000a_a) ACTIVIDADES REQUERIDAS PARA ALCANZAR LA META: “1. Actualización del procedimiento certificados y constancias de estudio (…)”_x000a_b) ACTIVIDADES PROGRAMADAS BIMESTRE MARZO-ABRIL (Celda AI152): “1. Actualización del procedimiento certificados y constancias de estudio”_x000a__x000a_Lo anterior, porque no corresponden con lo descrito en el campo: MARZO-ABRIL (Celda U152): &quot;1. Actualización del trámite certificados y constancias de estudio de estudio en el SUIT (…)&quot;_x000a__x000a_Respecto al campo: META O ENTREGABLE PLANEADO: “RACIONALIZACIÓN DEL TRÁMITE CERTIFICADOS Y CONSTANCIAS DE ESTUDIOS”, se recomienda evaluar si la descripción de la meta continua siendo la misma, teniendo en cuenta que el alcance de la racionalización ya no se realizará propiamente sobre la generación de certificados y constancias de estudios en linea, sino, sobre la implementación del pago en línea como mecanismo automatizador del trámite._x000a__x000a_Por otra parte, en los soportes suministrados, no se evidencian los entregables planificados para la fecha de corte. "/>
    <n v="0"/>
    <n v="0"/>
  </r>
  <r>
    <s v="GESTIÓN_CON_VALORES_PARA_EL_RESULTADO"/>
    <s v="PARTICIPACIÓN CIUDADANA EN LA GESTIÓN PÚBLICA"/>
    <s v="GESTIÓN ORGANIZACIONAL"/>
    <s v="F. PROPENDER POR LA EXCELENCIA ADMINISTRATIVA Y FINANCIERA. "/>
    <x v="4"/>
    <s v="PLAN ANTICORRUPCIÓN Y DE ATENCIÓN AL CIUDADANO"/>
    <s v="N.A"/>
    <s v="N.A"/>
    <x v="3"/>
    <n v="149"/>
    <s v="INFORMES  DE LOS PROCESOS DEL GRUPO DE PLANEACIÓN AJUSTADOS CON GUÍA DE LENGUAJE CLARO"/>
    <n v="1"/>
    <s v="NO REGISTRA LÍNEA BASE"/>
    <s v="Se proponen metas que buscan la adopción de un proceso transversal permanente de interacción entre servidores públicos —entidades— ciudadanos y los actores interesados en la gestión de los primeros y_x000a_sus resultados. Así mismo, busca la transparencia de la gestión de la Administración Pública para lograr la adopción de los principios de Buen Gobierno. "/>
    <s v="Estructuración de informes siguiendo la guía de lenguaje claro, simplificando y mejorando la información proporcionada"/>
    <d v="2019-01-20T00:00:00"/>
    <d v="2019-11-29T00:00:00"/>
    <s v="Actividad permanente, para todos los informes que se producen desde el Grupo de Planeación"/>
    <s v="Actividad permanente, para todos los informes que se producen desde el Grupo de Planeación"/>
    <s v="Actividad permanente, para todos los informes que se producen desde el Grupo de Planeación"/>
    <s v="Actividad permanente, para todos los informes que se producen desde el Grupo de Planeación"/>
    <s v="Actividad permanente, para todos los informes que se producen desde el Grupo de Planeación"/>
    <s v="Actividad permanente, para todos los informes que se producen desde el Grupo de Planeación"/>
    <s v="NO"/>
    <s v="NO"/>
    <s v="COORDINADOR (A) GRUPO DE PLANEACIÓN"/>
    <s v="Acción realizada hacia la ciudadanía_x000a_Consulta en la web institucional para la construcción del Plan Anticorrupción  y Participación Ciudadana - 18/01/2019"/>
    <n v="1"/>
    <n v="16"/>
    <s v="Carpeta adjunta de evidencias:_x000a_Evidencia de publicacion en web PAAC"/>
    <s v="NO SE REGISTRAN OBSERVACIONES"/>
    <s v="SATISFACTORIO"/>
    <s v="Actividad permanente, para todos los informes que se producen desde el Grupo de Planeación"/>
    <m/>
    <m/>
    <m/>
    <m/>
    <s v="SATISFACTORIO"/>
    <s v="Se recomienda especificar cuántos informes se van a estructurar en lenguaje claro y, cuál es la programación bimensual de la meta para la emisión de cada entregable."/>
    <n v="0.33"/>
    <n v="0.33"/>
    <s v="Se recomienda ajustar la descripción en la programación de la meta: &quot; (..) para todos los informes que se producen desde el Grupo de Planeación&quot;, porque es imprecisa, debido a que no ofrece datos exactos como la cantidad de los informes que se producen en el grupo, para establecer la extensión en que se alcanza la meta. Ejemplo:_x000a_* Meta: 5 informes elaborados en lenguaje claro;_x000a_*  Medición: 3 de 5 informes elaborados en lenguaje claro._x000a__x000a_Se recomienda acompañar los informes elaborados en lenguaje claro, de un concepto técnico o una lista de chequeo, como evidencia de su validación._x000a__x000a__x000a_En los soportes suministrados, no se evidencian los entregables planificados para la fecha de corte, ni el reporte del plan de acción del  3er. y 4to. Bimestre."/>
    <n v="0"/>
    <n v="0.33"/>
  </r>
  <r>
    <s v="GESTIÓN_CON_VALORES_PARA_EL_RESULTADO"/>
    <s v="PARTICIPACIÓN CIUDADANA EN LA GESTIÓN PÚBLICA"/>
    <s v="GESTIÓN ORGANIZACIONAL"/>
    <s v="F. PROPENDER POR LA EXCELENCIA ADMINISTRATIVA Y FINANCIERA. "/>
    <x v="4"/>
    <s v="PLAN ANTICORRUPCIÓN Y DE ATENCIÓN AL CIUDADANO"/>
    <s v="N.A"/>
    <s v="N.A"/>
    <x v="3"/>
    <n v="150"/>
    <s v="ACCIONES DE RENDICIÓN DE CUENTAS ORIENTADAS GRUPOS DE INTERÉS Y CIUDADANÍA, IMPLEMENTADAS Y EVALUADAS_x000a_1 (UNA) ACCIÓN DE INFORMACIÓN EN RENDICIÓN DE CUENTAS ORIENTADA A ESTUDIANTES SOBRE TEMAS MISIONALES _x000a_1 (UNA) ACCIÓN DE INFORMACIÓN EN RENDICIÓN DE CUENTAS ORIENTADA A DIFERENTES GRUPOS DE INTERÉS SOBRE TEMAS MISIONALES _x000a_1 (UNA) ACCIÓN DE DIÁLOGO EN RENDICIÓN DE CUENTAS ORIENTADA A LA  CIUDADANÍA  IMPLEMENTADA _x000a_1 (UNA) ACCIÓN DE DIÁLOGO EN RENDICIÓN DE CUENTAS ORIENTADA A DIFERENTES GRUPOS DE INTERÉS SOBRE TEMAS MISIONALES _x000a_1 (UN) SONDEO CON EL FIN DE PROMOVER LA PARTICIPACIÓN CIUDADANA EN EL PROCESO DE RENDICIÓN DE CUENTAS EN EL MICROSITIO #ALTABLERO_x000a_1 (UNA) AUDIENCIA DE RENDICIÓN DE CUENTAS _x000a_"/>
    <n v="6"/>
    <n v="6"/>
    <s v="Se proponen metas que buscan la adopción de un proceso transversal permanente de interacción entre servidores públicos —entidades— ciudadanos y los actores interesados en la gestión de los primeros y_x000a_sus resultados. Así mismo, busca la transparencia de la gestión de la Administración Pública para lograr la adopción de los principios de Buen Gobierno. "/>
    <s v="• Identificar la información necesaria para el proceso de rendición de cuentas_x000a_• Recolectar la información necesaria para el proceso de rendición de cuentas_x000a_• Sistematizar y preparar la información con lenguaje claro_x000a_• Fortalecer las capacidades de los funcionarios que intervienen en el proceso de rendición de cuentas_x000a_• Realizar convocatoria y difusión para abrir espacios de diálogo_x000a_• Definir y priorizar los proyectos, servicios y temas de gestión general que implementará la entidad durante la vigencia._x000a_"/>
    <d v="2019-04-30T00:00:00"/>
    <d v="2019-11-30T00:00:00"/>
    <s v="NO HAY ACCIONES PROGRAMADAS EN BIMESTRE"/>
    <s v="1 (un) sondeo con el fin de promover la participación ciudadana en el proceso de rendición de cuentas en el Micrositio #altablero"/>
    <s v="1 (una) acción de información en rendición de cuentas orientada a estudiantes sobre temas misionales  _x000a_1 (una) audiencia de rendición de cuentas"/>
    <s v="_x000a_1 (una) acción de diálogo en rendición de cuentas orientada a la  ciudadanía  implementada "/>
    <s v="1 (una) acción de información en rendición de cuentas orientada a diferentes grupos de interés sobre temas misionale_x000a_"/>
    <s v="1 (una) acción de diálogo en rendición de cuentas orientada a diferentes grupos de interés sobre temas misionales   "/>
    <s v="NO"/>
    <s v="NO"/>
    <s v="COORDINADOR (A) GRUPO DE PLANEACIÓN"/>
    <s v="Acción realizada hacia la ciudadanía_x000a_Consulta en la web institucional para la construcción de la estrategia de rendicion de cuentas - 23/01/2019"/>
    <n v="1"/>
    <n v="16.666666666666668"/>
    <s v="Carpeta adjunta de evidencias:_x000a_Evidencia de publicacion en web estrategia"/>
    <s v="N.A PARA ESTE BIMESTRE"/>
    <s v="N.A PARA ESTE BIMESTRE"/>
    <s v="1 (un) sondeo con el fin de promover la participación ciudadana en el proceso de rendición de cuentas en el Micrositio #altablero"/>
    <m/>
    <m/>
    <m/>
    <m/>
    <s v="SATISFACTORIO"/>
    <s v="Evidencia validada."/>
    <n v="0.33333333333333331"/>
    <n v="0.33333333333333331"/>
    <s v="_x000a_En los soportes suministrados, no se evidencian los entregables planificados para la fecha de corte, ni el reporte del plan de acción del  3er. y 4to. Bimestre."/>
    <n v="0"/>
    <n v="0.33333333333333331"/>
  </r>
  <r>
    <s v="GESTIÓN_CON_VALORES_PARA_EL_RESULTADO"/>
    <s v="PARTICIPACIÓN CIUDADANA EN LA GESTIÓN PÚBLICA"/>
    <s v="GESTIÓN ORGANIZACIONAL"/>
    <s v="F. PROPENDER POR LA EXCELENCIA ADMINISTRATIVA Y FINANCIERA. "/>
    <x v="4"/>
    <s v="PLAN ANTICORRUPCIÓN Y DE ATENCIÓN AL CIUDADANO"/>
    <s v="N.A"/>
    <s v="N.A"/>
    <x v="3"/>
    <n v="151"/>
    <s v="METODOLOGÍA DE PARTICIPACIÓN EN LOS ESPACIOS DE RENDICIÓN DE CUENTAS "/>
    <n v="1"/>
    <s v="NO REGISTRA LÍNEA BASE"/>
    <s v="Se proponen metas que buscan la adopción de un proceso transversal permanente de interacción entre servidores públicos —entidades— ciudadanos y los actores interesados en la gestión de los primeros y_x000a_sus resultados. Así mismo, busca la transparencia de la gestión de la Administración Pública para lograr la adopción de los principios de Buen Gobierno. "/>
    <s v="Diseñar la metodología de diálogo las actividades de rendición de cuentas, garantizando momentos de intervención de ciudadanos y grupos de interés con su evaluación y propuestas"/>
    <d v="2019-03-28T00:00:00"/>
    <d v="2019-04-30T00:00:00"/>
    <s v="NO HAY ACCIONES PROGRAMADAS EN BIMESTRE"/>
    <s v="1 Metodología  de diálogo las actividades de rendición de cuentas, garantizando momentos de intervención de ciudadanos y grupos de interés con su evaluación y propuestas"/>
    <s v="META YA DEBE ESTAR CUMPLIDA"/>
    <s v="META YA DEBE ESTAR CUMPLIDA"/>
    <s v="META YA DEBE ESTAR CUMPLIDA"/>
    <s v="META YA DEBE ESTAR CUMPLIDA"/>
    <s v="NO"/>
    <s v="NO"/>
    <s v="COORDINADOR (A) GRUPO DE PLANEACIÓN"/>
    <s v="Actividad en proceso de desarrollo"/>
    <n v="0.25"/>
    <n v="25"/>
    <s v="N.A"/>
    <s v="N.A PARA ESTE BIMESTRE"/>
    <s v="N.A PARA ESTE BIMESTRE"/>
    <s v="1 Metodología  de diálogo las actividades de rendición de cuentas, garantizando momentos de intervención de ciudadanos y grupos de interés con su evaluación y propuestas"/>
    <m/>
    <m/>
    <m/>
    <m/>
    <s v="ALERTA"/>
    <s v="En la carpeta de los soportes del proceso, no se evidencian avances del entregable."/>
    <n v="0"/>
    <n v="0"/>
    <s v="_x000a_En los soportes suministrados, no se evidencian los entregables planificados para la fecha de corte, ni el reporte del plan de acción del  3er. y 4to. Bimestre."/>
    <n v="0"/>
    <n v="0"/>
  </r>
  <r>
    <s v="GESTIÓN_CON_VALORES_PARA_EL_RESULTADO"/>
    <s v="PARTICIPACIÓN CIUDADANA EN LA GESTIÓN PÚBLICA"/>
    <s v="GESTIÓN ORGANIZACIONAL"/>
    <s v="F. PROPENDER POR LA EXCELENCIA ADMINISTRATIVA Y FINANCIERA. "/>
    <x v="4"/>
    <s v="PLAN ANTICORRUPCIÓN Y DE ATENCIÓN AL CIUDADANO"/>
    <s v="N.A"/>
    <s v="N.A"/>
    <x v="3"/>
    <n v="152"/>
    <s v="ACCIONES PARA MOTIVAR Y REFORZAR EL COMPORTAMIENTO DE SERVIDORES PÚBLICOS DEL ICC Y CIUDADANOS HACIA EL PROCESO DE RENDICIÓN DE CUENTAS"/>
    <s v="2_x000a_"/>
    <n v="2"/>
    <s v="Se proponen metas que buscan la adopción de un proceso transversal permanente de interacción entre servidores públicos —entidades— ciudadanos y los actores interesados en la gestión de los primeros y_x000a_sus resultados. Así mismo, busca la transparencia de la gestión de la Administración Pública para lograr la adopción de los principios de Buen Gobierno. "/>
    <s v="•  Llevar a cabo gestiones que contribuyan a la interiorización de la cultura de rendición de cuentas  _x000a_•  Motivar la generación de aportes, alertas y acciones de mejora para incorporar los resultados de la rendición de cuentas a la gestión pública."/>
    <d v="2019-05-31T00:00:00"/>
    <d v="2019-10-31T00:00:00"/>
    <s v="NO HAY ACCIONES PROGRAMADAS EN BIMESTRE"/>
    <s v="NO HAY ACCIONES PROGRAMADAS EN BIMESTRE"/>
    <s v="1 (una) accion para motivar y reforzar el comportamiento de servidores públicos del ICC y ciudadanos hacia el proceso de rendición de cuentas"/>
    <s v="NO HAY ACCIONES PROGRAMADAS EN BIMESTRE"/>
    <s v="1 (una) accion para motivar y reforzar el comportamiento de servidores públicos del ICC y ciudadanos hacia el proceso de rendición de cuentas"/>
    <s v="META YA DEBE ESTAR CUMPLIDA"/>
    <s v="NO"/>
    <s v="NO"/>
    <s v="COORDINADOR (A) GRUPO DE PLANEACIÓN"/>
    <s v="No hay actividades propuestas para este bimestre"/>
    <n v="0"/>
    <e v="#VALUE!"/>
    <s v="N.A"/>
    <s v="N.A PARA ESTE BIMESTRE"/>
    <s v="N.A PARA ESTE BIMESTRE"/>
    <m/>
    <m/>
    <m/>
    <m/>
    <m/>
    <m/>
    <s v="No aplica."/>
    <n v="0"/>
    <n v="0"/>
    <s v="_x000a_En los soportes suministrados, no se evidencian los entregables planificados para la fecha de corte, ni el reporte del plan de acción del  3er. y 4to. Bimestre."/>
    <n v="0"/>
    <n v="0"/>
  </r>
  <r>
    <s v="GESTIÓN_CON_VALORES_PARA_EL_RESULTADO"/>
    <s v="PARTICIPACIÓN CIUDADANA EN LA GESTIÓN PÚBLICA"/>
    <s v="GESTIÓN ORGANIZACIONAL"/>
    <s v="F. PROPENDER POR LA EXCELENCIA ADMINISTRATIVA Y FINANCIERA. "/>
    <x v="4"/>
    <s v="PLAN ANTICORRUPCIÓN Y DE ATENCIÓN AL CIUDADANO"/>
    <s v="N.A"/>
    <s v="N.A"/>
    <x v="3"/>
    <n v="153"/>
    <s v="PLAN DE MEJORAMIENTO CON BASE EN LAS PROPUESTAS, QUEJAS Y EXPECTATIVAS PLANTEADAS POR LA CIUDADANÍA"/>
    <n v="1"/>
    <s v="NO REGISTRA LÍNEA BASE"/>
    <s v="Se proponen metas que buscan la adopción de un proceso transversal permanente de interacción entre servidores públicos —entidades— ciudadanos y los actores interesados en la gestión de los primeros y_x000a_sus resultados. Así mismo, busca la transparencia de la gestión de la Administración Pública para lograr la adopción de los principios de Buen Gobierno. "/>
    <s v="• Diseñar un cuestionario para que los ciudadanos evalúen el proceso de rendición de cuentas. _x000a_• Realizar el documento de plan de mejoramiento incorporando las diferentes propuestas y expectativas recogidas en los formatos anteriores_x000a_"/>
    <d v="2019-11-01T00:00:00"/>
    <d v="2019-11-30T00:00:00"/>
    <s v="NO HAY ACCIONES PROGRAMADAS EN BIMESTRE"/>
    <s v="NO HAY ACCIONES PROGRAMADAS EN BIMESTRE"/>
    <s v="NO HAY ACCIONES PROGRAMADAS EN BIMESTRE"/>
    <s v="NO HAY ACCIONES PROGRAMADAS EN BIMESTRE"/>
    <s v="NO HAY ACCIONES PROGRAMADAS EN BIMESTRE"/>
    <s v="1 (un) plan de mejoramiento con base en las propuestas, quejas y expectativas planteadas por la ciudadanía"/>
    <s v="NO"/>
    <s v="NO"/>
    <s v="COORDINADOR (A) GRUPO DE PLANEACIÓN"/>
    <s v="No hay actividades propuestas para este bimestre"/>
    <n v="0"/>
    <n v="0"/>
    <s v="N.A PARA ESTE BIMESTRE"/>
    <s v="N.A PARA ESTE BIMESTRE"/>
    <s v="N.A PARA ESTE BIMESTRE"/>
    <m/>
    <m/>
    <m/>
    <m/>
    <m/>
    <m/>
    <s v="No aplica."/>
    <n v="0"/>
    <s v="N.A."/>
    <s v="No aplica para el cuatrimestre."/>
    <n v="0"/>
    <s v="N.A."/>
  </r>
  <r>
    <s v="GESTIÓN_CON_VALORES_PARA_EL_RESULTADO"/>
    <s v="SERVICIO AL CIUDADANO"/>
    <s v="GESTIÓN ORGANIZACIONAL"/>
    <s v="F. PROPENDER POR LA EXCELENCIA ADMINISTRATIVA Y FINANCIERA. "/>
    <x v="0"/>
    <s v="PLAN ANTICORRUPCIÓN Y DE ATENCIÓN AL CIUDADANO"/>
    <s v="N.A"/>
    <s v="N.A"/>
    <x v="0"/>
    <n v="154"/>
    <s v="INFORMES TRIMESTRALES, ENTREGADOS DENTRO DE LOS 15 DÍAS HÁBILES DESPUÉS DEL CORTE (EL ÚTLIMO REPORTE SE PUBLICA EN EL MES DE ENERO DE 2020, CON CORTE A 31 DE DICIEMBRE DE 2019)"/>
    <n v="4"/>
    <n v="4"/>
    <s v="La meta propuesta busca en implementar los elementos que conforman la Política de Servicio al Ciudadano  para garantizar el acceso de los ciudadanos a los trámites y servicios de la Administración Pública conforme a los principios de información completa, clara, consistente, con altos niveles de calidad, oportunidad en el servicio y ajuste a las necesidades, realidades y expectativas del ciudadano. "/>
    <s v="Elaborar los informes de PQRSD siguiendo lo establecido en el Decreto 1081 de 2015, Artículo 2.1.1.6.2. Informes de solicitudes de acceso a información."/>
    <d v="2019-01-01T00:00:00"/>
    <d v="2020-01-16T00:00:00"/>
    <s v="NO HAY ACCIONES PROGRAMADAS EN BIMESTRE"/>
    <n v="1"/>
    <s v="NO HAY ACCIONES PROGRAMADAS EN BIMESTRE"/>
    <n v="1"/>
    <n v="1"/>
    <s v="1 Parcial _x000a_Completo en enero  2020"/>
    <s v="NO"/>
    <s v="NO"/>
    <s v="AUXILIAR ADMINISTRATIVO GRUPO PLANEACIÓN PROCESO SERVICIO CIUDADANO"/>
    <s v="Actividad en proceso de desarrollo"/>
    <n v="0.1"/>
    <n v="0.1"/>
    <s v="El primer informe se entregará en el mes de abril de acuerdo con el corte "/>
    <s v="N.A PARA ESTE BIMESTRE"/>
    <s v="N.A PARA ESTE BIMESTRE"/>
    <n v="1"/>
    <m/>
    <m/>
    <m/>
    <m/>
    <m/>
    <s v="Se valida la evidencia directamente en la página web de la institución, sin embargo, es necesario registrar el enlace correspondiente en el reporte bimensual."/>
    <n v="0.33333333333333331"/>
    <n v="0.33333333333333331"/>
    <s v="_x000a_En los soportes suministrados, no se evidencian los entregables planificados para la fecha de corte, ni el reporte del plan de acción del 3er. y 4to. bimestre._x000a__x000a_No obstante, se realiza la evaluación con los informes publicados en la sección de transparencia del Instituto._x000a__x000a_Se sugiere realizar el reporte correspondiente en las fechas de corte."/>
    <n v="0.5"/>
    <n v="0.83333333333333326"/>
  </r>
  <r>
    <s v="GESTIÓN_CON_VALORES_PARA_EL_RESULTADO"/>
    <s v="SERVICIO AL CIUDADANO"/>
    <s v="GESTIÓN ORGANIZACIONAL"/>
    <s v="F. PROPENDER POR LA EXCELENCIA ADMINISTRATIVA Y FINANCIERA. "/>
    <x v="0"/>
    <s v="PLAN ANTICORRUPCIÓN Y DE ATENCIÓN AL CIUDADANO"/>
    <s v="N.A"/>
    <s v="N.A"/>
    <x v="0"/>
    <n v="155"/>
    <s v="SERVIDORES PÚBLICOS Y COLABORADORES FORMADOS EN LENGUA BÁSICA DE SEÑAS EN NIVEL MEDIO O AVANZADO (CON NIVEL BÁSICO CERTIFICADO)"/>
    <n v="6"/>
    <n v="9"/>
    <s v="La meta propuesta busca en implementar los elementos que conforman la Política de Servicio al Ciudadano  para garantizar el acceso de los ciudadanos a los trámites y servicios de la Administración Pública conforme a los principios de información completa, clara, consistente, con altos niveles de calidad, oportunidad en el servicio y ajuste a las necesidades, realidades y expectativas del ciudadano. "/>
    <s v="Reunión con INSOR para presentar la propuesta de segundo nivel y fechas aproximadas acordadas con talento humano_x000a_Ejecución del curso dependiendo de programación de INSOR"/>
    <d v="2019-01-15T00:00:00"/>
    <d v="2019-09-28T00:00:00"/>
    <s v="Reunión con INSOR_x000a_"/>
    <s v="Inicio de Inicio ejecución (depende de programación INSOR)"/>
    <s v="NO HAY ACCIONES PROGRAMADAS EN BIMESTRE"/>
    <s v="NO HAY ACCIONES PROGRAMADAS EN BIMESTRE"/>
    <s v="Fin de curso y certificación a estudiantes por parte del INSOR"/>
    <s v="META YA DEBE ESTAR CUMPLIDA"/>
    <s v="NO"/>
    <s v="NO"/>
    <s v="COORDINADOR (A) GRUPO DE PLANEACIÓN"/>
    <s v="Por correo electrónico se realizó la solicitud del taller a la responsable del Convenio entre el INSOR y el Instituto Caro y Cuervo, para ver l posibilidad de llevar a cabo el Taller de Lengua de Señas segundo nivel. _x000a_Igualmente la Líder de Planeación y el INSOR , se reunieron para  hablar del tema directamente. "/>
    <n v="0.9"/>
    <n v="0.1"/>
    <s v="CORREO ELECTRÓNICO ENVIADO CON LA SOLICITUD"/>
    <s v="NO SE REGISTRAN OBSERVACIONES"/>
    <s v="ALERTA"/>
    <s v="Inicio de Inicio ejecución (depende de programación INSOR)"/>
    <m/>
    <m/>
    <m/>
    <m/>
    <m/>
    <s v="No aplica."/>
    <n v="0"/>
    <n v="0"/>
    <s v="_x000a_En los soportes suministrados, no se evidencian los entregables planificados para la fecha de corte, ni el reporte del plan de acción del 3er. y 4to. bimestre."/>
    <n v="0"/>
    <n v="0"/>
  </r>
  <r>
    <s v="GESTIÓN_CON_VALORES_PARA_EL_RESULTADO"/>
    <s v="SERVICIO AL CIUDADANO"/>
    <s v="GESTIÓN ORGANIZACIONAL"/>
    <s v="F. PROPENDER POR LA EXCELENCIA ADMINISTRATIVA Y FINANCIERA. "/>
    <x v="0"/>
    <s v="PLAN ANTICORRUPCIÓN Y DE ATENCIÓN AL CIUDADANO"/>
    <s v="N.A"/>
    <s v="N.A"/>
    <x v="0"/>
    <n v="156"/>
    <s v="CÁPSULAS INFORMÁTIVAS  DE SENSIBILIZACIÓN A FUNCIONARIOS SOBRE TEMAS DE SERVICIO AL CIUDADANO (3.1)"/>
    <n v="5"/>
    <s v="4"/>
    <s v="La meta propuesta busca en implementar los elementos que conforman la Política de Servicio al Ciudadano  para garantizar el acceso de los ciudadanos a los trámites y servicios de la Administración Pública conforme a los principios de información completa, clara, consistente, con altos niveles de calidad, oportunidad en el servicio y ajuste a las necesidades, realidades y expectativas del ciudadano. "/>
    <s v="Selección de temas_x000a_Preparación de textos_x000a_Producción de video de acuerdo a cronograma de comunicaciones_x000a_Publicación mensual de cápsulas en intranet_x000a_"/>
    <d v="2019-01-15T00:00:00"/>
    <d v="2019-11-30T00:00:00"/>
    <s v="Selección de temas_x000a_Preparación de textos"/>
    <s v="1 cápsula producida y socializada"/>
    <s v="1 cápsula producida y socializada"/>
    <s v="1 cápsula producida y socializada"/>
    <s v="1 cápsula producida y socializada"/>
    <s v="META YA DEBE ESTAR CUMPLIDA"/>
    <s v="NO"/>
    <s v="NO"/>
    <s v="AUXILIAR ADMINISTRATIVO GRUPO PLANEACIÓN PROCESO SERVICIO CIUDADANO"/>
    <s v="Se presentó cronograma mensual de temas y tipo de mensajes que se comunicarán en el año  a coordinadora de Planeación._x000a_* Se publicaron dos cápsulas  de cómo escribir claro a través de comunicación interna del ICC: el 27 de febrero de 2019 y el 28 de febrero de 2019, en esta última donde se incluyó la invitación a concoer e inscribirse en el curso de Lenguaje Claro de la Función Pública._x000a_"/>
    <n v="1"/>
    <n v="0.2"/>
    <s v="Ficha interna de trabajo con fechas, de publicación, imágenes, canal de publicación _x000a_Comunicaciones internas del 27 y 28 de febrero de 2019"/>
    <s v="NO SE REGISTRAN OBSERVACIONES"/>
    <s v="SATISFACTORIO"/>
    <s v="1 cápsula producida y socializada"/>
    <m/>
    <m/>
    <m/>
    <m/>
    <m/>
    <s v="Evidencia validada."/>
    <n v="0.4"/>
    <n v="0.4"/>
    <s v="Se sugiere replantear el registro “5” del campo: CUANTIFICACIÓN META O ENTREGABLE PLANEADA, porque no es coherente con la distribución de la meta: “1 cápsula producida y socializada”, en solamente 4 bimestres y no  en 5._x000a__x000a_En los soportes suministrados, no se evidencian los entregables planificados para la fecha de corte, ni el reporte del plan de acción del 3er. y 4to. bimestre._x000a__x000a_No obstante, se realiza la evaluación con las cápsulas evidenciadas mediante comunicación interna._x000a__x000a_Se sugiere realizar el reporte correspondiente en las fechas de corte."/>
    <n v="0.2"/>
    <n v="0.60000000000000009"/>
  </r>
  <r>
    <s v="GESTIÓN_CON_VALORES_PARA_EL_RESULTADO"/>
    <s v="SERVICIO AL CIUDADANO"/>
    <s v="GESTIÓN ORGANIZACIONAL"/>
    <s v="F. PROPENDER POR LA EXCELENCIA ADMINISTRATIVA Y FINANCIERA. "/>
    <x v="0"/>
    <s v="PLAN ANTICORRUPCIÓN Y DE ATENCIÓN AL CIUDADANO"/>
    <s v="N.A"/>
    <s v="N.A"/>
    <x v="0"/>
    <n v="157"/>
    <s v="FUNCIONARIOS Y COLABORADORES SENSIBILIZADOS (35 PRIMER SEMESTRE Y 35 SEGUNDO SEMESTRE)"/>
    <n v="70"/>
    <s v="80"/>
    <s v="La meta propuesta busca en implementar los elementos que conforman la Política de Servicio al Ciudadano  para garantizar el acceso de los ciudadanos a los trámites y servicios de la Administración Pública conforme a los principios de información completa, clara, consistente, con altos niveles de calidad, oportunidad en el servicio y ajuste a las necesidades, realidades y expectativas del ciudadano. "/>
    <s v="Socialización y evaluación de la información sobre la actualización del procedimiento de PQRSD a funcionarios y colaboradores del ICC"/>
    <d v="2019-01-15T00:00:00"/>
    <d v="2019-11-29T00:00:00"/>
    <s v="NO HAY ACCIONES PROGRAMADAS EN BIMESTRE"/>
    <s v="NO HAY ACCIONES PROGRAMADAS EN BIMESTRE"/>
    <s v="2 seisones"/>
    <s v="NO HAY ACCIONES PROGRAMADAS EN BIMESTRE"/>
    <s v="2 sesiones"/>
    <s v="META YA DEBE ESTAR CUMPLIDA"/>
    <s v="NO"/>
    <s v="NO"/>
    <s v="AUXILIAR ADMINISTRATIVO _x000a__x000a_COORDINADOR (A) GRUPO DE PLANEACIÓN"/>
    <s v="Desde servicio al ciudadano se gestiónó que el 14 de febrero se realizó una zesión de caulificación sobre la gestión de las PQRSD por parte de un asesor del Programa nacional de Servicio  al Ciudadano del DNP, donde asistieron funcionarios del ICC y de otras entidades que fueron invitadas.  El total de asistentes fue de 21 servidores ICC y 47 de otras entidades."/>
    <n v="0.05"/>
    <n v="0.05"/>
    <s v="Listados de asistencia"/>
    <s v="N.A PARA ESTE BIMESTRE"/>
    <s v="N.A PARA ESTE BIMESTRE"/>
    <m/>
    <m/>
    <m/>
    <m/>
    <m/>
    <m/>
    <s v="En la carpeta de los soportes del proceso, no se evidencia el entregable."/>
    <n v="0"/>
    <n v="0"/>
    <s v="_x000a_En los soportes suministrados, no se evidencian los entregables planificados para la fecha de corte, ni el reporte del plan de acción del 3er. y 4to. bimestre."/>
    <n v="0"/>
    <n v="0"/>
  </r>
  <r>
    <s v="GESTIÓN_CON_VALORES_PARA_EL_RESULTADO"/>
    <s v="SERVICIO AL CIUDADANO"/>
    <s v="GESTIÓN ORGANIZACIONAL"/>
    <s v="F. PROPENDER POR LA EXCELENCIA ADMINISTRATIVA Y FINANCIERA. "/>
    <x v="0"/>
    <s v="PLAN ANTICORRUPCIÓN Y DE ATENCIÓN AL CIUDADANO"/>
    <s v="N.A"/>
    <s v="N.A"/>
    <x v="0"/>
    <n v="158"/>
    <s v="VIDEO INSTRUCTIVO DEL USO DEL FORMULARIO WEB COMO MECANISMO DE REGISTRO DE PETICIONES VERBALES"/>
    <n v="1"/>
    <s v="NO REGISTRA LÍNEA BASE"/>
    <s v="La meta propuesta busca en implementar los elementos que conforman la Política de Servicio al Ciudadano  para garantizar el acceso de los ciudadanos a los trámites y servicios de la Administración Pública conforme a los principios de información completa, clara, consistente, con altos niveles de calidad, oportunidad en el servicio y ajuste a las necesidades, realidades y expectativas del ciudadano. "/>
    <s v="Preparación de guión_x000a_Producción de video _x000a_Publicación del video_x000a_Comunicaciones internas para socializar video"/>
    <d v="2019-03-18T00:00:00"/>
    <d v="2019-09-28T00:00:00"/>
    <s v="NO HAY ACCIONES PROGRAMADAS EN BIMESTRE"/>
    <s v="Preparación del guión"/>
    <s v="Producción del vídeo"/>
    <s v="Video producido  e inicio de socialización"/>
    <s v="Socialización"/>
    <s v="META YA DEBE ESTAR CUMPLIDA"/>
    <s v="NO"/>
    <s v="NO"/>
    <s v="COORDINADOR (A) GRUPO DE PLANEACIÓN"/>
    <s v="El 29 de enero se realizó una reunión con el grupo Tic y el qeuipo de Comunicaciones, donde se establecieron los insumos necesarios para la realización del video"/>
    <n v="0.02"/>
    <n v="0.02"/>
    <s v="N.A PARA ESTE BIMESTRE"/>
    <s v="N.A PARA ESTE BIMESTRE"/>
    <s v="N.A PARA ESTE BIMESTRE"/>
    <s v="Preparación del guión"/>
    <m/>
    <m/>
    <m/>
    <m/>
    <m/>
    <s v="No aplica."/>
    <n v="0"/>
    <n v="0"/>
    <s v="_x000a_En los soportes suministrados, no se evidencian los entregables planificados para la fecha de corte, ni el reporte del plan de acción del 3er. y 4to. bimestre."/>
    <n v="0"/>
    <n v="0"/>
  </r>
  <r>
    <s v="GESTIÓN_CON_VALORES_PARA_EL_RESULTADO"/>
    <s v="SERVICIO AL CIUDADANO"/>
    <s v="GESTIÓN ORGANIZACIONAL"/>
    <s v="F. PROPENDER POR LA EXCELENCIA ADMINISTRATIVA Y FINANCIERA. "/>
    <x v="0"/>
    <s v="PLAN ANTICORRUPCIÓN Y DE ATENCIÓN AL CIUDADANO"/>
    <s v="N.A"/>
    <s v="N.A"/>
    <x v="0"/>
    <n v="159"/>
    <s v="PROCEDIMIENTO DE GESTIÓN DE PQRSD AJUSTADO / MANUAL DE PROTOCOLO AJUSTADO"/>
    <n v="1"/>
    <s v="3"/>
    <s v="La meta propuesta busca en implementar los elementos que conforman la Política de Servicio al Ciudadano  para garantizar el acceso de los ciudadanos a los trámites y servicios de la Administración Pública conforme a los principios de información completa, clara, consistente, con altos niveles de calidad, oportunidad en el servicio y ajuste a las necesidades, realidades y expectativas del ciudadano. "/>
    <s v="Incluir dentro del procedimiento de PQRSD los parámetros para dar respuesta a las solicitudes de información (contenido, estructura y diseño). Socializar esta información al interior de la entidad._x000a_Incluir dentro del procedimiento la forma de registro de peticiones verbales._x000a_Establecer el procedimiento para la traducción de información pública en lenguas nativas,  solicitada por grupos étnicos con los que tenga relacionamiento la entidad._x000a_Establecer un procedimiento que determine como procede el servidor público cuando recibe solicitudes que no son competencia de la entidad y el ciudadano insiste en radicarla._x000a_Determinar niveles de atención de acuerdo a la complejidad de cada trámite y servicio, con el fin de dar respuestas a las solicitudes de los ciudadanos. Un nivel atiende peticiones o solicitudes sencillas y generales, puede ser a través de herramientas de autogestión; un segundo nivel brinda atención a las peticiones más específicas, que requiere de un grado de personalización; y un tercer nivel corresponde a las solicitudes más complejas y específicas, que requieren de la intervención de las áreas. Definición de canales oficiales por nivel de complejidad._x000a_"/>
    <d v="2019-01-15T00:00:00"/>
    <d v="2019-03-29T00:00:00"/>
    <s v="NO HAY ACCIONES PROGRAMADAS EN BIMESTRE"/>
    <s v="NO HAY ACCIONES PROGRAMADAS EN BIMESTRE"/>
    <s v="NO HAY ACCIONES PROGRAMADAS EN BIMESTRE"/>
    <s v="Procedimiento ajustado"/>
    <s v="META YA DEBE ESTAR CUMPLIDA"/>
    <s v="META YA DEBE ESTAR CUMPLIDA"/>
    <s v="NO"/>
    <s v="NO"/>
    <s v="COORDINADOR (A) GRUPO DE PLANEACIÓN"/>
    <s v="No hay actividades propuestas para este bimestre"/>
    <n v="0"/>
    <n v="0"/>
    <s v="N.A PARA ESTE BIMESTRE"/>
    <s v="N.A PARA ESTE BIMESTRE"/>
    <s v="N.A PARA ESTE BIMESTRE"/>
    <m/>
    <m/>
    <m/>
    <m/>
    <m/>
    <m/>
    <s v="En la carpeta de los soportes del proceso, no se evidencia el entregable, ni se reporta como cumplida la actividad pese a estar programada para el 29 de marzo de 2019."/>
    <n v="0"/>
    <n v="0"/>
    <s v="_x000a_En los soportes suministrados, no se evidencian los entregables planificados para la fecha de corte, ni el reporte del plan de acción del 3er. y 4to. bimestre."/>
    <n v="0"/>
    <n v="0"/>
  </r>
  <r>
    <s v="GESTIÓN_CON_VALORES_PARA_EL_RESULTADO"/>
    <s v="SERVICIO AL CIUDADANO"/>
    <s v="GESTIÓN ORGANIZACIONAL"/>
    <s v="F. PROPENDER POR LA EXCELENCIA ADMINISTRATIVA Y FINANCIERA. "/>
    <x v="0"/>
    <s v="PLAN ANTICORRUPCIÓN Y DE ATENCIÓN AL CIUDADANO"/>
    <s v="N.A"/>
    <s v="N.A"/>
    <x v="0"/>
    <n v="160"/>
    <s v="FORMULARIO WEB DE PQRSD AJUSTADO"/>
    <n v="1"/>
    <s v="1"/>
    <s v="La meta propuesta busca en implementar los elementos que conforman la Política de Servicio al Ciudadano  para garantizar el acceso de los ciudadanos a los trámites y servicios de la Administración Pública conforme a los principios de información completa, clara, consistente, con altos niveles de calidad, oportunidad en el servicio y ajuste a las necesidades, realidades y expectativas del ciudadano. "/>
    <s v="Ajuste formulario web con parámetros establecidos en la resolución 3564 de 2015 en clasificación decategoría y tipo de solicitud"/>
    <d v="2019-01-15T00:00:00"/>
    <d v="2019-03-29T00:00:00"/>
    <s v="Preparación de información"/>
    <s v="Formulario ajustado"/>
    <s v="Socialización de ajustes"/>
    <s v="META YA DEBE ESTAR CUMPLIDA"/>
    <s v="META YA DEBE ESTAR CUMPLIDA"/>
    <s v="META YA DEBE ESTAR CUMPLIDA"/>
    <s v="NO"/>
    <s v="NO"/>
    <s v="COORDINADOR (A) GRUPO DE PLANEACIÓN"/>
    <s v="El 21 de enero se realizó la primera reunión para revisar los ajustes pertinentes al formulario web de PQRSD del ICC.  Se generó un acta y TIC propuso el plan de trabajo pertinente que estuvo en revisión por los involucrados con la última versión el día 22 de febrero, para validar todos los ajustes e iniciar el cronograma planteado"/>
    <n v="1"/>
    <n v="0.33"/>
    <s v="Acta de reunión_x000a_Correos electrónicos"/>
    <s v="NO SE REGISTRAN OBSERVACIONES"/>
    <s v="SATISFACTORIO"/>
    <s v="Formulario ajustado"/>
    <m/>
    <m/>
    <m/>
    <m/>
    <m/>
    <s v="En la carpeta de los soportes del proceso, no se evidencia el entregable."/>
    <n v="0"/>
    <n v="0"/>
    <s v="_x000a_En los soportes suministrados, no se evidencian los entregables planificados para la fecha de corte, ni el reporte del plan de acción del 3er. y 4to. bimestre."/>
    <n v="0"/>
    <n v="0"/>
  </r>
  <r>
    <s v="GESTIÓN_CON_VALORES_PARA_EL_RESULTADO"/>
    <s v="SERVICIO AL CIUDADANO"/>
    <s v="GESTIÓN ORGANIZACIONAL"/>
    <s v="F. PROPENDER POR LA EXCELENCIA ADMINISTRATIVA Y FINANCIERA. "/>
    <x v="0"/>
    <s v="PLAN ANTICORRUPCIÓN Y DE ATENCIÓN AL CIUDADANO"/>
    <s v="N.A"/>
    <s v="N.A"/>
    <x v="0"/>
    <n v="161"/>
    <s v="CARACTERIZACIÓN DE USUARIOS INSTITUCIONAL NUEVA O ACTUALIZADA (5.1) PUBLICADA  PARA SUGERENCIA Y OBSERVACIONES DE CIUDADANÍA Y DE SERVIDORES ICC"/>
    <n v="1"/>
    <s v="CARACTERIZACIÓN DE USUARIOS AÑO 2016"/>
    <s v="La meta propuesta busca en implementar los elementos que conforman la Política de Servicio al Ciudadano  para garantizar el acceso de los ciudadanos a los trámites y servicios de la Administración Pública conforme a los principios de información completa, clara, consistente, con altos niveles de calidad, oportunidad en el servicio y ajuste a las necesidades, realidades y expectativas del ciudadano. "/>
    <s v="Establecer objetivos_x000a_Establecer variables y desagregación_x000a_Priorizar variables_x000a_Identificar mecanismos y recolectar información  _x000a_Automatizar la información y segmentarla_x000a_Publicar la información_x000a_"/>
    <d v="2019-03-01T00:00:00"/>
    <d v="2019-11-30T00:00:00"/>
    <s v="NO HAY ACCIONES PROGRAMADAS EN BIMESTRE"/>
    <s v="PASO 1. Identificar los objetivos de la caracterización y su alcance_x000a_PASO 2. Establecer un líder del ejercicio de caracterización_x000a_DOCUMENTO DE METODOLOGÍA Y OBJETIVOS DEFINIDOS DE CARACTERIZACIÓN DE USUARIOS"/>
    <s v="PASO 3. Establecer variables y niveles de desagregación de la información_x000a_PASO 4. Priorizar variables_x000a_"/>
    <s v="PASO 5. Identificación de mecanismos de recolección de información_x000a_PASO 6. Automatizar la información y establecer grupos o segmentos de ciudadanos, usuarios o grupos de interés con características similares"/>
    <s v="PASO 7. La metodología para la construcción de un mapa de actores hace parte integral del manual único de rendición de cuentas que se encuentra en proceso de aprobación._x000a_Divulgar y publicar la información"/>
    <s v="Divulgar y socializar"/>
    <s v="NO"/>
    <s v="NO"/>
    <s v="COORDINADOR (A) GRUPO DE PLANEACIÓN"/>
    <s v="El grupo de planeación realizó la primera reunión para iniciar las actividades programadas para la caracterización de usuarios, el 22 de febrero de 2019, donde se estableció el objetivo general y los objetivos específicos de la caracterización, los grupos de interés que se deben caracterizar y la primera revisión de las variables que se deben levantar de personas naturales y personas jurídicas."/>
    <n v="0.2"/>
    <n v="0.2"/>
    <s v="Actas de reunión en archivo de Planeación _x000a_Archivo de trabajo resultado de la sesión"/>
    <s v="N.A PARA ESTE BIMESTRE"/>
    <s v="N.A PARA ESTE BIMESTRE"/>
    <s v="PASO 1. Identificar los objetivos de la caracterización y su alcance_x000a_PASO 2. Establecer un líder del ejercicio de caracterización"/>
    <m/>
    <m/>
    <m/>
    <m/>
    <m/>
    <s v="No aplica."/>
    <n v="0"/>
    <n v="0"/>
    <s v="_x000a_En los soportes suministrados, no se evidencian los entregables planificados para la fecha de corte, ni el reporte del plan de acción del 3er. y 4to. bimestre."/>
    <n v="0"/>
    <n v="0"/>
  </r>
  <r>
    <s v="GESTIÓN_CON_VALORES_PARA_EL_RESULTADO"/>
    <s v="SERVICIO AL CIUDADANO"/>
    <s v="GESTIÓN ORGANIZACIONAL"/>
    <s v="F. PROPENDER POR LA EXCELENCIA ADMINISTRATIVA Y FINANCIERA. "/>
    <x v="0"/>
    <s v="PLAN ANTICORRUPCIÓN Y DE ATENCIÓN AL CIUDADANO"/>
    <s v="N.A"/>
    <s v="N.A"/>
    <x v="0"/>
    <n v="162"/>
    <s v="ESTANDARIZACIÓN DE ENCUESTAS DE SATISFACCIÓN EN EL ICC  (5,2)"/>
    <n v="1"/>
    <s v="NO REGISTRA LÍNEA BASE"/>
    <s v="La meta propuesta busca en implementar los elementos que conforman la Política de Servicio al Ciudadano  para garantizar el acceso de los ciudadanos a los trámites y servicios de la Administración Pública conforme a los principios de información completa, clara, consistente, con altos niveles de calidad, oportunidad en el servicio y ajuste a las necesidades, realidades y expectativas del ciudadano. "/>
    <s v="Recopilación de encuestas disponibles en ICC_x000a_Revisión de los mínimos y la norma_x000a_Realizar propuesta unificación_x000a_Reuniones para revisar unificación_x000a_Aprobación de propuesta definitiva en SIG_x000a_Publicación en sitios pertinentes"/>
    <d v="2019-01-15T00:00:00"/>
    <d v="2019-10-30T00:00:00"/>
    <s v="NO HAY ACCIONES PROGRAMADAS EN BIMESTRE"/>
    <s v="Recopilación de encuestas disponibles en ICC_x000a_Revisión de los mínimos y la norma"/>
    <s v="Realizar propuesta unificación_x000a_Reuniones para revisar unificación"/>
    <s v="NO HAY ACCIONES PROGRAMADAS EN BIMESTRE"/>
    <s v="Aprobación de propuesta definitiva en SIG_x000a_Publicación en sitios pertinentes"/>
    <s v="META YA DEBE ESTAR CUMPLIDA"/>
    <s v="NO"/>
    <s v="NO"/>
    <s v="COORDINADOR (A) GRUPO DE PLANEACIÓN"/>
    <s v="No se realizaron actividades en el bimestre. Se va a iniciar la recolección de todas las encuestas aplicadas en el ICC en todos los procesos."/>
    <n v="0"/>
    <n v="0"/>
    <s v="N.A PARA ESTE BIMESTRE"/>
    <s v="N.A PARA ESTE BIMESTRE"/>
    <s v="N.A PARA ESTE BIMESTRE"/>
    <s v="Recopilación de encuestas disponibles en ICC_x000a_Revisión de los mínimos y la norma"/>
    <m/>
    <m/>
    <m/>
    <m/>
    <m/>
    <s v="No aplica."/>
    <n v="0"/>
    <n v="0"/>
    <s v="_x000a_En los soportes suministrados, no se evidencian los entregables planificados para la fecha de corte, ni el reporte del plan de acción del 3er. y 4to. bimestre."/>
    <n v="0"/>
    <n v="0"/>
  </r>
  <r>
    <s v="INFORMACIÓN_Y_COMUNICACIÓN"/>
    <s v="TRANSPARENCIA, ACCESO A LA INFORMACIÓN PÚBLICA Y LUCHA CONTRA LA CORRUPCIÓN"/>
    <s v="GESTIÓN ORGANIZACIONAL"/>
    <s v="F. PROPENDER POR LA EXCELENCIA ADMINISTRATIVA Y FINANCIERA. "/>
    <x v="5"/>
    <s v="PLAN ANTICORRUPCIÓN Y DE ATENCIÓN AL CIUDADANO"/>
    <s v="N.A"/>
    <s v="N.A"/>
    <x v="4"/>
    <n v="163"/>
    <s v="ESTRATEGIAS DE COMUNICACIÓN, EXTERNA E INTERNA IMPLEMENTADAS EN 2019"/>
    <s v="2_x000a_"/>
    <s v="NO REGISTRA LÍNEA BASE"/>
    <s v="Dar cumplimiento al derecho fundamental de acceso a la información pública, según el cual toda persona puede acceder a la información pública en posesión o bajo el control de los sujetos obligados de la ley."/>
    <s v="Realizar una reunión con los directivos de la entidad para que den una línea acerca de los retos que tiene la entidad y así identificar las necesidades en comunicación y divulgación. Realizar la estrategia de comunicaciones del ICC 2019. Socializarla y hacer seguimiento de la estrategia en reuniones semanales con el equipo de prensa"/>
    <d v="2019-01-15T00:00:00"/>
    <d v="2019-12-15T00:00:00"/>
    <s v="Presentación y ajustes de las estrategias de comunicación  interna y externa "/>
    <s v="Implementación  de la estrategia  fase 1 "/>
    <s v="Implementación  de la estrategia  fase 2"/>
    <s v="Implementación  de la estrategia  fase 3"/>
    <s v="Implementación  de la estrategia  fase 4"/>
    <s v="Implementación  de la estrategia  fase 5 "/>
    <s v="NO"/>
    <s v="NO"/>
    <s v="SUBDIRECTOR ACADÉMICO"/>
    <s v="Se están realizando ajustes a las estrategias de comunicación interna y externa. "/>
    <n v="0.6"/>
    <n v="0.2"/>
    <s v="NO HAY INFORMACIÓN DILIGENCIADA"/>
    <s v="NO SE REGISTRAN OBSERVACIONES"/>
    <s v="INSATISFACTORIO"/>
    <s v="Implementación  de la estrategia  fase 1 "/>
    <m/>
    <m/>
    <m/>
    <m/>
    <m/>
    <s v="Esta actividad, pese a evidenciarse registrada en el Plan de acción Versión 2, como asociada al PAAC-2019, no se encuentra contenida dentro del PAAC-2019 publicado actualmente en la web, por tanto, se excluye de la medición general del reporte."/>
    <s v="NA"/>
    <s v="NA"/>
    <s v="En el informe de gestión se evidencia la implementación parcial de la estrategia, hasta febrero, mayo y junio, según el tipo de comunicación._x000a_Se recomienda aportar como evidencia la estratégia de comunicación y, complementar el informe de gestión con el reporte de su implementación hasta la fecha de corte solicitada (agosto de 2019) y, agregar los enlaces a las evidencias o PDF de los correos internos."/>
    <n v="0.2"/>
    <n v="0.2"/>
  </r>
  <r>
    <s v="INFORMACIÓN_Y_COMUNICACIÓN"/>
    <s v="TRANSPARENCIA, ACCESO A LA INFORMACIÓN PÚBLICA Y LUCHA CONTRA LA CORRUPCIÓN"/>
    <s v="GESTIÓN ORGANIZACIONAL"/>
    <s v="F. PROPENDER POR LA EXCELENCIA ADMINISTRATIVA Y FINANCIERA. "/>
    <x v="5"/>
    <s v="PLAN ANTICORRUPCIÓN Y DE ATENCIÓN AL CIUDADANO"/>
    <s v="N.A"/>
    <s v="N.A"/>
    <x v="4"/>
    <n v="164"/>
    <s v="ESTRATEGIA DE DIVULGACIÓN IMPLEMENTADA TANTO PARA PROGRAMAS DE LA FACULTAD SAB COMO LOS DE EDUCACIÓN CONTINUA"/>
    <n v="1"/>
    <s v="NO REGISTRA LÍNEA BASE"/>
    <s v="Dar cumplimiento al derecho fundamental de acceso a la información pública, según el cual toda persona puede acceder a la información pública en posesión o bajo el control de los sujetos obligados de la ley."/>
    <s v="Realizar una reunión con la decana y el subdirector académico para identificar las necesidades de comunicación tanta de la facultad como de educación continua para 2019. gestionar los requerimientos de publicación de la oferta académica que llegue de parte de la facultad seminario Andrés Bello y la subdirección académica. Revisar todos los contenidos noticiosos, convocatorias y eventos que se distribuyen de manera externa usando como base el manual de estilo de España y la Fundeu"/>
    <d v="2019-01-15T00:00:00"/>
    <d v="2019-04-30T00:00:00"/>
    <s v="Presentación y ajustes de las estrategia de divulgación "/>
    <s v="Implementación  de la estrategia  fase 1 "/>
    <s v="Implementación  de la estrategia  fase 2"/>
    <s v="Implementación  de la estrategia  fase 3"/>
    <s v="Implementación  de la estrategia  fase 4"/>
    <s v="Implementación  de la estrategia  fase 5"/>
    <s v="NO"/>
    <s v="NO"/>
    <s v="SUBDIRECTOR ACADÉMICO"/>
    <s v="Se están realizando ajustes a la estrategia de divulgación "/>
    <n v="0.6"/>
    <n v="0.2"/>
    <s v="NO HAY INFORMACIÓN DILIGENCIADA"/>
    <s v="NO SE REGISTRAN OBSERVACIONES"/>
    <s v="INSATISFACTORIO"/>
    <s v="Implementación  de la estrategia  fase 1 "/>
    <m/>
    <m/>
    <m/>
    <m/>
    <m/>
    <s v="Se evidencia el informe de gestión con la estrategia de divulgación  implementada a la fecha de corte._x000a_Se recomienda agregar título en el informe de gestión de comunicaciones que identifique cuáles son las estrategias implementadas que corresponden a las divulgaciones."/>
    <n v="0.33"/>
    <n v="0.33"/>
    <s v="El informe de gestión presenta registros con evidencias parciales hasta los meses de mayo y junio de 2019, es decir, que no se evidencia el reporte con los enlaces de la implementaciòn de la estrategia durante julio y agosto._x000a_Los soportes de las siguientes comunicaciones internas, pese a estar registrados en el informe de gestión, no se evidenvian: boletín entérese, correos electrónicos en formato de comunicación interna, otros correos internos, boletìn museos de la A a la Z, miércoles de lenguaje claro, nuestra gente. Se recomienda que para estos casos se disponga de una carpeta en la nube, con los PDF de los correos enviados como evidencias._x000a_Adicionalmente, se recomienda aportar como evidencia la estratégia de divulgación."/>
    <n v="0.2"/>
    <n v="0.53"/>
  </r>
  <r>
    <s v="INFORMACIÓN_Y_COMUNICACIÓN"/>
    <s v="TRANSPARENCIA, ACCESO A LA INFORMACIÓN PÚBLICA Y LUCHA CONTRA LA CORRUPCIÓN"/>
    <s v="GESTIÓN ORGANIZACIONAL"/>
    <s v="F. PROPENDER POR LA EXCELENCIA ADMINISTRATIVA Y FINANCIERA. "/>
    <x v="5"/>
    <s v="PLAN ANTICORRUPCIÓN Y DE ATENCIÓN AL CIUDADANO"/>
    <s v="N.A"/>
    <s v="N.A"/>
    <x v="4"/>
    <n v="165"/>
    <s v="REUNIONES DE SOCIALIZACIÓN PARA DAR A CONOCER LA POLÍTICA DE COMUNICACIONES CON MIRAS A QUE SE APLIQUE Y SE CUMPLA"/>
    <n v="4"/>
    <s v="NO REGISTRA LÍNEA BASE"/>
    <s v="Dar cumplimiento al derecho fundamental de acceso a la información pública, según el cual toda persona puede acceder a la información pública en posesión o bajo el control de los sujetos obligados de la ley."/>
    <s v="Realizar reuniones para socializar política de comunicaciones del ICC a servidores y colaboradores del ICC"/>
    <d v="2019-01-15T00:00:00"/>
    <d v="2019-11-30T00:00:00"/>
    <s v="Revisión y ajuste  de la política de comunicaciones "/>
    <s v="Aprobación  de la política de comunicaciones "/>
    <s v="Primera reunión de la política de comunicaciones "/>
    <s v="Segunda reunión de la política de comunicaciones "/>
    <s v="Tercera reunión de la política de comunicaciones "/>
    <s v="Cuarta reunión de la política de comunicaciones "/>
    <s v="NO"/>
    <s v="NO"/>
    <s v="SUBDIRECTOR ACADÉMICO"/>
    <s v="Se están realizando ajustes a la política de comunicaciones "/>
    <n v="0.6"/>
    <n v="0.2"/>
    <s v="NO HAY INFORMACIÓN DILIGENCIADA"/>
    <s v="DEBE DILIGENCIAR CORRECTAMENTE TODOS LOS CAMPOS"/>
    <s v="INSATISFACTORIO"/>
    <s v="Aprobación  de la política de comunicaciones "/>
    <m/>
    <m/>
    <m/>
    <m/>
    <m/>
    <s v="En la carpeta de los soportes del proceso, no se evidencia el entregable._x000a_Se recomienda especificar cuáles son las fechas para la emisión de cada entregable, a fin de realizar su seguimiento en el corte correspondiente._x000a__x000a_"/>
    <n v="0"/>
    <n v="0"/>
    <s v="En los soportes suministrados, no se evidencian los entregables planificados para la fecha de corte. "/>
    <n v="0"/>
    <n v="0"/>
  </r>
  <r>
    <s v="INFORMACIÓN_Y_COMUNICACIÓN"/>
    <s v="TRANSPARENCIA, ACCESO A LA INFORMACIÓN PÚBLICA Y LUCHA CONTRA LA CORRUPCIÓN"/>
    <s v="GESTIÓN ORGANIZACIONAL"/>
    <s v="F. PROPENDER POR LA EXCELENCIA ADMINISTRATIVA Y FINANCIERA. "/>
    <x v="5"/>
    <s v="PLAN ANTICORRUPCIÓN Y DE ATENCIÓN AL CIUDADANO"/>
    <s v="N.A"/>
    <s v="N.A"/>
    <x v="4"/>
    <n v="166"/>
    <s v="ACTIVIDADES DE DIVULGACIÓN"/>
    <n v="12"/>
    <s v="NO REGISTRA LÍNEA BASE"/>
    <s v="Dar cumplimiento al derecho fundamental de acceso a la información pública, según el cual toda persona puede acceder a la información pública en posesión o bajo el control de los sujetos obligados de la ley."/>
    <s v="Realizar actividades de divulgación de los planes relacionados con el patrimonio lingüístico a nivel interno y externo"/>
    <d v="2019-01-15T00:00:00"/>
    <d v="2019-12-15T00:00:00"/>
    <s v="Realización de 2 actividades de divulgación "/>
    <s v="Realización de 2 actividades de divulgación"/>
    <s v="Realización de 2 actividades de divulgación"/>
    <s v="Realización de 2 actividades de divulgación"/>
    <s v="Realización de 2 actividades de divulgación"/>
    <s v="Realización de 2 actividades de divulgación"/>
    <s v="NO"/>
    <s v="NO"/>
    <s v="SUBDIRECTOR ACADÉMICO"/>
    <s v="Se realizarón actividades de divulgación sobre Conmemoramos el natalicio de José Manuel Rivas Sacconi, y sobre  CyC Radio 5 años de creación. tambien se realizaron otras divulgaciones:  Consulte acerca de diferentes becas y eventos externos (nota actualizada con nuevas becas)_x000a_*Mensaje de nuestra Directora para conmemorar el Día Nacional de Lenguas Nativas_x000a_¨*Revitalizar y preservar la diversidad lingüística de Colombia, el llamado en el Día Nacional de Lenguas Nativas"/>
    <n v="1"/>
    <n v="0.3"/>
    <s v="www.caroycuervo.gov.co    http://conexion.caroycuervo.gov.co/Login.php                                https://www.facebook.com/InstitutoCaroyCuervoColombia/     "/>
    <s v="NO SE REGISTRAN OBSERVACIONES"/>
    <s v="SATISFACTORIO"/>
    <s v="Realización de 2 actividades de divulgación"/>
    <m/>
    <m/>
    <m/>
    <m/>
    <m/>
    <s v="Evidencia validada."/>
    <n v="0.5"/>
    <n v="0.5"/>
    <s v="Las divulgaciones referidas en el reporte del plan de acción no se encuentean registradas, ni soportadas en el informe de gestión que se aportó como evidencia para la fecha del corte. Ver observaciones de la meta No. 164."/>
    <n v="0"/>
    <n v="0.5"/>
  </r>
  <r>
    <s v="INFORMACIÓN_Y_COMUNICACIÓN"/>
    <s v="TRANSPARENCIA, ACCESO A LA INFORMACIÓN PÚBLICA Y LUCHA CONTRA LA CORRUPCIÓN"/>
    <s v="GESTIÓN ORGANIZACIONAL"/>
    <s v="F. PROPENDER POR LA EXCELENCIA ADMINISTRATIVA Y FINANCIERA. "/>
    <x v="6"/>
    <s v="PLAN ANTICORRUPCIÓN Y DE ATENCIÓN AL CIUDADANO"/>
    <s v="N.A"/>
    <s v="N.A"/>
    <x v="4"/>
    <n v="167"/>
    <s v="FASE DOS SISTEMA DEL SISTEMA DE INFORMACIÓN PARA EL CARGUE DE LOS DOCUMENTOS OFICIALES DEL INSTITUTO CARO Y CUERVO ."/>
    <n v="1"/>
    <n v="1"/>
    <s v="Dar cumplimiento al derecho fundamental de acceso a la información pública, según el cual toda persona puede acceder a la información pública en posesión o bajo el control de los sujetos obligados de la ley."/>
    <s v="Desarrollo fase 2 automatización del cargue documental de todos los procesos."/>
    <d v="2019-02-02T00:00:00"/>
    <d v="2019-04-30T00:00:00"/>
    <s v="NO HAY ACCIONES PROGRAMADAS EN BIMESTRE"/>
    <s v="Entrega módulo para plan piloto y puesta en producción 100%."/>
    <s v="N/A"/>
    <s v="N/A"/>
    <s v="N/A"/>
    <s v="N/A"/>
    <s v="NO"/>
    <s v="NO"/>
    <s v="COORDINADOR(A) GRUPO TIC"/>
    <m/>
    <s v="N/A"/>
    <m/>
    <s v="Para el primer bimeste del año esta actividad no cuenta con tareas."/>
    <s v="N.A PARA ESTE BIMESTRE"/>
    <s v="N.A PARA ESTE BIMESTRE"/>
    <s v="Entrega módulo para plan piloto y puesta en producción 100%."/>
    <m/>
    <m/>
    <m/>
    <m/>
    <m/>
    <s v="En la carpeta de los soportes del proceso, no se evidencia el entregable finalizado."/>
    <n v="0"/>
    <n v="0"/>
    <s v="En los soportes suministrados, no se evidencian los entregables planificados para la fecha de corte, ni el reporte del plan de acción del 4to. Bimestre."/>
    <n v="0"/>
    <n v="0"/>
  </r>
  <r>
    <s v="INFORMACIÓN_Y_COMUNICACIÓN"/>
    <s v="TRANSPARENCIA, ACCESO A LA INFORMACIÓN PÚBLICA Y LUCHA CONTRA LA CORRUPCIÓN"/>
    <s v="GESTIÓN ORGANIZACIONAL"/>
    <s v="F. PROPENDER POR LA EXCELENCIA ADMINISTRATIVA Y FINANCIERA. "/>
    <x v="6"/>
    <s v="PLAN ANTICORRUPCIÓN Y DE ATENCIÓN AL CIUDADANO"/>
    <s v="N.A"/>
    <s v="N.A"/>
    <x v="4"/>
    <n v="168"/>
    <s v="SISTEMAS DE INFORMACIÓN CON LA VALIDACIÓN DE LA NORMA INTERNACIONAL OWASP (MÓDULO DE RIESGOS, MÓDULO DE PLANES DE MEJORAMIENTO, CONECTATE CON CARO Y CUERVO, DIPLOMADO INSOR, MICROSITIO DE TALENTO HUMANO). "/>
    <n v="5"/>
    <s v="NO REGISTRA LÍNEA BASE"/>
    <s v="Dar cumplimiento al derecho fundamental de acceso a la información pública, según el cual toda persona puede acceder a la información pública en posesión o bajo el control de los sujetos obligados de la ley."/>
    <s v="Aplicación de las condiciones establecidas en el estándar internacional owasp para los desarrollos de la vigencia 2019 (directivas sobre php, autorizaciones, manejo de sesiones, validación de datos y protección de datos personales)."/>
    <d v="2019-04-04T00:00:00"/>
    <d v="2019-12-31T00:00:00"/>
    <s v="NO HAY ACCIONES PROGRAMADAS EN BIMESTRE"/>
    <s v="Aplicación de normas owasp a los desarrolles entregados a la fecha 20%."/>
    <s v="Aplicación de normas owasp a los desarrolles entregados aentre mayo y junio y validación sobre los sitios 20%."/>
    <s v="Aplicación de normas owasp a los desarrolles entregados aentre julio y agosto y validación sobre los sitios 20%."/>
    <s v="Aplicación de normas owasp a los desarrollos entregados entre septiembre y octubre y validación sobre los sitios 20%."/>
    <s v="validación de cumplimiento de la norma Owasp sobre los sitios y avance a las observaciones presetadas sobre los sitios Web 20%."/>
    <s v="NO"/>
    <s v="NO"/>
    <s v="COORDINADOR(A) GRUPO TIC"/>
    <m/>
    <s v="N/A"/>
    <m/>
    <s v="Para el primer bimeste del año esta actividad no cuenta con tareas."/>
    <s v="N.A PARA ESTE BIMESTRE"/>
    <s v="N.A PARA ESTE BIMESTRE"/>
    <s v="Aplicación de normas owasp a los desarrolles entregados a la fecha 20%."/>
    <m/>
    <m/>
    <m/>
    <m/>
    <m/>
    <s v="En la carpeta de los soportes del proceso, no se evidencia el entregable."/>
    <n v="0.2"/>
    <n v="0.2"/>
    <s v="Se evidencia avance parcial de  los entregables planificados para la fecha de corte."/>
    <n v="0.2"/>
    <n v="0.4"/>
  </r>
  <r>
    <s v="INFORMACIÓN_Y_COMUNICACIÓN"/>
    <s v="TRANSPARENCIA, ACCESO A LA INFORMACIÓN PÚBLICA Y LUCHA CONTRA LA CORRUPCIÓN"/>
    <s v="GESTIÓN ORGANIZACIONAL"/>
    <s v="F. PROPENDER POR LA EXCELENCIA ADMINISTRATIVA Y FINANCIERA. "/>
    <x v="6"/>
    <s v="PLAN ANTICORRUPCIÓN Y DE ATENCIÓN AL CIUDADANO"/>
    <s v="N.A"/>
    <s v="N.A"/>
    <x v="4"/>
    <n v="169"/>
    <s v="MICROSITIO DATOS ABIERTOS ACTUALIZADO E INFORMACIÓN DE WWW.DATOS.GOV.CO DEL ICC ACTUALIZADO"/>
    <n v="1"/>
    <n v="2"/>
    <s v="Dar cumplimiento al derecho fundamental de acceso a la información pública, según el cual toda persona puede acceder a la información pública en posesión o bajo el control de los sujetos obligados de la ley."/>
    <s v="Actualizar el micrositio de datos abiertos, actualizar información de acuerdo con lo establecido por la norma"/>
    <d v="2019-02-08T00:00:00"/>
    <d v="2019-12-15T00:00:00"/>
    <s v="Primera  entrega de actualización y publicación de datos en el espacio de transparencia y acceso a la informacion y, en el portal de datos abiertos  (Oferta académica maestrías 2019 Instituto caro y Cuervo, Ofertas académicas educación contínua 2019, publicaciones del Instituto Caro y Cuervo 2019, Publicaciones históricas) 25%."/>
    <s v="N/A"/>
    <s v="Segunda entrega de actualización y publicación de datos en el portal de datos abiertos  (Activos de información 2019 e Indice de información clasificada y reservada 2019) 25%."/>
    <s v="Tercera entrega de actualización y publicación de datos en el espacio de transparencia y acceso a la informacion y, en el portal de datos abiertos  (Oferta académica maestrías 2019 Instituto caro y Cuervo, Ofertas académicas educación contínua 2019, publicaciones del Instituto Caro y Cuervo 2019, Publicaciones históricas) 25%."/>
    <s v="N/A"/>
    <s v="Cuarta  entrega de actualización y publicación de datos en el portal de datos abiertos  (Activos de información 2019 e Indice de información clasificada y reservada 2019) 25%."/>
    <s v="NO"/>
    <s v="NO"/>
    <s v="COORDINADOR(A) GRUPO TIC"/>
    <m/>
    <n v="0.25"/>
    <s v="NO HAY INFORMACIÓN DILIGENCIADA"/>
    <s v="Para validar la información los LINK son:_x000a__x000a_https://www.caroycuervo.gov.co/Transparencia/21-datos-abiertos#1_x000a__x000a__x000a_https://www.datos.gov.co/profile/Instituto-Caro-y-Cuervo/efcg-kccw , por visualizar se puede realizar seguimiento a lo que tiene el Instituto Caro y Cuervo"/>
    <s v="NO SE REGISTRAN OBSERVACIONES"/>
    <s v="INSATISFACTORIO"/>
    <s v="N/A"/>
    <m/>
    <m/>
    <m/>
    <m/>
    <m/>
    <s v="En el enlace: https://www.caroycuervo.gov.co/Transparencia/21-datos-abiertos#1_x000a_Se evidencia desactualización de la información que se encuentra publicada en los siguientes accesos:_x000a_* Activos de información: archivo inventariado en el 2016._x000a_* Indice de información clasificada y reservada,archivo inventariado en el 2016._x000a_*Publicaciones Historicas del Instituto Caro y Cuervo, última actualización en el 2017._x000a_* Enlaces dupliocados: (1) Índice de información reservada y clasificada, (2) Indice de información clasificada y reservada. Registros de última actualización: 2016 y 2017._x000a_* Publicaciones del Instituto Caro y Cuervo, última actualización en el 2017._x000a_* (1) Oferta académica Instituto Caro y Cuervo, (2) Oferta académica Instituto Caro y Cuervo, última actualización de ambos accesos en el 2017._x000a_"/>
    <n v="0.2"/>
    <n v="0.2"/>
    <s v="Se evidencia que la información publicada se encuentra parcialmente actualizada."/>
    <n v="0.2"/>
    <n v="0.4"/>
  </r>
  <r>
    <s v="INFORMACIÓN_Y_COMUNICACIÓN"/>
    <s v="TRANSPARENCIA, ACCESO A LA INFORMACIÓN PÚBLICA Y LUCHA CONTRA LA CORRUPCIÓN"/>
    <s v="GESTIÓN ORGANIZACIONAL"/>
    <s v="F. PROPENDER POR LA EXCELENCIA ADMINISTRATIVA Y FINANCIERA. "/>
    <x v="7"/>
    <s v="PLAN ANTICORRUPCIÓN Y DE ATENCIÓN AL CIUDADANO"/>
    <s v="N.A"/>
    <s v="N.A"/>
    <x v="4"/>
    <n v="170"/>
    <s v="100% DE SOLICITUDES DE INFORMACIÓN ATENDIDAS EN SOPORTE ELECTRÓNICO, FÍSICO O DIGITAL QUE LOS SERVIDORES PÚBLICOS DEL ICC CUANDO LO REQUIERAN"/>
    <n v="1"/>
    <s v="NO REGISTRA LÍNEA BASE"/>
    <s v="Dar cumplimiento al derecho fundamental de acceso a la información pública, según el cual toda persona puede acceder a la información pública en posesión o bajo el control de los sujetos obligados de la ley."/>
    <s v="Recepcionar, clasificar, digitalizar, proporcionar y hacer seguimiento a la información requerida por los servidores públicos del ICC"/>
    <d v="2019-01-02T00:00:00"/>
    <d v="2019-12-31T00:00:00"/>
    <n v="1"/>
    <n v="1"/>
    <n v="1"/>
    <n v="1"/>
    <n v="1"/>
    <n v="1"/>
    <s v="NO"/>
    <s v="NO"/>
    <s v="COORDINADOR(A) GRUPO GESTIÓN DOCUMENTAL"/>
    <s v="3.677 DOCUMENTOS SUMINISTRADOS EN SOPORTE PAPEL Y ELECTRONICO A LOS USUARIOS DE INFORMACIÓN DEL ICC."/>
    <n v="1"/>
    <n v="1"/>
    <s v="C:\Users\andres.coy\ownCloud2\COMUNICACIONES 2019"/>
    <s v="NO SE REGISTRAN OBSERVACIONES"/>
    <s v="SATISFACTORIO"/>
    <n v="1"/>
    <m/>
    <m/>
    <m/>
    <m/>
    <m/>
    <s v="Se recomienda incluir el nombre del(os) responsable(s) de la actividad y distribuir la fecha de su cumplimiento durante el año para su seguimiento en cada corte."/>
    <n v="0"/>
    <n v="0"/>
    <s v="En los soportes suministrados, no se evidencia el reporte de avance del plan de acción para el 3er. y, el  4to. Bimestre."/>
    <n v="0"/>
    <n v="0"/>
  </r>
  <r>
    <s v="INFORMACIÓN_Y_COMUNICACIÓN"/>
    <s v="TRANSPARENCIA, ACCESO A LA INFORMACIÓN PÚBLICA Y LUCHA CONTRA LA CORRUPCIÓN"/>
    <s v="GESTIÓN ORGANIZACIONAL"/>
    <s v="F. PROPENDER POR LA EXCELENCIA ADMINISTRATIVA Y FINANCIERA. "/>
    <x v="6"/>
    <s v="PLAN ANTICORRUPCIÓN Y DE ATENCIÓN AL CIUDADANO"/>
    <s v="N.A"/>
    <s v="N.A"/>
    <x v="4"/>
    <n v="171"/>
    <s v="SISTEMAS DE INFORMACIÓN O SITIOS WEB PARA LA RACIONALIZACIÓN DE PROCESOS DESARROLLADOS (PAGINAS WEB OFICIAL, CLICC, PORTAL DE LENGUAS, DICCIONARIO DE COLOMBIANISMOS, PÁGINA WEB DE LA BIBLIOTECA (KOHA), ALEC DIGITAL)"/>
    <n v="6"/>
    <s v="NO REGISTRA LÍNEA BASE"/>
    <s v="Dar cumplimiento al derecho fundamental de acceso a la información pública, según el cual toda persona puede acceder a la información pública en posesión o bajo el control de los sujetos obligados de la ley."/>
    <s v="Transición al protocolo IPV6_x000a_Levantamiento y análisis de requerimientos, y documentación de proyectos._x000a_Documento de inventario tecnológico_x000a_Documento del acta de cumplimiento a satisfacción de la entidad con base en el funcionamiento de los elementos intervenidos en la fase de implementación."/>
    <d v="2019-01-14T00:00:00"/>
    <d v="2019-12-31T00:00:00"/>
    <s v="Documento de levantamiento y análisis de requerimientos_x000a__x000a_Documento de inventario tecnológico. 10%"/>
    <s v="Documento acta de cumplimiento de elementos a intervenir. 10%"/>
    <s v="N/A"/>
    <s v="Implementación IPV6 a nivel LAN._x000a__x000a_Documento con pruebas de trasmision IPV6 a nivel LAN. 40%"/>
    <s v="N/A"/>
    <s v="Implementación IPV6 a nivel WAN e internet._x000a__x000a_Documento con pruebas de trasmision IPV6 a nivel WAN e Internet 40%"/>
    <s v="NO"/>
    <s v="NO"/>
    <s v="COORDINADOR(A) GRUPO TIC"/>
    <m/>
    <n v="0.1"/>
    <s v="NO HAY INFORMACIÓN DILIGENCIADA"/>
    <s v="Para esta fase se realizo el documento de levantamiento técnologíco, el cual se va actualizando a medida que ingresa nueva información._x000a__x000a_Evidencias en la carpeta de TECNOLOGÍAS DE LA INF:_x000a_* EVIDENCIAS/INVENTARIO TECNOLÓGICO/ Inventario Aplicaciones de la Entidad.xlsx_x000a_* EVIDENCIAS/INVENTARIO TECNOLÓGICO/ Inventario Equipos de Cómputo.xlsx_x000a_* EVIDENCIAS/ INVENTARIO TECNOLÓGICO/ Inventario Equiops de Comunicaciones.xlsx"/>
    <s v="NO SE REGISTRAN OBSERVACIONES"/>
    <s v="INSATISFACTORIO"/>
    <s v="Documento acta de cumplimiento de elementos a intervenir. 10%"/>
    <m/>
    <m/>
    <m/>
    <m/>
    <m/>
    <s v="Se valida la evidencia del inventario tecnológico, sin embargo, no se evidencia el acta del cumplimiento de elementos a intervenir."/>
    <n v="0.1"/>
    <n v="0.1"/>
    <s v="En los soportes suministrados, no se evidencian los entregables planificados para la fecha de corte. "/>
    <n v="0"/>
    <n v="0.1"/>
  </r>
  <r>
    <s v="INFORMACIÓN_Y_COMUNICACIÓN"/>
    <s v="TRANSPARENCIA, ACCESO A LA INFORMACIÓN PÚBLICA Y LUCHA CONTRA LA CORRUPCIÓN"/>
    <s v="GESTIÓN ORGANIZACIONAL"/>
    <s v="F. PROPENDER POR LA EXCELENCIA ADMINISTRATIVA Y FINANCIERA. "/>
    <x v="6"/>
    <s v="PLAN ANTICORRUPCIÓN Y DE ATENCIÓN AL CIUDADANO"/>
    <s v="N.A"/>
    <s v="N.A"/>
    <x v="4"/>
    <n v="172"/>
    <s v="SISTEMAS DE INFORMACIÓN ALEC Y ALEC DIGITAL"/>
    <s v="2_x000a_"/>
    <n v="2"/>
    <s v="Dar cumplimiento al derecho fundamental de acceso a la información pública, según el cual toda persona puede acceder a la información pública en posesión o bajo el control de los sujetos obligados de la ley."/>
    <s v="Aplicar reingeniería sobre un sistema de información desarrollado por un tercero para ajustarlo a los requerimientos del grupo de investigación. _x000a_* Reuniones y actas sobre las necesidades que presenta el área de investigación._x000a_* Cronograma de actividades_x000a_* Levantamiento y análisis de requerimientos, y documentación de proyectos _x000a_* Modelo de base de datos (modelo entidad relación, diccionario de datos)._x000a_* Manuales de manejo de la herramienta."/>
    <d v="2019-02-02T00:00:00"/>
    <d v="2019-12-14T00:00:00"/>
    <s v="NO HAY ACCIONES PROGRAMADAS EN BIMESTRE"/>
    <s v="Reunión y generación de cronograma con validación."/>
    <s v="Seguimiento cronograma y coordniación de tareas, levantamiento de requerimiento."/>
    <s v="Modelo de la base de datos ajustada."/>
    <s v="Manual de la herramienta y puesta en marcha de la primera fase de la mgiración."/>
    <s v="Validación y puesta en producción del sistema."/>
    <s v="NO"/>
    <s v="NO"/>
    <s v="COORDINADOR(A) GRUPO TIC"/>
    <m/>
    <s v="N/A"/>
    <m/>
    <s v="Para el primer bimeste del año esta actividad no cuenta con tareas."/>
    <s v="N.A PARA ESTE BIMESTRE"/>
    <s v="N.A PARA ESTE BIMESTRE"/>
    <s v="Reunión y generación de cronograma con validación."/>
    <m/>
    <m/>
    <m/>
    <m/>
    <m/>
    <s v="En la carpeta de los soportes del proceso, no se evidencia el entregable."/>
    <n v="0"/>
    <n v="0"/>
    <s v="En los soportes suministrados, no se evidencian los entregables planificados para la fecha de corte. "/>
    <n v="0"/>
    <n v="0"/>
  </r>
  <r>
    <s v="INFORMACIÓN_Y_COMUNICACIÓN"/>
    <s v="TRANSPARENCIA, ACCESO A LA INFORMACIÓN PÚBLICA Y LUCHA CONTRA LA CORRUPCIÓN"/>
    <s v="GESTIÓN ORGANIZACIONAL"/>
    <s v="F. PROPENDER POR LA EXCELENCIA ADMINISTRATIVA Y FINANCIERA. "/>
    <x v="6"/>
    <s v="PLAN ANTICORRUPCIÓN Y DE ATENCIÓN AL CIUDADANO"/>
    <s v="N.A"/>
    <s v="N.A"/>
    <x v="4"/>
    <n v="173"/>
    <s v="IMPLEMENTACIÓN DE LA CONEXIÓN VPN WEB"/>
    <n v="1"/>
    <s v="NO REGISTRA LÍNEA BASE"/>
    <s v="Dar cumplimiento al derecho fundamental de acceso a la información pública, según el cual toda persona puede acceder a la información pública en posesión o bajo el control de los sujetos obligados de la ley."/>
    <s v="* Implementar y parametrizar una herramienta tecnológica de conexión segura punto a punto."/>
    <d v="2019-12-01T00:00:00"/>
    <d v="2019-12-31T00:00:00"/>
    <s v="NO HAY ACCIONES PROGRAMADAS EN BIMESTRE"/>
    <s v="N/A"/>
    <s v="N/A"/>
    <s v="N/A"/>
    <s v="N/A"/>
    <s v="Adquisición y parametrización de una herramienta tecnológica para el acceso VPN Web. 100%"/>
    <s v="NO"/>
    <s v="NO"/>
    <s v="COORDINADOR(A) GRUPO TIC"/>
    <m/>
    <s v="N/A"/>
    <m/>
    <s v="Para el primer bimeste del año esta actividad no cuenta con tareas."/>
    <s v="N.A PARA ESTE BIMESTRE"/>
    <s v="N.A PARA ESTE BIMESTRE"/>
    <s v="N/A"/>
    <m/>
    <m/>
    <m/>
    <m/>
    <m/>
    <s v="No aplica."/>
    <n v="0"/>
    <s v="N.A."/>
    <s v="No aplica para el cuatrimestre."/>
    <n v="0"/>
    <s v="N.A."/>
  </r>
  <r>
    <s v="INFORMACIÓN_Y_COMUNICACIÓN"/>
    <s v="TRANSPARENCIA, ACCESO A LA INFORMACIÓN PÚBLICA Y LUCHA CONTRA LA CORRUPCIÓN"/>
    <s v="GESTIÓN ORGANIZACIONAL"/>
    <s v="F. PROPENDER POR LA EXCELENCIA ADMINISTRATIVA Y FINANCIERA. "/>
    <x v="6"/>
    <s v="PLAN ANTICORRUPCIÓN Y DE ATENCIÓN AL CIUDADANO"/>
    <s v="N.A"/>
    <s v="N.A"/>
    <x v="4"/>
    <n v="174"/>
    <s v="UN SISTEMA DE INFORMACIÓN QUE PERMITA EL REGISTRO DE SOLICITUD DE VISITAS A LA IMPRENTA, MUSEOS Y BIBLIOTECA DEL INSTITUTO CARO Y CUERVO."/>
    <n v="1"/>
    <s v="NO REGISTRA LÍNEA BASE"/>
    <s v="Dar cumplimiento al derecho fundamental de acceso a la información pública, según el cual toda persona puede acceder a la información pública en posesión o bajo el control de los sujetos obligados de la ley."/>
    <s v="Desarrollar un sistema de información web que permita registrar la solicitud de visitas de interés cultural ofrecidas en el Instituto Caro y Cuervo."/>
    <d v="2019-04-04T00:00:00"/>
    <d v="2019-10-31T00:00:00"/>
    <s v="NO HAY ACCIONES PROGRAMADAS EN BIMESTRE"/>
    <s v="Mesas de trabajo para organizar el sitio de visitas."/>
    <s v="Generación de diseño y base de datos ajustada al nuevo requerimiento."/>
    <s v="desarrollo del sitio, y puesta en plan piloto con los procesos invoucrados."/>
    <s v="Puesta en marcha de la página en producción."/>
    <s v="N/A"/>
    <s v="NO"/>
    <s v="NO"/>
    <s v="COORDINADOR(A) GRUPO TIC"/>
    <m/>
    <s v="N/A"/>
    <m/>
    <s v="Para el primer bimeste del año esta actividad no cuenta con tareas."/>
    <s v="N.A PARA ESTE BIMESTRE"/>
    <s v="N.A PARA ESTE BIMESTRE"/>
    <s v="Mesas de trabajo para organizar el sitio de visitas."/>
    <m/>
    <m/>
    <m/>
    <m/>
    <m/>
    <s v="En la carpeta de los soportes del proceso, no se evidencia el entregable."/>
    <n v="0"/>
    <n v="0"/>
    <s v="En los soportes suministrados, no se evidencian los entregables planificados para la fecha de corte. "/>
    <n v="0"/>
    <n v="0"/>
  </r>
  <r>
    <s v="INFORMACIÓN_Y_COMUNICACIÓN"/>
    <s v="TRANSPARENCIA, ACCESO A LA INFORMACIÓN PÚBLICA Y LUCHA CONTRA LA CORRUPCIÓN"/>
    <s v="GESTIÓN ORGANIZACIONAL"/>
    <s v="F. PROPENDER POR LA EXCELENCIA ADMINISTRATIVA Y FINANCIERA. "/>
    <x v="7"/>
    <s v="PLAN ANTICORRUPCIÓN Y DE ATENCIÓN AL CIUDADANO"/>
    <s v="N.A"/>
    <s v="N.A"/>
    <x v="4"/>
    <n v="175"/>
    <s v="FOLIOS DIGITALIZADOS DE LA SERIE DOCUMENTAL CONTRATOS DE LA VIGENCIA 2014 Y 2013 DEL INSTITUTO CARO Y CUERVO"/>
    <n v="50000"/>
    <s v="NO REGISTRA LÍNEA BASE"/>
    <s v="Dar cumplimiento al derecho fundamental de acceso a la información pública, según el cual toda persona puede acceder a la información pública en posesión o bajo el control de los sujetos obligados de la ley."/>
    <s v="Identificar, preparar, liberar de material abrasivo, digitalizar, conformar la unidad documental, indexar los expedientes de las series documentales contratos de la vigencia 2014-2013 del ICC"/>
    <d v="2019-01-02T00:00:00"/>
    <d v="2019-12-31T00:00:00"/>
    <n v="8333.3333333333339"/>
    <n v="8333.3333333333339"/>
    <n v="8333.3333333333339"/>
    <n v="8333.3333333333339"/>
    <n v="8333.3333333333339"/>
    <n v="8333.3333333333339"/>
    <s v="NO"/>
    <s v="NO"/>
    <s v="COORDINADOR(A) GRUPO GESTIÓN DOCUMENTAL"/>
    <s v="8.500 FOLIOS DIGITALIZADOS DE LA SERIE DOCUMENTAL CONTRATOS VIGENCIA 2014"/>
    <n v="1"/>
    <n v="0.33"/>
    <s v="\\adcasacuervo\DatosFun\FunCyC\andres.coy\Mis documentos\DIGITALIZACIÓN"/>
    <s v="NO SE REGISTRAN OBSERVACIONES"/>
    <s v="SATISFACTORIO"/>
    <n v="8333.3333333333339"/>
    <m/>
    <m/>
    <m/>
    <m/>
    <m/>
    <s v="En la carpeta de los soportes del proceso, no se evidencia el entregable._x000a__x000a_Se recomienda distribuir la fecha del cumplimiento de la actividad en el transcurso del año para su seguimiento en cada corte."/>
    <n v="0"/>
    <n v="0"/>
    <s v="En los soportes suministrados, no se evidencia el reporte de avance del plan de acción para el 3er. y, el  4to. Bimestre."/>
    <n v="0"/>
    <n v="0"/>
  </r>
  <r>
    <s v="INFORMACIÓN_Y_COMUNICACIÓN"/>
    <s v="TRANSPARENCIA, ACCESO A LA INFORMACIÓN PÚBLICA Y LUCHA CONTRA LA CORRUPCIÓN"/>
    <s v="GESTIÓN ORGANIZACIONAL"/>
    <s v="F. PROPENDER POR LA EXCELENCIA ADMINISTRATIVA Y FINANCIERA. "/>
    <x v="7"/>
    <s v="PLAN ANTICORRUPCIÓN Y DE ATENCIÓN AL CIUDADANO"/>
    <s v="N.A"/>
    <s v="N.A"/>
    <x v="4"/>
    <n v="176"/>
    <s v="100% DE COMUNICACIONES OFICIALES RADICADAS, ENTREGADAS Y RECIBIDAS POR EL ICC EN SOPORTE FÍSICO, ELECTRÓNICO Y DIGITAL"/>
    <n v="1"/>
    <s v="NO REGISTRA LÍNEA BASE"/>
    <s v="Dar cumplimiento al derecho fundamental de acceso a la información pública, según el cual toda persona puede acceder a la información pública en posesión o bajo el control de los sujetos obligados de la ley."/>
    <s v="Radicar, clasificar, digitalizar, indexar, archivar y entregar las comunicaciones oficiales entregadas y recibidas por el ICC en soporte físico, electrónico y digital."/>
    <d v="2019-01-02T00:00:00"/>
    <d v="2019-12-31T00:00:00"/>
    <n v="1"/>
    <n v="1"/>
    <n v="1"/>
    <n v="1"/>
    <n v="1"/>
    <n v="1"/>
    <s v="NO"/>
    <s v="NO"/>
    <s v="COORDINADOR(A) GRUPO GESTIÓN DOCUMENTAL"/>
    <s v="1.430 COMUNICACIONES ENVIADAS, RECIBIDAS INTERNAS Y EXTERNAS ENTREGADAS A SU DESTINATARIO"/>
    <n v="1"/>
    <n v="1"/>
    <s v="C:\Users\andres.coy\ownCloud2\COMUNICACIONES 2019\2. IMAGENES DIGITALES"/>
    <s v="NO SE REGISTRAN OBSERVACIONES"/>
    <s v="SATISFACTORIO"/>
    <n v="1"/>
    <m/>
    <m/>
    <m/>
    <m/>
    <m/>
    <s v="En la carpeta de los soportes del proceso, no se evidencia el entregable."/>
    <n v="0"/>
    <n v="0"/>
    <s v="En los soportes suministrados, no se evidencia el reporte de avance del plan de acción para el 3er. y, el  4to. Bimestre."/>
    <n v="0"/>
    <n v="0"/>
  </r>
  <r>
    <s v="INFORMACIÓN_Y_COMUNICACIÓN"/>
    <s v="TRANSPARENCIA, ACCESO A LA INFORMACIÓN PÚBLICA Y LUCHA CONTRA LA CORRUPCIÓN"/>
    <s v="GESTIÓN ORGANIZACIONAL"/>
    <s v="F. PROPENDER POR LA EXCELENCIA ADMINISTRATIVA Y FINANCIERA. "/>
    <x v="6"/>
    <s v="PLAN ANTICORRUPCIÓN Y DE ATENCIÓN AL CIUDADANO"/>
    <s v="N.A"/>
    <s v="N.A"/>
    <x v="4"/>
    <n v="177"/>
    <s v="REGISTRO O INVENTARIO SEMESTRAL DE ACTIVOS DE INFORMACIÓN  PUBLICADO Y DIVULGADO."/>
    <n v="1"/>
    <n v="1"/>
    <s v="Dar cumplimiento al derecho fundamental de acceso a la información pública, según el cual toda persona puede acceder a la información pública en posesión o bajo el control de los sujetos obligados de la ley."/>
    <s v="Actualizar y publicar en micrositio de transpárencia y acceso a la información el registro o inventario de activos de información."/>
    <d v="2019-05-01T00:00:00"/>
    <d v="2019-12-31T00:00:00"/>
    <s v="NO HAY ACCIONES PROGRAMADAS EN BIMESTRE"/>
    <s v="N/A"/>
    <s v="Actualización de los activos de información en el sistema de información y en el micrositio de transparencia y acceso a la información. 50%"/>
    <s v="N/A"/>
    <s v="Actualización de los activos de información en el sistema de información y en el micrositio de transparencia y acceso a la información. 50%"/>
    <s v="N/A"/>
    <s v="NO"/>
    <s v="NO"/>
    <s v="COORDINADOR(A) GRUPO TIC"/>
    <m/>
    <s v="N/A"/>
    <m/>
    <s v="Para el primer bimeste del año esta actividad no cuenta con tareas."/>
    <s v="N.A PARA ESTE BIMESTRE"/>
    <s v="N.A PARA ESTE BIMESTRE"/>
    <s v="N/A"/>
    <m/>
    <m/>
    <m/>
    <m/>
    <m/>
    <s v="No aplica."/>
    <n v="0"/>
    <n v="0"/>
    <s v="Se evidencia que la información publicada se encuentra parcialmente actualizada."/>
    <n v="0.5"/>
    <n v="0.5"/>
  </r>
  <r>
    <s v="INFORMACIÓN_Y_COMUNICACIÓN"/>
    <s v="TRANSPARENCIA, ACCESO A LA INFORMACIÓN PÚBLICA Y LUCHA CONTRA LA CORRUPCIÓN"/>
    <s v="GESTIÓN ORGANIZACIONAL"/>
    <s v="F. PROPENDER POR LA EXCELENCIA ADMINISTRATIVA Y FINANCIERA. "/>
    <x v="5"/>
    <s v="PLAN ANTICORRUPCIÓN Y DE ATENCIÓN AL CIUDADANO"/>
    <s v="N.A"/>
    <s v="N.A"/>
    <x v="4"/>
    <n v="178"/>
    <s v="ESQUEMA DE PUBLICACIÓN ANUAL DE INFORMACIÓN PUBLICADO Y DIVULGADO EN MICROSITIO DE TRANPARENCIA, APROBADO POR ACTO ADMINSITRATIVO"/>
    <n v="1"/>
    <n v="1"/>
    <s v="Dar cumplimiento al derecho fundamental de acceso a la información pública, según el cual toda persona puede acceder a la información pública en posesión o bajo el control de los sujetos obligados de la ley."/>
    <s v="Elaborar y publicar el esquema de publicación de información."/>
    <d v="2019-02-10T00:00:00"/>
    <d v="2019-12-31T00:00:00"/>
    <s v="Revisión del proceso de  aprobación de un documento preliminar que cumpla con los parámetros  "/>
    <s v="Recepción de  ideas de  participación ciudadana en la elaboración  de un esquema de publicaciones participativo - fase 2 "/>
    <s v="Contrucción de un documento  que recoja las ideas más relevantes y posibles para la fase 2. "/>
    <s v="Implementación de acciones de participación ciudadana. "/>
    <s v="Contrucción de un esquema que recoja las acciones de participación ciudadana "/>
    <s v="Publicación de un esquema que recoja las acciones de participación ciudadana . "/>
    <s v="NO"/>
    <s v="NO"/>
    <s v="PROFESIONAL ESPECIALIZADO EN COMUNICACIONES Y PRENSA"/>
    <s v="Se realizó un ajuste al esquema de publicaciones para iniciar fase de revisión y aprobación.     "/>
    <n v="0.5"/>
    <n v="0.1"/>
    <s v="NO HAY INFORMACIÓN DILIGENCIADA"/>
    <s v="DEBE DILIGENCIAR CORRECTAMENTE TODOS LOS CAMPOS"/>
    <s v="INSATISFACTORIO"/>
    <s v="Recepción de  ideas de  participación ciudadana en la elaboración  de un esquema de publicaciones participativo - fase 2 "/>
    <m/>
    <m/>
    <m/>
    <m/>
    <m/>
    <s v="Esta actividad, pese a evidenciarse registrada en el Plan de acción Versión 2, como asociada al PAAC-2019, no se encuentra contenida dentro del PAAC-2019 publicado actualmente en la web, por tanto, se excluye de la medición general del reporte."/>
    <s v="NA"/>
    <s v="NA"/>
    <s v="En los soportes suministrados, no se evidencian los entregables planificados para la fecha de corte. "/>
    <n v="0"/>
    <n v="0"/>
  </r>
  <r>
    <s v="INFORMACIÓN_Y_COMUNICACIÓN"/>
    <s v="TRANSPARENCIA, ACCESO A LA INFORMACIÓN PÚBLICA Y LUCHA CONTRA LA CORRUPCIÓN"/>
    <s v="GESTIÓN ORGANIZACIONAL"/>
    <s v="F. PROPENDER POR LA EXCELENCIA ADMINISTRATIVA Y FINANCIERA. "/>
    <x v="1"/>
    <s v="PLAN ANTICORRUPCIÓN Y DE ATENCIÓN AL CIUDADANO"/>
    <s v="N.A"/>
    <s v="N.A"/>
    <x v="4"/>
    <n v="179"/>
    <s v="ÍNDICE DE INFORMACIÓN CLASIFICADA Y RESERVADA SEMESTRAL, PUBLICADO Y DIVULGADO"/>
    <n v="1"/>
    <n v="1"/>
    <s v="Dar cumplimiento al derecho fundamental de acceso a la información pública, según el cual toda persona puede acceder a la información pública en posesión o bajo el control de los sujetos obligados de la ley."/>
    <s v="Elaborar y publicar el Índice de información clasificada y reservada."/>
    <d v="2019-01-15T00:00:00"/>
    <d v="2019-12-31T00:00:00"/>
    <s v="NO HAY ACCIONES PROGRAMADAS EN BIMESTRE"/>
    <s v="NO HAY ACCIONES PROGRAMADAS EN BIMESTRE"/>
    <s v="Generación de ínidice y revisión"/>
    <s v="NO HAY ACCIONES PROGRAMADAS EN BIMESTRE"/>
    <s v="Generación de ínidice y revisión"/>
    <s v="META YA DEBE ESTAR CUMPLIDA"/>
    <s v="NO"/>
    <s v="NO"/>
    <s v="COORDINADOR (A) GESTIÓN CONTRACTUAL ASESOR JURÍDICO"/>
    <s v="Análisis y división de la matriz legal por áreas para que sean remitidas según el cronograma señalado. "/>
    <m/>
    <m/>
    <s v="N.A PARA ESTE BIMESTRE"/>
    <s v="N.A PARA ESTE BIMESTRE"/>
    <s v="N.A PARA ESTE BIMESTRE"/>
    <m/>
    <m/>
    <m/>
    <m/>
    <m/>
    <m/>
    <s v="No aplica."/>
    <n v="0"/>
    <n v="0"/>
    <s v="En los soportes suministrados, no se evidencian los entregables planificados para la fecha de corte. "/>
    <n v="0"/>
    <n v="0"/>
  </r>
  <r>
    <s v="INFORMACIÓN_Y_COMUNICACIÓN"/>
    <s v="TRANSPARENCIA, ACCESO A LA INFORMACIÓN PÚBLICA Y LUCHA CONTRA LA CORRUPCIÓN"/>
    <s v="GESTIÓN ORGANIZACIONAL"/>
    <s v="F. PROPENDER POR LA EXCELENCIA ADMINISTRATIVA Y FINANCIERA. "/>
    <x v="5"/>
    <s v="PLAN ANTICORRUPCIÓN Y DE ATENCIÓN AL CIUDADANO"/>
    <s v="N.A"/>
    <s v="N.A"/>
    <x v="4"/>
    <n v="180"/>
    <s v="REGISTRO DE PUBLICACIONES SEMESTRAL PUBLICADO Y DIVULGADO EN MINISITIO DE TRANSPARENCIA"/>
    <n v="1"/>
    <s v="NO REGISTRA LÍNEA BASE"/>
    <s v="Dar cumplimiento al derecho fundamental de acceso a la información pública, según el cual toda persona puede acceder a la información pública en posesión o bajo el control de los sujetos obligados de la ley."/>
    <s v="Elaborar y publicar el registro de publicaciones que contenga los documentos publicados de conformidad con la Ley 1712 de 2014"/>
    <d v="2019-02-10T00:00:00"/>
    <d v="2019-12-31T00:00:00"/>
    <s v=" Constituir un formato de registro"/>
    <s v="Alimentar el formato de registro"/>
    <s v="Alimentar el formato de registro "/>
    <s v="Publicar el registro de publicaciones semestral   "/>
    <s v="Alimentar el formato de registro"/>
    <s v="Publicar el registro de publicaciones semestral   "/>
    <s v="NO"/>
    <s v="NO"/>
    <s v="PROFESIONAL ESPECIALIZADO EN COMUNICACIONES Y PRENSA"/>
    <s v=" Se realizó el proceso de ajuste de un párrafo de contenido legal para la protección de datos en el formato de registro. Se elaboro una fanpage para hacer un boletin de registro más amigable e interactivo.  "/>
    <n v="0.5"/>
    <n v="0.1"/>
    <s v="NO HAY INFORMACIÓN DILIGENCIADA"/>
    <s v="DEBE DILIGENCIAR CORRECTAMENTE TODOS LOS CAMPOS"/>
    <s v="INSATISFACTORIO"/>
    <s v="Alimentar el formato de registro"/>
    <m/>
    <m/>
    <m/>
    <m/>
    <m/>
    <s v="Esta actividad, pese a evidenciarse registrada en el Plan de acción Versión 2, como asociada al PAAC-2019, no se encuentra contenida dentro del PAAC-2019 publicado actualmente en la web, por tanto, se excluye de la medición general del reporte."/>
    <s v="NA"/>
    <s v="NA"/>
    <s v="En los soportes suministrados, no se evidencian los entregables planificados para la fecha de corte. Ver observaciones de la meta No. 164."/>
    <n v="0"/>
    <n v="0"/>
  </r>
  <r>
    <s v="INFORMACIÓN_Y_COMUNICACIÓN"/>
    <s v="TRANSPARENCIA, ACCESO A LA INFORMACIÓN PÚBLICA Y LUCHA CONTRA LA CORRUPCIÓN"/>
    <s v="GESTIÓN ORGANIZACIONAL"/>
    <s v="F. PROPENDER POR LA EXCELENCIA ADMINISTRATIVA Y FINANCIERA. "/>
    <x v="6"/>
    <s v="PLAN ANTICORRUPCIÓN Y DE ATENCIÓN AL CIUDADANO"/>
    <s v="N.A"/>
    <s v="N.A"/>
    <x v="4"/>
    <n v="181"/>
    <s v="REPORTE GENERADO DE CUMPLIMIENTO A LA NORMA TÉCNICA COLOMBIANA 5854 PARA 5 DESARROLLOS DE SISTEMAS DE INFORMACION (MÓDULO DE RIESGOS, MÓDULO DE PLANES DE MEJORAMIENTO, CONECTATE CON CARO Y CUERVO, DIPLOMADO INSOR, MICROSITIO DE TALENTO HUMANO)PREVISTOS EN LA VIGENCIA 2019."/>
    <n v="5"/>
    <n v="5"/>
    <s v="Dar cumplimiento al derecho fundamental de acceso a la información pública, según el cual toda persona puede acceder a la información pública en posesión o bajo el control de los sujetos obligados de la ley."/>
    <s v="Verificación de la Norma técnica colombiana 5854 de accesibilidad web para los desarrollos de la vigencia 2019."/>
    <d v="2019-03-01T00:00:00"/>
    <d v="2019-12-31T00:00:00"/>
    <s v="NO HAY ACCIONES PROGRAMADAS EN BIMESTRE"/>
    <s v="N/A"/>
    <s v="Revisión de micrositio talento humano, y nuevo SGD, NTC5854"/>
    <s v="Revisión de Diplomado InSOR NTC5854"/>
    <s v="Revisión de &quot;Conéctate con Caro y Cuervo&quot;  NTC5854"/>
    <s v="Revisión de planes de acción y riesgos NTC5854"/>
    <s v="NO"/>
    <s v="NO"/>
    <s v="COORDINADOR(A) GRUPO TIC"/>
    <m/>
    <s v="N/A"/>
    <m/>
    <s v="Para el primer bimeste del año esta actividad no cuenta con tareas."/>
    <s v="N.A PARA ESTE BIMESTRE"/>
    <s v="N.A PARA ESTE BIMESTRE"/>
    <s v="N/A"/>
    <m/>
    <m/>
    <m/>
    <m/>
    <m/>
    <s v="En la carpeta de los soportes del proceso, no se evidencia el entregable."/>
    <n v="0"/>
    <n v="0"/>
    <s v="Pese a que se evidencia la revisión a 8 desarrollos de sistemas de información, no se evidencia la revisión de los desarrollos planificados para el corte."/>
    <n v="0"/>
    <n v="0"/>
  </r>
  <r>
    <s v="INFORMACIÓN_Y_COMUNICACIÓN"/>
    <s v="TRANSPARENCIA, ACCESO A LA INFORMACIÓN PÚBLICA Y LUCHA CONTRA LA CORRUPCIÓN"/>
    <s v="GESTIÓN ORGANIZACIONAL"/>
    <s v="F. PROPENDER POR LA EXCELENCIA ADMINISTRATIVA Y FINANCIERA. "/>
    <x v="7"/>
    <s v="PLAN ANTICORRUPCIÓN Y DE ATENCIÓN AL CIUDADANO"/>
    <s v="N.A"/>
    <s v="N.A"/>
    <x v="4"/>
    <n v="182"/>
    <s v="FORMATO AJUSTADO"/>
    <n v="1"/>
    <s v="NO REGISTRA LÍNEA BASE"/>
    <s v="Dar cumplimiento al derecho fundamental de acceso a la información pública, según el cual toda persona puede acceder a la información pública en posesión o bajo el control de los sujetos obligados de la ley."/>
    <s v="Ajuste de formato de correspondencia recibida con  solicitudes que fueron trasladadas a otra institución y solicitudes en las que se negó el acceso a la información"/>
    <d v="2019-01-02T00:00:00"/>
    <s v="31/03/2019"/>
    <n v="1"/>
    <n v="1"/>
    <n v="1"/>
    <n v="1"/>
    <n v="1"/>
    <n v="1"/>
    <s v="NO"/>
    <s v="NO"/>
    <s v="COORDINADOR(A) GRUPO GESTIÓN DOCUMENTAL"/>
    <s v="SE AJUSTÓ EL FORMATO DE CONSOLIDACIÓN DE COMUNICACIONES OFCIALES 2019"/>
    <n v="1"/>
    <n v="1"/>
    <s v="C:\Users\andres.coy\ownCloud2\COMUNICACIONES 2019"/>
    <s v="NO SE REGISTRAN OBSERVACIONES"/>
    <s v="SATISFACTORIO"/>
    <n v="1"/>
    <m/>
    <m/>
    <m/>
    <m/>
    <m/>
    <s v="En la carpeta de los soportes del proceso, no se evidencia el entregable."/>
    <n v="0"/>
    <n v="0"/>
    <s v="En los soportes suministrados, no se evidencia el reporte de avance del plan de acción para el 3er. y, el  4to. Bimestre."/>
    <n v="0"/>
    <n v="0"/>
  </r>
  <r>
    <s v="GESTIÓN_CON_VALORES_PARA_EL_RESULTADO"/>
    <s v="FORTALECIMIENTO ORGANIZACIONAL Y SIMPLIFICACIÓN DE PROCESOS"/>
    <s v="GESTIÓN ORGANIZACIONAL"/>
    <s v="F. PROPENDER POR LA EXCELENCIA ADMINISTRATIVA Y FINANCIERA. "/>
    <x v="8"/>
    <s v="PLAN ANTICORRUPCIÓN Y DE ATENCIÓN AL CIUDADANO"/>
    <s v="N.A"/>
    <s v="N.A"/>
    <x v="5"/>
    <n v="183"/>
    <s v="CAPACITACIONES"/>
    <s v="2_x000a_"/>
    <s v="NO REGISTRA LÍNEA BASE"/>
    <s v="Son iniciativas particulares que el Instituto busca implementar que contribuyen a combatir y prevenir la corrupción."/>
    <s v="Realizar capacitaciones al mejoramiento en la supervisión de los contratos y el afianzamiento en los principios de la contratación pública  a todos los intervinientes en el proceso de adquisiciones."/>
    <d v="2019-01-16T00:00:00"/>
    <s v="31/12/2019"/>
    <s v="NO HAY ACCIONES PROGRAMADAS EN BIMESTRE"/>
    <s v="NO HAY ACCIONES PROGRAMADAS EN BIMESTRE"/>
    <s v="NO HAY ACCIONES PROGRAMADAS EN BIMESTRE"/>
    <n v="1"/>
    <s v="NO HAY ACCIONES PROGRAMADAS EN BIMESTRE"/>
    <n v="1"/>
    <s v="NO"/>
    <s v="NO"/>
    <s v="COORDINADOR (A) GRUPO DE GESTION CONTRACTUAL"/>
    <s v="No se tienen actividades planeadas para este periodo. "/>
    <n v="0"/>
    <s v="N.A"/>
    <s v="N.A PARA ESTE BIMESTRE"/>
    <s v="N.A PARA ESTE BIMESTRE"/>
    <s v="N.A PARA ESTE BIMESTRE"/>
    <m/>
    <m/>
    <m/>
    <m/>
    <m/>
    <m/>
    <s v="No aplica."/>
    <n v="0"/>
    <n v="0"/>
    <s v="_x000a_En los soportes suministrados, no se evidencian los entregables planificados para la fecha de corte, ni el reporte del plan de acción del 3er. y 4to. bimestre."/>
    <n v="0"/>
    <n v="0"/>
  </r>
  <r>
    <s v="GESTIÓN_CON_VALORES_PARA_EL_RESULTADO"/>
    <s v="FORTALECIMIENTO ORGANIZACIONAL Y SIMPLIFICACIÓN DE PROCESOS"/>
    <s v="GESTIÓN ORGANIZACIONAL"/>
    <s v="F. PROPENDER POR LA EXCELENCIA ADMINISTRATIVA Y FINANCIERA. "/>
    <x v="8"/>
    <s v="PLAN ANTICORRUPCIÓN Y DE ATENCIÓN AL CIUDADANO"/>
    <s v="N.A"/>
    <s v="N.A"/>
    <x v="5"/>
    <n v="184"/>
    <s v="MENSAJES INFORMATIVOS MEDIANTE COMUNICACIÓN INTERNA"/>
    <n v="6"/>
    <s v="NO REGISTRA LÍNEA BASE"/>
    <s v="Son iniciativas particulares que el Instituto busca implementar que contribuyen a combatir y prevenir la corrupción."/>
    <s v="Realizar socialización de los principios de la contratación pública  a todos los intervinientes en el proceso de adquisiciones."/>
    <d v="2019-01-16T00:00:00"/>
    <s v="31/12/2019"/>
    <s v="1 mensaje por comunicación interna"/>
    <s v="1 mensaje por comunicación interna"/>
    <s v="1 mensajes por comunicación interna"/>
    <s v="1 mensajes por comunicación interna"/>
    <s v="1 Mensaje por comunicación interna"/>
    <s v="1 mensaje por comunicación interna"/>
    <s v="NO"/>
    <s v="NO"/>
    <s v="COORDINADOR (A) GRUPO DE GESTION CONTRACTUAL"/>
    <s v="Se enviaron dos (2) mensajes informavitos. Comunicación interna No.13 y comuniación interna No.  14,"/>
    <n v="2"/>
    <n v="0.33"/>
    <s v="Comunicación interna No 13 y No 14"/>
    <s v="NO SE REGISTRAN OBSERVACIONES"/>
    <s v="SATISFACTORIO"/>
    <n v="1"/>
    <m/>
    <m/>
    <m/>
    <m/>
    <m/>
    <s v="Evidencia validada."/>
    <n v="0.33"/>
    <n v="0.33"/>
    <s v="_x000a_En los soportes suministrados, no se evidencian los entregables planificados para la fecha de corte, ni el reporte del plan de acción del 3er. y 4to. bimestre."/>
    <n v="0"/>
    <n v="0.33"/>
  </r>
  <r>
    <s v="TALENTO_HUMANO"/>
    <s v="TALENTO HUMANO"/>
    <s v="GESTIÓN ORGANIZACIONAL"/>
    <s v="F. PROPENDER POR LA EXCELENCIA ADMINISTRATIVA Y FINANCIERA. "/>
    <x v="9"/>
    <s v="PLAN ANTICORRUPCIÓN Y DE ATENCIÓN AL CIUDADANO"/>
    <s v="N.A"/>
    <s v="N.A"/>
    <x v="5"/>
    <n v="185"/>
    <s v="MEDICION DE PERCEPCION DE INTEGRIDAD EN LA ENTIDAD COMO INSUMO PARA DEFINICR ACTIVIDADES DEL CODIGO DE INTEGRIDAD."/>
    <n v="1"/>
    <s v="NO REGISTRA LÍNEA BASE"/>
    <s v="Son iniciativas particulares que el Instituto busca implementar que contribuyen a combatir y prevenir la corrupción."/>
    <s v="Realizar la medición de percepción de integridad en el Instituto Caro y Cuervo"/>
    <d v="2019-02-28T00:00:00"/>
    <s v="31/12/2019"/>
    <n v="1"/>
    <s v="META YA DEBE ESTAR CUMPLIDA"/>
    <s v="META YA DEBE ESTAR CUMPLIDA"/>
    <s v="META YA DEBE ESTAR CUMPLIDA"/>
    <s v="META YA DEBE ESTAR CUMPLIDA"/>
    <s v="META YA DEBE ESTAR CUMPLIDA"/>
    <s v="NO"/>
    <s v="NO"/>
    <s v="Coordinador(a) grupo de Talento Humano"/>
    <s v="Se ajusta la encuesta de Percepción de integridad "/>
    <n v="1"/>
    <n v="0.5"/>
    <s v="Encuesta de integridad https://goo.gl/forms/U1mudxzgeKO77CMl2"/>
    <s v="NO SE REGISTRAN OBSERVACIONES"/>
    <s v="SATISFACTORIO"/>
    <m/>
    <m/>
    <m/>
    <m/>
    <m/>
    <m/>
    <s v="La meta para esta actividad consiste en medir la percepción de integridad en el ICC como insumo para definir las actividades del codigo de integridad, con fecha límite del 31 de diciembre de 2019, sin embargo, en la siguiente fila se registra como meta para el mismo día, la realización de la campaña de socialización y apropiación del Código de integridad, por tanto, se recomienda replantear la fecha de la medición de la percepción de integridad en el Instituto en una fecha previa a la ejecución de la campaña, a fin de realizar el seguimiento en cada corte._x000a__x000a_El link Encuesta de integridad &quot;https://goo.gl/forms/U1mudxzgeKO77CMl2&quot; evidencia la herramienta de medición de la percepción de integridad en la entidad, sin embargo, en la carpeta de los soportes aportados por el proceso, solo se evidencia el informe de la encuesta de bienestar, no se evidencia el informe de la medición de la percepción de integridad en la entidad."/>
    <n v="0"/>
    <n v="0"/>
    <s v="Ninguna."/>
    <n v="1"/>
    <n v="1"/>
  </r>
  <r>
    <s v="TALENTO_HUMANO"/>
    <s v="TALENTO HUMANO"/>
    <s v="GESTIÓN ORGANIZACIONAL"/>
    <s v="F. PROPENDER POR LA EXCELENCIA ADMINISTRATIVA Y FINANCIERA. "/>
    <x v="9"/>
    <s v="PLAN ANTICORRUPCIÓN Y DE ATENCIÓN AL CIUDADANO"/>
    <s v="N.A"/>
    <s v="N.A"/>
    <x v="5"/>
    <n v="186"/>
    <s v="ACTIVIDADES DE SOCIALIZACIÓN Y APROPIACIÓN"/>
    <n v="3"/>
    <s v="NO REGISTRA LÍNEA BASE"/>
    <s v="Son iniciativas particulares que el Instituto busca implementar que contribuyen a combatir y prevenir la corrupción."/>
    <s v="Realización campaña de socialización y apropiación del Código de integridad"/>
    <d v="2019-03-20T00:00:00"/>
    <s v="31/12/2019"/>
    <s v="NO HAY ACCIONES PROGRAMADAS EN BIMESTRE"/>
    <n v="1"/>
    <s v="NO HAY ACCIONES PROGRAMADAS EN BIMESTRE"/>
    <n v="1"/>
    <s v="NO HAY ACCIONES PROGRAMADAS EN BIMESTRE"/>
    <n v="1"/>
    <s v="NO"/>
    <s v="NO"/>
    <s v="Coordinador(a) grupo de Talento Humano"/>
    <s v="NO TIENE ACTIVIDADES PROGRAMADAS EN EL BIMESTRE"/>
    <s v="NO TIENE ACTIVIDADES PROGRAMADAS EN EL BIMESTRE"/>
    <s v="NO TIENE ACTIVIDADES PROGRAMADAS EN EL BIMESTRE"/>
    <s v="NO TIENE ACTIVIDADES PROGRAMADAS EN EL BIMESTRE"/>
    <s v="N.A PARA ESTE BIMESTRE"/>
    <s v="N.A PARA ESTE BIMESTRE"/>
    <n v="1"/>
    <m/>
    <m/>
    <m/>
    <m/>
    <m/>
    <s v="No aplica."/>
    <n v="0"/>
    <n v="0"/>
    <s v="En los soportes suministrados, no se evidencian los entregables planificados para la fecha de corte, ni el reporte del plan de acción del 4to. bimestre, únicamente del 3ro."/>
    <n v="0.33333333333333331"/>
    <n v="0.33333333333333331"/>
  </r>
  <r>
    <s v="DIRECCIONAMIENTO_ESTRATÉGICO"/>
    <s v="PLANEACIÓN INSTITUCIONAL"/>
    <s v="GESTIÓN ORGANIZACIONAL"/>
    <s v="F. PROPENDER POR LA EXCELENCIA ADMINISTRATIVA Y FINANCIERA. "/>
    <x v="4"/>
    <s v="PLAN ANTICORRUPCIÓN Y DE ATENCIÓN AL CIUDADANO"/>
    <s v="N.A"/>
    <s v="PLAN DE MEJORA AUTOEVALUACIÓN"/>
    <x v="6"/>
    <n v="187"/>
    <s v="DOCUMENTO DE VARIABLES PRIORIZADAS Y DESAGREGADAS"/>
    <n v="1"/>
    <s v="NO REGISTRA LÍNEA BASE"/>
    <s v="Se programa de acuerdo a los resultados y calificación resultantes del diligenciamiento de los autodiagnósticos de las políticas de 2.1 &quot;Direccionamiento y Planeación&quot;, 2.2 &quot;Plan Anticorrupción&quot; 3.6 &quot;Participación Ciudadana&quot; y 3.7 &quot;Rendición de Cuentas&quot; , 3.4 &quot;Servicio al Ciudadano&quot; y 4 &quot;Seguimiento y evaluación del desempeño institucional&quot;"/>
    <s v="Establecer priorizando las variables y desagregación en la actualización de la caracterización de usuarios"/>
    <d v="2019-03-01T00:00:00"/>
    <s v="29/03/2019"/>
    <s v="NO HAY ACCIONES PROGRAMADAS EN BIMESTRE"/>
    <n v="1"/>
    <s v="META YA DEBE ESTAR CUMPLIDA"/>
    <s v="META YA DEBE ESTAR CUMPLIDA"/>
    <s v="META YA DEBE ESTAR CUMPLIDA"/>
    <s v="META YA DEBE ESTAR CUMPLIDA"/>
    <s v="NO"/>
    <s v="NO"/>
    <s v="COORDINADOR (A) GRUPO DE PLANEACIÓN"/>
    <s v="No hay actividades propuestas para este bimestre"/>
    <m/>
    <n v="0"/>
    <s v="N.A PARA ESTE BIMESTRE"/>
    <s v="N.A PARA ESTE BIMESTRE"/>
    <s v="N.A PARA ESTE BIMESTRE"/>
    <n v="1"/>
    <m/>
    <m/>
    <m/>
    <m/>
    <m/>
    <s v="Esta actividad, pese a evidenciarse registrada en el Plan de acción Versión 2, como asociada al PAAC-2019, no se encuentra contenida dentro del PAAC-2019 publicado actualmente en la web, por tanto, se excluye de la medición general del reporte."/>
    <s v="NA"/>
    <s v="NA"/>
    <s v="_x000a_En los soportes suministrados, no se evidencian los entregables planificados para la fecha de corte, ni el reporte del plan de acción del  3er. y 4to. Bimestre."/>
    <n v="0"/>
    <n v="0"/>
  </r>
  <r>
    <s v="DIRECCIONAMIENTO_ESTRATÉGICO"/>
    <s v="PLANEACIÓN INSTITUCIONAL"/>
    <s v="GESTIÓN ORGANIZACIONAL"/>
    <s v="F. PROPENDER POR LA EXCELENCIA ADMINISTRATIVA Y FINANCIERA. "/>
    <x v="4"/>
    <s v="PLAN ANTICORRUPCIÓN Y DE ATENCIÓN AL CIUDADANO"/>
    <s v="N.A"/>
    <s v="PLAN DE MEJORA AUTOEVALUACIÓN"/>
    <x v="6"/>
    <n v="188"/>
    <s v="MECANISMOS DE RECOLECCIÓN ESTABLECIDOS Y HERRAMIENTAS DE RECOLECCIÓN DISEÑADA"/>
    <n v="1"/>
    <s v="NO REGISTRA LÍNEA BASE"/>
    <s v="Se programa de acuerdo a los resultados y calificación resultantes del diligenciamiento de los autodiagnósticos de las políticas de 2.1 &quot;Direccionamiento y Planeación&quot;, 2.2 &quot;Plan Anticorrupción&quot; 3.6 &quot;Participación Ciudadana&quot; y 3.7 &quot;Rendición de Cuentas&quot; , 3.4 &quot;Servicio al Ciudadano&quot; y 4 &quot;Seguimiento y evaluación del desempeño institucional&quot;"/>
    <s v="Identificar los mecanismos, y las herramientas para recoleción de información"/>
    <d v="2019-04-01T00:00:00"/>
    <s v="30/04/2019"/>
    <s v="NO HAY ACCIONES PROGRAMADAS EN BIMESTRE"/>
    <n v="1"/>
    <s v="META YA DEBE ESTAR CUMPLIDA"/>
    <s v="META YA DEBE ESTAR CUMPLIDA"/>
    <s v="META YA DEBE ESTAR CUMPLIDA"/>
    <s v="META YA DEBE ESTAR CUMPLIDA"/>
    <s v="NO"/>
    <s v="NO"/>
    <s v="COORDINADOR (A) GRUPO DE PLANEACIÓN"/>
    <s v="No hay actividades propuestas para este bimestre"/>
    <m/>
    <n v="0"/>
    <s v="N.A PARA ESTE BIMESTRE"/>
    <s v="N.A PARA ESTE BIMESTRE"/>
    <s v="N.A PARA ESTE BIMESTRE"/>
    <n v="1"/>
    <m/>
    <m/>
    <m/>
    <m/>
    <m/>
    <s v="Esta actividad, pese a evidenciarse registrada en el Plan de acción Versión 2, como asociada al PAAC-2019, no se encuentra contenida dentro del PAAC-2019 publicado actualmente en la web, por tanto, se excluye de la medición general del reporte."/>
    <s v="NA"/>
    <s v="NA"/>
    <s v="_x000a_En los soportes suministrados, no se evidencian los entregables planificados para la fecha de corte, ni el reporte del plan de acción del  3er. y 4to. Bimestre."/>
    <n v="0"/>
    <n v="0"/>
  </r>
  <r>
    <s v="DIRECCIONAMIENTO_ESTRATÉGICO"/>
    <s v="PLANEACIÓN INSTITUCIONAL"/>
    <s v="GESTIÓN ORGANIZACIONAL"/>
    <s v="F. PROPENDER POR LA EXCELENCIA ADMINISTRATIVA Y FINANCIERA. "/>
    <x v="4"/>
    <s v="PLAN ANTICORRUPCIÓN Y DE ATENCIÓN AL CIUDADANO"/>
    <s v="N.A"/>
    <s v="PLAN DE MEJORA AUTOEVALUACIÓN"/>
    <x v="6"/>
    <n v="189"/>
    <s v="INFORMACIÓN RECOLECTADA EN INSTRUMENTOS"/>
    <n v="1"/>
    <s v="NO REGISTRA LÍNEA BASE"/>
    <s v="Se programa de acuerdo a los resultados y calificación resultantes del diligenciamiento de los autodiagnósticos de las políticas de 2.1 &quot;Direccionamiento y Planeación&quot;, 2.2 &quot;Plan Anticorrupción&quot; 3.6 &quot;Participación Ciudadana&quot; y 3.7 &quot;Rendición de Cuentas&quot; , 3.4 &quot;Servicio al Ciudadano&quot; y 4 &quot;Seguimiento y evaluación del desempeño institucional&quot;"/>
    <s v="Recolección de información"/>
    <s v="02/05/2019"/>
    <d v="2019-08-30T00:00:00"/>
    <s v="NO HAY ACCIONES PROGRAMADAS EN BIMESTRE"/>
    <s v="NO HAY ACCIONES PROGRAMADAS EN BIMESTRE"/>
    <s v="NO HAY ACCIONES PROGRAMADAS EN BIMESTRE"/>
    <n v="1"/>
    <s v="META YA DEBE ESTAR CUMPLIDA"/>
    <s v="META YA DEBE ESTAR CUMPLIDA"/>
    <s v="NO"/>
    <s v="NO"/>
    <s v="COORDINADOR (A) GRUPO DE PLANEACIÓN"/>
    <s v="No hay actividades propuestas para este bimestre"/>
    <m/>
    <n v="0"/>
    <s v="N.A PARA ESTE BIMESTRE"/>
    <s v="N.A PARA ESTE BIMESTRE"/>
    <s v="N.A PARA ESTE BIMESTRE"/>
    <m/>
    <m/>
    <m/>
    <m/>
    <m/>
    <m/>
    <s v="Esta actividad, pese a evidenciarse registrada en el Plan de acción Versión 2, como asociada al PAAC-2019, no se encuentra contenida dentro del PAAC-2019 publicado actualmente en la web, por tanto, se excluye de la medición general del reporte."/>
    <s v="NA"/>
    <s v="NA"/>
    <s v="_x000a_En los soportes suministrados, no se evidencian los entregables planificados para la fecha de corte, ni el reporte del plan de acción del  3er. y 4to. Bimestre."/>
    <n v="0"/>
    <n v="0"/>
  </r>
  <r>
    <s v="DIRECCIONAMIENTO_ESTRATÉGICO"/>
    <s v="PLANEACIÓN INSTITUCIONAL"/>
    <s v="GESTIÓN ORGANIZACIONAL"/>
    <s v="F. PROPENDER POR LA EXCELENCIA ADMINISTRATIVA Y FINANCIERA. "/>
    <x v="4"/>
    <s v="PLAN ANTICORRUPCIÓN Y DE ATENCIÓN AL CIUDADANO"/>
    <s v="N.A"/>
    <s v="PLAN DE MEJORA AUTOEVALUACIÓN"/>
    <x v="6"/>
    <n v="190"/>
    <s v="TABULACIÓN DE LA INFORMACIÓN RECOLECTADA_x000a_DOCUMENTO DE ANÁLISIS_x000a_DOCUMENTO FINAL DE CARACTERIZACIÓN ELABORADO"/>
    <n v="1"/>
    <s v="NO REGISTRA LÍNEA BASE"/>
    <s v="Se programa de acuerdo a los resultados y calificación resultantes del diligenciamiento de los autodiagnósticos de las políticas de 2.1 &quot;Direccionamiento y Planeación&quot;, 2.2 &quot;Plan Anticorrupción&quot; 3.6 &quot;Participación Ciudadana&quot; y 3.7 &quot;Rendición de Cuentas&quot; , 3.4 &quot;Servicio al Ciudadano&quot; y 4 &quot;Seguimiento y evaluación del desempeño institucional&quot;"/>
    <s v="Automatizar y segmentar la infromación recolectada para actualizar la carcaterización de usuarios"/>
    <d v="2019-07-02T00:00:00"/>
    <d v="2019-09-30T00:00:00"/>
    <s v="NO HAY ACCIONES PROGRAMADAS EN BIMESTRE"/>
    <s v="NO HAY ACCIONES PROGRAMADAS EN BIMESTRE"/>
    <s v="NO HAY ACCIONES PROGRAMADAS EN BIMESTRE"/>
    <s v="NO HAY ACCIONES PROGRAMADAS EN BIMESTRE"/>
    <n v="1"/>
    <s v="META YA DEBE ESTAR CUMPLIDA"/>
    <s v="NO"/>
    <s v="NO"/>
    <s v="COORDINADOR (A) GRUPO DE PLANEACIÓN"/>
    <s v="No hay actividades propuestas para este bimestre"/>
    <m/>
    <n v="0"/>
    <s v="N.A PARA ESTE BIMESTRE"/>
    <s v="N.A PARA ESTE BIMESTRE"/>
    <s v="N.A PARA ESTE BIMESTRE"/>
    <m/>
    <m/>
    <m/>
    <m/>
    <m/>
    <m/>
    <s v="Esta actividad, pese a evidenciarse registrada en el Plan de acción Versión 2, como asociada al PAAC-2019, no se encuentra contenida dentro del PAAC-2019 publicado actualmente en la web, por tanto, se excluye de la medición general del reporte."/>
    <s v="NA"/>
    <s v="NA"/>
    <s v="No aplica para el cuatrimestre."/>
    <n v="0"/>
    <s v="N.A."/>
  </r>
  <r>
    <s v="DIRECCIONAMIENTO_ESTRATÉGICO"/>
    <s v="PLANEACIÓN INSTITUCIONAL"/>
    <s v="GESTIÓN ORGANIZACIONAL"/>
    <s v="F. PROPENDER POR LA EXCELENCIA ADMINISTRATIVA Y FINANCIERA. "/>
    <x v="4"/>
    <s v="PLAN ANTICORRUPCIÓN Y DE ATENCIÓN AL CIUDADANO"/>
    <s v="N.A"/>
    <s v="PLAN DE MEJORA AUTOEVALUACIÓN"/>
    <x v="6"/>
    <n v="191"/>
    <s v="PUBLICACIÓN FINAL DEL DOCUMENTO_x000a_SOCIALIZACIÓN DEL DOCUMENTO MEDIANTE PÁGINA WEB INSTITUCIONAL, COMUNICACIÓN INTERNA E INTRANET"/>
    <n v="1"/>
    <s v="NO REGISTRA LÍNEA BASE"/>
    <s v="Se programa de acuerdo a los resultados y calificación resultantes del diligenciamiento de los autodiagnósticos de las políticas de 2.1 &quot;Direccionamiento y Planeación&quot;, 2.2 &quot;Plan Anticorrupción&quot; 3.6 &quot;Participación Ciudadana&quot; y 3.7 &quot;Rendición de Cuentas&quot; , 3.4 &quot;Servicio al Ciudadano&quot; y 4 &quot;Seguimiento y evaluación del desempeño institucional&quot;"/>
    <s v="Publicar y socializar el documento de caracterización de usuarios actualizado y aprobado"/>
    <d v="2019-10-25T00:00:00"/>
    <d v="2019-11-30T00:00:00"/>
    <s v="NO HAY ACCIONES PROGRAMADAS EN BIMESTRE"/>
    <s v="NO HAY ACCIONES PROGRAMADAS EN BIMESTRE"/>
    <s v="NO HAY ACCIONES PROGRAMADAS EN BIMESTRE"/>
    <s v="NO HAY ACCIONES PROGRAMADAS EN BIMESTRE"/>
    <s v="NO HAY ACCIONES PROGRAMADAS EN BIMESTRE"/>
    <n v="1"/>
    <s v="NO"/>
    <s v="NO"/>
    <s v="COORDINADOR (A) GRUPO DE PLANEACIÓN"/>
    <s v="No hay actividades propuestas para este bimestre"/>
    <m/>
    <n v="0"/>
    <s v="N.A PARA ESTE BIMESTRE"/>
    <s v="N.A PARA ESTE BIMESTRE"/>
    <s v="N.A PARA ESTE BIMESTRE"/>
    <m/>
    <m/>
    <m/>
    <m/>
    <m/>
    <m/>
    <s v="Esta actividad, pese a evidenciarse registrada en el Plan de acción Versión 2, como asociada al PAAC-2019, no se encuentra contenida dentro del PAAC-2019 publicado actualmente en la web, por tanto, se excluye de la medición general del reporte."/>
    <s v="NA"/>
    <s v="NA"/>
    <s v="No aplica para el cuatrimestre."/>
    <n v="0"/>
    <s v="N.A."/>
  </r>
  <r>
    <s v="DIRECCIONAMIENTO_ESTRATÉGICO"/>
    <s v="PLANEACIÓN INSTITUCIONAL"/>
    <s v="GESTIÓN ORGANIZACIONAL"/>
    <s v="F. PROPENDER POR LA EXCELENCIA ADMINISTRATIVA Y FINANCIERA. "/>
    <x v="4"/>
    <s v="PLAN ANTICORRUPCIÓN Y DE ATENCIÓN AL CIUDADANO"/>
    <s v="N.A"/>
    <s v="PLAN DE MEJORA AUTOEVALUACIÓN"/>
    <x v="6"/>
    <n v="192"/>
    <s v="DOCUMENTO DE METODOLOGÍA DE INCORPORACIÓN DE AUTOEVALUACIÓN EN LA PLANEACIÓN INSTITUCIONAL"/>
    <n v="1"/>
    <s v="NO REGISTRA LÍNEA BASE"/>
    <s v="Se programa de acuerdo a los resultados y calificación resultantes del diligenciamiento de los autodiagnósticos de las políticas de 2.1 &quot;Direccionamiento y Planeación&quot;, 2.2 &quot;Plan Anticorrupción&quot; 3.6 &quot;Participación Ciudadana&quot; y 3.7 &quot;Rendición de Cuentas&quot; , 3.4 &quot;Servicio al Ciudadano&quot; y 4 &quot;Seguimiento y evaluación del desempeño institucional&quot;"/>
    <s v="Diseño de la metodología de incorporación de autoevaluación en la planeación institucional (estratégico y acción)"/>
    <d v="2019-07-02T00:00:00"/>
    <d v="2019-09-30T00:00:00"/>
    <s v="NO HAY ACCIONES PROGRAMADAS EN BIMESTRE"/>
    <s v="NO HAY ACCIONES PROGRAMADAS EN BIMESTRE"/>
    <s v="NO HAY ACCIONES PROGRAMADAS EN BIMESTRE"/>
    <s v="NO HAY ACCIONES PROGRAMADAS EN BIMESTRE"/>
    <n v="1"/>
    <s v="META YA DEBE ESTAR CUMPLIDA"/>
    <s v="NO"/>
    <s v="NO"/>
    <s v="COORDINADOR (A) GRUPO DE PLANEACIÓN"/>
    <s v="No hay actividades propuestas para este bimestre"/>
    <m/>
    <n v="0"/>
    <s v="N.A PARA ESTE BIMESTRE"/>
    <s v="N.A PARA ESTE BIMESTRE"/>
    <s v="N.A PARA ESTE BIMESTRE"/>
    <m/>
    <m/>
    <m/>
    <m/>
    <m/>
    <m/>
    <s v="Esta actividad, pese a evidenciarse registrada en el Plan de acción Versión 2, como asociada al PAAC-2019, no se encuentra contenida dentro del PAAC-2019 publicado actualmente en la web, por tanto, se excluye de la medición general del reporte."/>
    <s v="NA"/>
    <s v="NA"/>
    <s v="No aplica para el cuatrimestre."/>
    <n v="0"/>
    <s v="N.A."/>
  </r>
  <r>
    <s v="DIRECCIONAMIENTO_ESTRATÉGICO"/>
    <s v="PLANEACIÓN INSTITUCIONAL"/>
    <s v="GESTIÓN ORGANIZACIONAL"/>
    <s v="F. PROPENDER POR LA EXCELENCIA ADMINISTRATIVA Y FINANCIERA. "/>
    <x v="4"/>
    <s v="PLAN ANTICORRUPCIÓN Y DE ATENCIÓN AL CIUDADANO"/>
    <s v="N.A"/>
    <s v="PLAN DE MEJORA AUTOEVALUACIÓN"/>
    <x v="6"/>
    <n v="193"/>
    <s v="DISEÑO DE CARTEL QUE CONTIENE LA INFORMACIÓN PERTINENTE_x000a_COLOCACIÓN DEL CARTEL EN CARTELERAS INSTITUCIONALES"/>
    <n v="1"/>
    <s v="NO REGISTRA LÍNEA BASE"/>
    <s v="Se programa de acuerdo a los resultados y calificación resultantes del diligenciamiento de los autodiagnósticos de las políticas de 2.1 &quot;Direccionamiento y Planeación&quot;, 2.2 &quot;Plan Anticorrupción&quot; 3.6 &quot;Participación Ciudadana&quot; y 3.7 &quot;Rendición de Cuentas&quot; , 3.4 &quot;Servicio al Ciudadano&quot; y 4 &quot;Seguimiento y evaluación del desempeño institucional&quot;"/>
    <s v="Creación cartel informativo para colocar en carteleras en las sedes del ICC con la siguiente información en lugares visibles (diferentes al medio electrónico) y de fácil acceso al ciudadano:- Localización física de sede central y sucursales o regionales- Horarios de atención de sede central y sucursales o regionales- Teléfonos de contacto, líneas gratuitas y fax"/>
    <d v="2019-02-18T00:00:00"/>
    <d v="2019-06-28T00:00:00"/>
    <s v="NO HAY ACCIONES PROGRAMADAS EN BIMESTRE"/>
    <s v="NO HAY ACCIONES PROGRAMADAS EN BIMESTRE"/>
    <n v="1"/>
    <s v="META YA DEBE ESTAR CUMPLIDA"/>
    <s v="META YA DEBE ESTAR CUMPLIDA"/>
    <s v="META YA DEBE ESTAR CUMPLIDA"/>
    <s v="NO"/>
    <s v="NO"/>
    <s v="COORDINADOR (A) GRUPO DE PLANEACIÓN"/>
    <s v="No hay actividades propuestas para este bimestre"/>
    <m/>
    <n v="0"/>
    <s v="N.A PARA ESTE BIMESTRE"/>
    <s v="N.A PARA ESTE BIMESTRE"/>
    <s v="N.A PARA ESTE BIMESTRE"/>
    <m/>
    <m/>
    <m/>
    <m/>
    <m/>
    <m/>
    <s v="Esta actividad, pese a evidenciarse registrada en el Plan de acción Versión 2, como asociada al PAAC-2019, no se encuentra contenida dentro del PAAC-2019 publicado actualmente en la web, por tanto, se excluye de la medición general del reporte."/>
    <s v="NA"/>
    <s v="NA"/>
    <s v="_x000a_En los soportes suministrados, no se evidencian los entregables planificados para la fecha de corte, ni el reporte del plan de acción del  3er. y 4to. Bimestre."/>
    <n v="0"/>
    <n v="0"/>
  </r>
</pivotCacheRecords>
</file>

<file path=xl/pivotCache/pivotCacheRecords2.xml><?xml version="1.0" encoding="utf-8"?>
<pivotCacheRecords xmlns="http://schemas.openxmlformats.org/spreadsheetml/2006/main" xmlns:r="http://schemas.openxmlformats.org/officeDocument/2006/relationships" count="58">
  <r>
    <s v="GESTIÓN_CON_VALORES_PARA_EL_RESULTADO"/>
    <s v="SERVICIO AL CIUDADANO"/>
    <s v="GESTIÓN ORGANIZACIONAL"/>
    <s v="F. PROPENDER POR LA EXCELENCIA ADMINISTRATIVA Y FINANCIERA. "/>
    <x v="0"/>
    <s v="PLAN ANTICORRUPCIÓN Y DE ATENCIÓN AL CIUDADANO"/>
    <s v="N.A"/>
    <s v="PLAN MIPG"/>
    <x v="0"/>
    <n v="26"/>
    <s v="SERVICIO AL CIUDADANO"/>
    <s v="INFORME EJECUTIVO SEMESTRAL DE GESTIÓN DE PQRSD ANTE EL CIGD PARA PLANTEAR MEJORAS INSTITUCIONALES (1.1)"/>
    <s v="2_x000a_"/>
    <s v="NO REGISTRA LÍNEA BASE"/>
    <s v="Mejorar la calidad y el acceso a los trámites y servicios del ICC  mejorando la satisfacción de los ciudadanos y facilitando el ejercicio de sus derechos"/>
    <s v="SOLICITUD DE BASE DE CORRESPONDENCIA A GESTIÓN DOCUMENTAL_x000a_REVISIÓN Y ANÁLISIS DE TABLAS_x000a_ELABORACIÓN DE INFORME_x000a_REVISIÓN Y PUBLICACIÓN DE INFORME EN PÁGINA WEB"/>
    <d v="2019-01-01T00:00:00"/>
    <d v="2019-11-30T00:00:00"/>
    <m/>
    <s v="ELABORACIÓN DE INFORME"/>
    <m/>
    <s v="ELABORACIÓN DE INFORME"/>
    <m/>
    <s v="ELABORACIÓN DE INFORME"/>
    <s v="NO"/>
    <s v="NO"/>
    <s v="COORDINADOR (A) GRUPO DE PLANEACIÓN"/>
    <s v="Esta en proceso de elaboración. "/>
    <n v="0.05"/>
    <n v="0.05"/>
    <s v="En proceso de elaboración a partir de la información del primer informe trimestral de PQRSD"/>
    <s v="NO SE REGISTRAN OBSERVACIONES"/>
    <s v="N.A PARA ESTE BIMESTRE"/>
    <s v="ELABORACIÓN DE INFORME"/>
    <m/>
    <m/>
    <m/>
    <m/>
    <m/>
    <s v="Esta actividad, pese a evidenciarse registrada en el Plan de acción Versión 2, como asociada al PAAC-2019, no se encuentra contenida dentro del PAAC-2019 publicado actualmente en la web, por tanto, se excluye de la medición general del reporte."/>
    <s v="NA"/>
    <s v="NA"/>
  </r>
  <r>
    <s v="INFORMACIÓN_Y_COMUNICACIÓN"/>
    <s v="TRANSPARENCIA, ACCESO A LA INFORMACIÓN PÚBLICA Y LUCHA CONTRA LA CORRUPCIÓN"/>
    <s v="GESTIÓN ORGANIZACIONAL"/>
    <s v="F. PROPENDER POR LA EXCELENCIA ADMINISTRATIVA Y FINANCIERA. "/>
    <x v="1"/>
    <s v="PLAN ANTICORRUPCIÓN Y DE ATENCIÓN AL CIUDADANO"/>
    <s v="N.A"/>
    <s v="N.A"/>
    <x v="1"/>
    <n v="140"/>
    <s v="PLAN ANTICORRUPCIÓN, ATENCIÓN Y PARTICIPACIÓN CIUDADANA"/>
    <s v="METODOLOGÍA PROPUESTA ENVIADA A LA SUBDIRECCIÓN ADMINISTRATIVA Y FINANCIERA"/>
    <n v="1"/>
    <s v="NO REGISTRA LÍNEA BASE"/>
    <s v="Las metas planteadas están enmarcadas en  crear, ajustar o implementar herramientas que permitan identificar, analizar y controlar los posibles hechos generadores de corrupción, tanto internos_x000a_como externos."/>
    <s v="Enviar para revisión, ajustes y aprobación la metología propuesta de administración del riesgo"/>
    <d v="2019-02-01T00:00:00"/>
    <d v="2019-02-28T00:00:00"/>
    <s v="Metodología propuesta enviada a la Subdirección Administrativa y Financiera"/>
    <s v="META YA DEBE ESTAR CUMPLIDA"/>
    <s v="META YA DEBE ESTAR CUMPLIDA"/>
    <s v="META YA DEBE ESTAR CUMPLIDA"/>
    <s v="META YA DEBE ESTAR CUMPLIDA"/>
    <s v="META YA DEBE ESTAR CUMPLIDA"/>
    <s v="NO"/>
    <s v="NO"/>
    <s v="PROFESIONAL ESPECIALIZADO - JEFE DE CONTROL INTERNO"/>
    <s v="Se solicita el juste de la fecha para el 12 de marzo de 2019 debido a que se requiere un tiempo adicional para el estudio del riesgo de seguridad de la información que difiere del riesgo de seguridad digital"/>
    <s v="NO HAY INFORMACIÓN DILIGENCIADA"/>
    <s v="NO HAY INFORMACIÓN DILIGENCIADA"/>
    <s v="NO HAY INFORMACIÓN DILIGENCIADA"/>
    <s v="SOLICITA AJUSTE DE PLAN DE ACCIÓN"/>
    <s v="INSATISFACTORIO"/>
    <m/>
    <m/>
    <m/>
    <m/>
    <m/>
    <m/>
    <s v="En la carpeta de los soportes del proceso, no se evidencia el entregable."/>
    <n v="0"/>
    <n v="0"/>
  </r>
  <r>
    <s v="INFORMACIÓN_Y_COMUNICACIÓN"/>
    <s v="TRANSPARENCIA, ACCESO A LA INFORMACIÓN PÚBLICA Y LUCHA CONTRA LA CORRUPCIÓN"/>
    <s v="GESTIÓN ORGANIZACIONAL"/>
    <s v="F. PROPENDER POR LA EXCELENCIA ADMINISTRATIVA Y FINANCIERA. "/>
    <x v="1"/>
    <s v="PLAN ANTICORRUPCIÓN Y DE ATENCIÓN AL CIUDADANO"/>
    <s v="N.A"/>
    <s v="N.A"/>
    <x v="1"/>
    <n v="141"/>
    <s v="PLAN ANTICORRUPCIÓN, ATENCIÓN Y PARTICIPACIÓN CIUDADANA"/>
    <s v="MATRIZ PROPUESTA ENVIADA A LA SUBDIRECCIÓN ADMINISTRATIVA Y FINANCIERA"/>
    <n v="1"/>
    <n v="1"/>
    <s v="Las metas planteadas están enmarcadas en  crear, ajustar o implementar herramientas que permitan identificar, analizar y controlar los posibles hechos generadores de corrupción, tanto internos_x000a_como externos."/>
    <s v="Enviar para revisión, ajustes y aprobación la matriz propuesta para adminsitración del riesgo"/>
    <d v="2019-02-01T00:00:00"/>
    <d v="2019-02-28T00:00:00"/>
    <s v="Matriz propuesta enviada a la Subdirección Administrativa y Financiera"/>
    <s v="META YA DEBE ESTAR CUMPLIDA"/>
    <s v="META YA DEBE ESTAR CUMPLIDA"/>
    <s v="META YA DEBE ESTAR CUMPLIDA"/>
    <s v="META YA DEBE ESTAR CUMPLIDA"/>
    <s v="META YA DEBE ESTAR CUMPLIDA"/>
    <s v="NO"/>
    <s v="NO"/>
    <s v="PROFESIONAL ESPECIALIZADO - JEFE DE CONTROL INTERNO"/>
    <s v="Se solicita el juste de la fecha para el 12 de marzo de 2019 debido a que se requiere un tiempo adicional para el estudio del riesgo de seguridad de la información que difiere del riesgo de seguridad digital"/>
    <s v="NO HAY INFORMACIÓN DILIGENCIADA"/>
    <s v="NO HAY INFORMACIÓN DILIGENCIADA"/>
    <s v="NO HAY INFORMACIÓN DILIGENCIADA"/>
    <s v="SOLICITA AJUSTE DE PLAN DE ACCIÓN"/>
    <s v="INSATISFACTORIO"/>
    <m/>
    <m/>
    <m/>
    <m/>
    <m/>
    <m/>
    <s v="En la carpeta de los soportes del proceso, no se evidencia el entregable."/>
    <n v="0"/>
    <n v="0"/>
  </r>
  <r>
    <s v="INFORMACIÓN_Y_COMUNICACIÓN"/>
    <s v="TRANSPARENCIA, ACCESO A LA INFORMACIÓN PÚBLICA Y LUCHA CONTRA LA CORRUPCIÓN"/>
    <s v="GESTIÓN ORGANIZACIONAL"/>
    <s v="F. PROPENDER POR LA EXCELENCIA ADMINISTRATIVA Y FINANCIERA. "/>
    <x v="1"/>
    <s v="PLAN ANTICORRUPCIÓN Y DE ATENCIÓN AL CIUDADANO"/>
    <s v="N.A"/>
    <s v="N.A"/>
    <x v="1"/>
    <n v="142"/>
    <s v="PLAN ANTICORRUPCIÓN, ATENCIÓN Y PARTICIPACIÓN CIUDADANA"/>
    <s v="POLÍTICA DE ADMINISTRACIÓN DE RIESGO APROBADA"/>
    <n v="1"/>
    <s v="NO REGISTRA LÍNEA BASE"/>
    <s v="Las metas planteadas están enmarcadas en  crear, ajustar o implementar herramientas que permitan identificar, analizar y controlar los posibles hechos generadores de corrupción, tanto internos_x000a_como externos."/>
    <s v="Presentar para aprobación del Comité Institucional de Coordinación de Control Interno la propuesta de política de administración del riesgo"/>
    <d v="2019-02-01T00:00:00"/>
    <d v="2019-03-31T00:00:00"/>
    <s v="NO HAY ACCIONES PROGRAMADAS EN BIMESTRE"/>
    <s v="Política de administración de riesgo aprobada"/>
    <s v="META YA DEBE ESTAR CUMPLIDA"/>
    <s v="META YA DEBE ESTAR CUMPLIDA"/>
    <s v="META YA DEBE ESTAR CUMPLIDA"/>
    <s v="META YA DEBE ESTAR CUMPLIDA"/>
    <s v="NO"/>
    <s v="NO"/>
    <s v="PROFESIONAL ESPECIALIZADO - JEFE DE CONTROL INTERNO_x000a_COMITÉ INSTITUCIONAL DE CONTROL INTERNO"/>
    <s v="Para este corte no hay actividades planeadas, sin embargo por razones de agenda de los directivos que integran el Comité de coordinación de control interno se solicita, cambiar la fecha de esta actividad para el 15 de abril."/>
    <s v="N/A"/>
    <s v="N/A"/>
    <s v="N.A PARA ESTE BIMESTRE"/>
    <s v="N.A PARA ESTE BIMESTRE"/>
    <s v="N.A PARA ESTE BIMESTRE"/>
    <s v="Política de administración de riesgo aprobada"/>
    <m/>
    <m/>
    <m/>
    <m/>
    <m/>
    <s v="En la carpeta de los soportes del proceso, no se evidencia el entregable."/>
    <n v="0"/>
    <n v="0"/>
  </r>
  <r>
    <s v="INFORMACIÓN_Y_COMUNICACIÓN"/>
    <s v="TRANSPARENCIA, ACCESO A LA INFORMACIÓN PÚBLICA Y LUCHA CONTRA LA CORRUPCIÓN"/>
    <s v="GESTIÓN ORGANIZACIONAL"/>
    <s v="D. CREAR ESTRATEGIAS DE COMUNICACIÓN QUE FACILITEN LA DIVULGACIÓN DE LOS PRODUCTOS Y SERVICIOS DEL INSTITUTO CARO Y CUERVO."/>
    <x v="1"/>
    <s v="PLAN ANTICORRUPCIÓN Y DE ATENCIÓN AL CIUDADANO"/>
    <s v="N.A"/>
    <s v="N.A"/>
    <x v="1"/>
    <n v="143"/>
    <s v="PLAN ANTICORRUPCIÓN, ATENCIÓN Y PARTICIPACIÓN CIUDADANA"/>
    <s v="DIVULGACIONES"/>
    <s v="2_x000a_"/>
    <s v="NO REGISTRA LÍNEA BASE"/>
    <s v="Las mestas planteadas están enmarcadas en  crear, ajustar o implementar herramientas que permitan identificar, analizar y controlar los posibles hechos generadores de corrupción, tanto internos_x000a_como externos."/>
    <s v="Divulgar el Manual de administración del riesgo y la Guía para la administración de los riesgos de gestión, corrupción y seguridad digital, por medio de comunicaciones internas y externas."/>
    <d v="2019-07-01T00:00:00"/>
    <d v="2019-12-31T00:00:00"/>
    <s v="NO HAY ACCIONES PROGRAMADAS EN BIMESTRE"/>
    <s v="NO HAY ACCIONES PROGRAMADAS EN BIMESTRE"/>
    <s v="NO HAY ACCIONES PROGRAMADAS EN BIMESTRE"/>
    <n v="0.5"/>
    <s v="NO HAY ACCIONES PROGRAMADAS EN BIMESTRE"/>
    <n v="0.5"/>
    <s v="NO"/>
    <s v="NO"/>
    <s v="ALTA DIRECCIÓN_x000a_SUBDIRECCIÓN ADMINISTRATIVA Y FINANCIERA"/>
    <s v="ESTA ACTIVIDAD NO APLICA PARA ESTA VIGENCIA"/>
    <s v="N/A"/>
    <s v="N/A"/>
    <s v="N.A PARA ESTE BIMESTRE"/>
    <s v="N.A PARA ESTE BIMESTRE"/>
    <s v="N.A PARA ESTE BIMESTRE"/>
    <m/>
    <m/>
    <m/>
    <m/>
    <m/>
    <m/>
    <s v="No aplica."/>
    <n v="0"/>
    <n v="0"/>
  </r>
  <r>
    <s v="INFORMACIÓN_Y_COMUNICACIÓN"/>
    <s v="TRANSPARENCIA, ACCESO A LA INFORMACIÓN PÚBLICA Y LUCHA CONTRA LA CORRUPCIÓN"/>
    <s v="GESTIÓN ORGANIZACIONAL"/>
    <s v="F. PROPENDER POR LA EXCELENCIA ADMINISTRATIVA Y FINANCIERA. "/>
    <x v="1"/>
    <s v="PLAN ANTICORRUPCIÓN Y DE ATENCIÓN AL CIUDADANO"/>
    <s v="N.A"/>
    <s v="N.A"/>
    <x v="1"/>
    <n v="144"/>
    <s v="PLAN ANTICORRUPCIÓN, ATENCIÓN Y PARTICIPACIÓN CIUDADANA"/>
    <s v="TRES (3) MONITOREOS EN EL AÑO DE LA MATRIZ DE RIESGOS VIGENTE"/>
    <n v="3"/>
    <s v="NO REGISTRA LÍNEA BASE"/>
    <s v="Las mestas planteadas están enmarcadas en  crear, ajustar o implementar herramientas que permitan identificar, analizar y controlar los posibles hechos generadores de corrupción, tanto internos_x000a_como externos."/>
    <s v="Realizar el monitoreo  cuatrimestral de la matriz de riesgos vigente"/>
    <d v="2019-05-01T00:00:00"/>
    <d v="2019-12-31T00:00:00"/>
    <s v="NO HAY ACCIONES PROGRAMADAS EN BIMESTRE"/>
    <s v="NO HAY ACCIONES PROGRAMADAS EN BIMESTRE"/>
    <n v="0.33300000000000002"/>
    <s v="NO HAY ACCIONES PROGRAMADAS EN BIMESTRE"/>
    <n v="0.33300000000000002"/>
    <s v="33,3% (parcial, entrega final enero 2020)"/>
    <s v="NO"/>
    <s v="NO"/>
    <s v="ALTA DIRECCIÓN_x000a_SUBDIRECCIÓN ADMINISTRATIVA Y FINANCIERA_x000a_COORDINADOR (A) GRUPO DE PLANEACIÓN"/>
    <s v="ESTA ACTIVIDAD NO APLICA PARA ESTA VIGENCIA"/>
    <s v="N/A"/>
    <s v="N/A"/>
    <s v="N.A PARA ESTE BIMESTRE"/>
    <s v="N.A PARA ESTE BIMESTRE"/>
    <s v="N.A PARA ESTE BIMESTRE"/>
    <m/>
    <m/>
    <m/>
    <m/>
    <m/>
    <m/>
    <s v="No aplica."/>
    <n v="0"/>
    <n v="0"/>
  </r>
  <r>
    <s v="INFORMACIÓN_Y_COMUNICACIÓN"/>
    <s v="TRANSPARENCIA, ACCESO A LA INFORMACIÓN PÚBLICA Y LUCHA CONTRA LA CORRUPCIÓN"/>
    <s v="GESTIÓN ORGANIZACIONAL"/>
    <s v="F. PROPENDER POR LA EXCELENCIA ADMINISTRATIVA Y FINANCIERA. "/>
    <x v="1"/>
    <s v="PLAN ANTICORRUPCIÓN Y DE ATENCIÓN AL CIUDADANO"/>
    <s v="N.A"/>
    <s v="N.A"/>
    <x v="1"/>
    <n v="145"/>
    <s v="PLAN ANTICORRUPCIÓN, ATENCIÓN Y PARTICIPACIÓN CIUDADANA"/>
    <s v="INFORME DE CONSOLIDADO DE SUGERENCIAS Y OBSERVACIONES DE LOS CIUDADANOS Y LOS SERVIDORES PÚBLICOS DEL INSTITUTO CON SU RESPECTIVO ANÁLISIS DE PERTINENCIA"/>
    <n v="1"/>
    <s v="NO REGISTRA LÍNEA BASE"/>
    <s v="Las metas planteadas están enmarcadas en  crear, ajustar o implementar herramientas que permitan identificar, analizar y controlar los posibles hechos generadores de corrupción, tanto internos_x000a_como externos."/>
    <s v="Involucrar de manera participativa a los ciudadanos y servidores del ICC en las fases de la construcción del mapa de riesgos  del Instituto Caro y Cuervo, con la nueva metodología."/>
    <d v="2019-03-15T00:00:00"/>
    <d v="2019-08-30T00:00:00"/>
    <s v="NO HAY ACCIONES PROGRAMADAS EN BIMESTRE"/>
    <s v="Publicación en intranet, banner rotador y redes sociales   el proyecto de matriz de riesgos de corrupción para sus observaciones y sugerencias de los ciudadanos."/>
    <s v="Publicación en intranet, banner rotador y por comunicación interna el proyecto matriz de riesgos de corrupción para sus observaciones y sugerencias de los servidores públicos del ICC."/>
    <s v="Elaboración y divulgación del Informe de consolidado de sugerencias y observaciones de los ciudadanos y los servidores públicos del instituto con su respectivo análisis de pertinencia"/>
    <s v="META YA DEBE ESTAR CUMPLIDA"/>
    <s v="META YA DEBE ESTAR CUMPLIDA"/>
    <s v="NO"/>
    <s v="NO"/>
    <s v="COORDINADOR (A) GRUPO DE PLANEACIÓN"/>
    <s v="ESTA ACTIVIDAD NO APLICA PARA ESTA VIGENCIA"/>
    <s v="N/A"/>
    <m/>
    <s v="N.A PARA ESTE BIMESTRE"/>
    <s v="N.A PARA ESTE BIMESTRE"/>
    <s v="N.A PARA ESTE BIMESTRE"/>
    <s v="Publicación en intranet, banner rotador y redes sociales   el proyecto de matriz de riesgos de corrupción para sus observaciones y sugerencias de los ciudadanos."/>
    <m/>
    <m/>
    <m/>
    <m/>
    <m/>
    <s v="No aplica."/>
    <n v="0"/>
    <n v="0"/>
  </r>
  <r>
    <s v="INFORMACIÓN_Y_COMUNICACIÓN"/>
    <s v="TRANSPARENCIA, ACCESO A LA INFORMACIÓN PÚBLICA Y LUCHA CONTRA LA CORRUPCIÓN"/>
    <s v="GESTIÓN ORGANIZACIONAL"/>
    <s v="F. PROPENDER POR LA EXCELENCIA ADMINISTRATIVA Y FINANCIERA. "/>
    <x v="1"/>
    <s v="PLAN ANTICORRUPCIÓN Y DE ATENCIÓN AL CIUDADANO"/>
    <s v="N.A"/>
    <s v="N.A"/>
    <x v="1"/>
    <n v="146"/>
    <s v="PLAN ANTICORRUPCIÓN, ATENCIÓN Y PARTICIPACIÓN CIUDADANA"/>
    <s v="REVISIONES"/>
    <s v="2_x000a_"/>
    <s v="NO REGISTRA LÍNEA BASE"/>
    <s v="Las mestas planteadas están enmarcadas en  crear, ajustar o implementar herramientas que permitan identificar, analizar y controlar los posibles hechos generadores de corrupción, tanto internos_x000a_como externos."/>
    <s v="Revisar la necesidad de actualización de la matriz de riesgos institucional. "/>
    <d v="2019-05-01T00:00:00"/>
    <d v="2019-12-31T00:00:00"/>
    <s v="NO HAY ACCIONES PROGRAMADAS EN BIMESTRE"/>
    <s v="NO HAY ACCIONES PROGRAMADAS EN BIMESTRE"/>
    <s v="NO HAY ACCIONES PROGRAMADAS EN BIMESTRE"/>
    <n v="0.5"/>
    <s v="NO HAY ACCIONES PROGRAMADAS EN BIMESTRE"/>
    <n v="0.5"/>
    <s v="NO"/>
    <s v="NO"/>
    <s v="ALTA DIRECCIÓN_x000a_SUBDIRECCIÓN ADMINISTRATIVA Y FINANCIERA"/>
    <s v="ESTA ACTIVIDAD NO APLICA PARA ESTA VIGENCIA"/>
    <s v="N/A"/>
    <s v="N/A"/>
    <s v="N.A PARA ESTE BIMESTRE"/>
    <s v="N.A PARA ESTE BIMESTRE"/>
    <s v="N.A PARA ESTE BIMESTRE"/>
    <m/>
    <m/>
    <m/>
    <m/>
    <m/>
    <m/>
    <s v="No aplica."/>
    <n v="0"/>
    <n v="0"/>
  </r>
  <r>
    <s v="INFORMACIÓN_Y_COMUNICACIÓN"/>
    <s v="TRANSPARENCIA, ACCESO A LA INFORMACIÓN PÚBLICA Y LUCHA CONTRA LA CORRUPCIÓN"/>
    <s v="GESTIÓN ORGANIZACIONAL"/>
    <s v="F. PROPENDER POR LA EXCELENCIA ADMINISTRATIVA Y FINANCIERA. "/>
    <x v="2"/>
    <s v="PLAN ANTICORRUPCIÓN Y DE ATENCIÓN AL CIUDADANO"/>
    <s v="N.A"/>
    <s v="N.A"/>
    <x v="1"/>
    <n v="147"/>
    <s v="PLAN ANTICORRUPCIÓN, ATENCIÓN Y PARTICIPACIÓN CIUDADANA"/>
    <s v="INFORMES DE SEGUIMIENTO CUATRIMESTRAL PUBLICADOS EN LA PÁGINA WEB DEL INSTITUTO CARO Y CUERVO Y DIVULGADO AL INTERIOR DE LA ENTIDAD"/>
    <n v="3"/>
    <n v="3"/>
    <s v="Las mestas planteadas están enmarcadas en  crear, ajustar o implementar herramientas que permitan identificar, analizar y controlar los posibles hechos generadores de corrupción, tanto internos_x000a_como externos."/>
    <s v="Realizar seguimiento al mapa de riesgos de corrupción"/>
    <d v="2019-01-15T00:00:00"/>
    <d v="2020-01-16T00:00:00"/>
    <s v="NO HAY ACCIONES PROGRAMADAS EN BIMESTRE"/>
    <n v="0.33333333333333331"/>
    <s v="NO HAY ACCIONES PROGRAMADAS EN BIMESTRE"/>
    <n v="0.33333333333333331"/>
    <s v="NO HAY ACCIONES PROGRAMADAS EN BIMESTRE"/>
    <n v="0.33333333333333331"/>
    <s v="NO"/>
    <s v="NO"/>
    <s v="PROFESIONAL ESPECIALIZADO - JEFE DE CONTROL INTERNO"/>
    <s v="No se han relizado informes para esta vigencia sugiero que el nombre del responsable sea igual a los anteriores &quot;Profesional especializado - jefe de control interno&quot;"/>
    <m/>
    <m/>
    <s v="N.A PARA ESTE BIMESTRE"/>
    <s v="N.A PARA ESTE BIMESTRE"/>
    <s v="N.A PARA ESTE BIMESTRE"/>
    <n v="0.33333333333333331"/>
    <s v="El insumo para la relización del informe de seguimiento es el seguimiento al plan de acción. Es decir que en el corte marzo a abril no puede haber avance."/>
    <s v="NA"/>
    <s v="Memorando ICC-DP-PN-101-05-2019 establece que el avance para reportes bimestrales del plan de acción es el día 10 despues del corte. _x000a__x000a_Comité institucional de gestión y desempeño aprobó plazo para el reporte de riesgos de corrupción hasta el día 13 de mayo._x000a__x000a_Dadas las anteriores condiciones se presenta solictud de ajuste  programación de los avances bimestrales de la meta 147."/>
    <m/>
    <m/>
    <s v="En la carpeta de los soportes del proceso, no se evidencian seguimientos al mapa de riesgos de corrupción."/>
    <n v="0"/>
    <n v="0"/>
  </r>
  <r>
    <s v="GESTIÓN_CON_VALORES_PARA_EL_RESULTADO"/>
    <s v="RACIONALIZACIÓN DE TRÁMITES"/>
    <s v="GESTIÓN ORGANIZACIONAL"/>
    <s v="F. PROPENDER POR LA EXCELENCIA ADMINISTRATIVA Y FINANCIERA. "/>
    <x v="3"/>
    <s v="PLAN ANTICORRUPCIÓN Y DE ATENCIÓN AL CIUDADANO"/>
    <s v="N.A"/>
    <s v="N.A"/>
    <x v="2"/>
    <n v="148"/>
    <s v="PLAN ANTICORRUPCIÓN, ATENCIÓN Y PARTICIPACIÓN CIUDADANA"/>
    <s v="RACIONALIZACIÓN DEL TRÁMITE CERTIFICADOS Y CONSTANCIAS DE ESTUDIOS"/>
    <n v="1"/>
    <s v="NO REGISTRA LÍNEA BASE"/>
    <s v="La meta de racionalización del trámite permite facilitar  el acceso a los servicios que brinda la administración pública, acercando al ciudadano a los servicios prestados, mediante la modernización y el aumento de la eficiencia de sus procedimientos. "/>
    <s v="1. Actualización del procedimiento certificados y constancias de estudio; 2) Actualización en el SUIT de las formas de pago y datos del nuevo convenio con entidad financiera Banco Av.Villas, la cual permite hacer los pagos en línea y pago en ventanilla por medio de código de barras; 3) Actualización normativa en el SUIT, Resolución por la cual se establece el Reglamento Estudiantil y Resolución de derechos pecuniarios; 4) Implementación y parametrización en la plataforma de gestión académica ACADEMUSOFT del módulo desarrollado para el pago en línea de los derechos pecuniarios y la expedición, en línea, de los certificados y constancias de estudio de los estudiantes y egresados de la Facultad Seminario Andrés Bello del Instituto Caro y Cuervo del año 2013 en 2018; 5) Expedición digital y en línea de los certificados y constancias de estudio de los estudiantes de la Facultad del 2013 en adelante."/>
    <d v="2019-03-01T00:00:00"/>
    <d v="2020-12-31T00:00:00"/>
    <s v="NO HAY ACCIONES PROGRAMADAS EN BIMESTRE"/>
    <s v="1. Actualización del procedimiento certificados y constancias de estudio"/>
    <s v="NO HAY ACCIONES PROGRAMADAS EN BIMESTRE"/>
    <s v="NO HAY ACCIONES PROGRAMADAS EN BIMESTRE"/>
    <s v="NO HAY ACCIONES PROGRAMADAS EN BIMESTRE"/>
    <s v="2) Actualización en el SUIT de las formas de pago y datos del nuevo convenio con entidad financiera Banco Av.Villas, la cual permite hacer los pagos en línea y pago en ventanilla por medio de código de barras; 3) Actualización normativa en el SUIT, Resolución por la cual se establece el Reglamento Estudiantil y Resolución de derechos pecuniarios"/>
    <s v="NO"/>
    <s v="NO"/>
    <s v="Decana Facultad Seminario Andrés Bello"/>
    <m/>
    <m/>
    <m/>
    <s v="N.A PARA ESTE BIMESTRE"/>
    <s v="N.A PARA ESTE BIMESTRE"/>
    <s v="N.A PARA ESTE BIMESTRE"/>
    <s v="1. Actualización del procedimiento certificados y constancias de estudio"/>
    <m/>
    <m/>
    <m/>
    <m/>
    <m/>
    <s v="En la carpeta de los soportes del proceso, no se evidencia la actualización del procedimiento certificados y constancias de estudio."/>
    <n v="0"/>
    <n v="0"/>
  </r>
  <r>
    <s v="GESTIÓN_CON_VALORES_PARA_EL_RESULTADO"/>
    <s v="PARTICIPACIÓN CIUDADANA EN LA GESTIÓN PÚBLICA"/>
    <s v="GESTIÓN ORGANIZACIONAL"/>
    <s v="F. PROPENDER POR LA EXCELENCIA ADMINISTRATIVA Y FINANCIERA. "/>
    <x v="4"/>
    <s v="PLAN ANTICORRUPCIÓN Y DE ATENCIÓN AL CIUDADANO"/>
    <s v="N.A"/>
    <s v="N.A"/>
    <x v="3"/>
    <n v="149"/>
    <s v="PLAN ANTICORRUPCIÓN, ATENCIÓN Y PARTICIPACIÓN CIUDADANA"/>
    <s v="INFORMES  DE LOS PROCESOS DEL GRUPO DE PLANEACIÓN AJUSTADOS CON GUÍA DE LENGUAJE CLARO"/>
    <n v="1"/>
    <s v="NO REGISTRA LÍNEA BASE"/>
    <s v="Se proponen metas que buscan la adopción de un proceso transversal permanente de interacción entre servidores públicos —entidades— ciudadanos y los actores interesados en la gestión de los primeros y_x000a_sus resultados. Así mismo, busca la transparencia de la gestión de la Administración Pública para lograr la adopción de los principios de Buen Gobierno. "/>
    <s v="Estructuración de informes siguiendo la guía de lenguaje claro, simplificando y mejorando la información proporcionada"/>
    <d v="2019-01-20T00:00:00"/>
    <d v="2019-11-29T00:00:00"/>
    <s v="Actividad permanente, para todos los informes que se producen desde el Grupo de Planeación"/>
    <s v="Actividad permanente, para todos los informes que se producen desde el Grupo de Planeación"/>
    <s v="Actividad permanente, para todos los informes que se producen desde el Grupo de Planeación"/>
    <s v="Actividad permanente, para todos los informes que se producen desde el Grupo de Planeación"/>
    <s v="Actividad permanente, para todos los informes que se producen desde el Grupo de Planeación"/>
    <s v="Actividad permanente, para todos los informes que se producen desde el Grupo de Planeación"/>
    <s v="NO"/>
    <s v="NO"/>
    <s v="COORDINADOR (A) GRUPO DE PLANEACIÓN"/>
    <s v="Acción realizada hacia la ciudadanía_x000a_Consulta en la web institucional para la construcción del Plan Anticorrupción  y Participación Ciudadana - 18/01/2019"/>
    <n v="1"/>
    <n v="0.16"/>
    <s v="Carpeta adjunta de evidencias:_x000a_Evidencia de publicacion en web PAAC"/>
    <s v="NO SE REGISTRAN OBSERVACIONES"/>
    <s v="SATISFACTORIO"/>
    <s v="Actividad permanente, para todos los informes que se producen desde el Grupo de Planeación"/>
    <n v="1"/>
    <n v="0.33"/>
    <s v="INFORMES PRODUCIDOS POR EL GRUPO DE PLANEACION _x000a_*INFORME BIMESTRAL DE PLAN DE ACCIÓN *PRIMER BIMESTRE*"/>
    <s v="SE SOLICITÓ AJUSTE EN LA META"/>
    <s v="SATISFACTORIO"/>
    <s v="Se recomienda especificar cuántos informes se van a estructurar en lenguaje claro y, cuál es la programación bimensual de la meta para la emisión de cada entregable."/>
    <n v="0.33"/>
    <n v="0.33"/>
  </r>
  <r>
    <s v="GESTIÓN_CON_VALORES_PARA_EL_RESULTADO"/>
    <s v="PARTICIPACIÓN CIUDADANA EN LA GESTIÓN PÚBLICA"/>
    <s v="GESTIÓN ORGANIZACIONAL"/>
    <s v="F. PROPENDER POR LA EXCELENCIA ADMINISTRATIVA Y FINANCIERA. "/>
    <x v="4"/>
    <s v="PLAN ANTICORRUPCIÓN Y DE ATENCIÓN AL CIUDADANO"/>
    <s v="N.A"/>
    <s v="N.A"/>
    <x v="3"/>
    <n v="150"/>
    <s v="PLAN ANTICORRUPCIÓN, ATENCIÓN Y PARTICIPACIÓN CIUDADANA"/>
    <s v="ACCIONES DE RENDICIÓN DE CUENTAS ORIENTADAS GRUPOS DE INTERÉS Y CIUDADANÍA, IMPLEMENTADAS Y EVALUADAS_x000a_1 (UNA) ACCIÓN DE INFORMACIÓN EN RENDICIÓN DE CUENTAS ORIENTADA A ESTUDIANTES SOBRE TEMAS MISIONALES _x000a_1 (UNA) ACCIÓN DE INFORMACIÓN EN RENDICIÓN DE CUENTAS ORIENTADA A DIFERENTES GRUPOS DE INTERÉS SOBRE TEMAS MISIONALES _x000a_1 (UNA) ACCIÓN DE DIÁLOGO EN RENDICIÓN DE CUENTAS ORIENTADA A LA  CIUDADANÍA  IMPLEMENTADA _x000a_1 (UNA) ACCIÓN DE DIÁLOGO EN RENDICIÓN DE CUENTAS ORIENTADA A DIFERENTES GRUPOS DE INTERÉS SOBRE TEMAS MISIONALES _x000a_1 (UN) SONDEO CON EL FIN DE PROMOVER LA PARTICIPACIÓN CIUDADANA EN EL PROCESO DE RENDICIÓN DE CUENTAS EN EL MICROSITIO #ALTABLERO_x000a_1 (UNA) AUDIENCIA DE RENDICIÓN DE CUENTAS _x000a_"/>
    <n v="6"/>
    <n v="6"/>
    <s v="Se proponen metas que buscan la adopción de un proceso transversal permanente de interacción entre servidores públicos —entidades— ciudadanos y los actores interesados en la gestión de los primeros y_x000a_sus resultados. Así mismo, busca la transparencia de la gestión de la Administración Pública para lograr la adopción de los principios de Buen Gobierno. "/>
    <s v="• Identificar la información necesaria para el proceso de rendición de cuentas_x000a_• Recolectar la información necesaria para el proceso de rendición de cuentas_x000a_• Sistematizar y preparar la información con lenguaje claro_x000a_• Fortalecer las capacidades de los funcionarios que intervienen en el proceso de rendición de cuentas_x000a_• Realizar convocatoria y difusión para abrir espacios de diálogo_x000a_• Definir y priorizar los proyectos, servicios y temas de gestión general que implementará la entidad durante la vigencia._x000a_"/>
    <d v="2019-04-30T00:00:00"/>
    <d v="2019-11-30T00:00:00"/>
    <s v="NO HAY ACCIONES PROGRAMADAS EN BIMESTRE"/>
    <s v="1 (un) sondeo con el fin de promover la participación ciudadana en el proceso de rendición de cuentas en el Micrositio #altablero"/>
    <s v="1 (una) acción de información en rendición de cuentas orientada a estudiantes sobre temas misionales  _x000a_1 (una) audiencia de rendición de cuentas"/>
    <s v="_x000a_1 (una) acción de diálogo en rendición de cuentas orientada a la  ciudadanía  implementada "/>
    <s v="1 (una) acción de información en rendición de cuentas orientada a diferentes grupos de interés sobre temas misionale_x000a_"/>
    <s v="1 (una) acción de diálogo en rendición de cuentas orientada a diferentes grupos de interés sobre temas misionales   "/>
    <s v="NO"/>
    <s v="NO"/>
    <s v="COORDINADOR (A) GRUPO DE PLANEACIÓN"/>
    <s v="Acción realizada hacia la ciudadanía_x000a_Consulta en la web institucional para la construcción de la estrategia de rendicion de cuentas - 23/01/2019"/>
    <n v="1"/>
    <n v="16.666666666666668"/>
    <s v="Carpeta adjunta de evidencias:_x000a_Evidencia de publicacion en web estrategia"/>
    <s v="N.A PARA ESTE BIMESTRE"/>
    <s v="N.A PARA ESTE BIMESTRE"/>
    <s v="1 (un) sondeo con el fin de promover la participación ciudadana en el proceso de rendición de cuentas en el Micrositio #altablero"/>
    <n v="1"/>
    <n v="0.16"/>
    <s v="SOBRE LA META TOTAL SE REALIZÓ 1 (UNA) ACCIÓN DE INFORMACIÓN EN RENDICIÓN DE CUENTAS ORIENTADA A ESTUDIANTES SOBRE TEMAS MISIONALES  EL DIA 24 DE ABRIL EN CONJUNTO CON LA FSAB_x000a_EVIDENCIA&gt; FOTO DE ACTIVIDAD Y LISTADO DE ASISTENCIA PROVISTO POR FSAB_x000a__x000a_ EN RELACION CON LA ACTIVIDAD PROPUESTA PARA EL BIMESTRE SE SOLICITÓ AJUSTE AL PLAN DE ACCIÓN INSTITUCIONAL DEBIDO A QUE LA ADMINISTRACION DEL MICROSITIO DE RENDICION DE CUENTAS NO HA SIDO ACLARADA ENTRE LAS ÁREAS DE TI Y COMUNICACIONES Y POR ENDE NO SE HAN  PODIDO CARGAR LOS CONTENIDOS *COMO CONTIGENCIA SE REALIZÓ UN SONDEO EN LA FERIA DEL LIBRO RESPECTO A LOS PRODUCTOS EDITORIALES DEL ICC_x000a_EVIDENCIA FORMATOS DEL SONDEO "/>
    <s v="SE SOLICITÓ AJUSTE EN LA META"/>
    <s v="SATISFACTORIO"/>
    <s v="Evidencia validada."/>
    <n v="0.33333333333333331"/>
    <n v="0.33333333333333331"/>
  </r>
  <r>
    <s v="GESTIÓN_CON_VALORES_PARA_EL_RESULTADO"/>
    <s v="PARTICIPACIÓN CIUDADANA EN LA GESTIÓN PÚBLICA"/>
    <s v="GESTIÓN ORGANIZACIONAL"/>
    <s v="F. PROPENDER POR LA EXCELENCIA ADMINISTRATIVA Y FINANCIERA. "/>
    <x v="4"/>
    <s v="PLAN ANTICORRUPCIÓN Y DE ATENCIÓN AL CIUDADANO"/>
    <s v="N.A"/>
    <s v="N.A"/>
    <x v="3"/>
    <n v="151"/>
    <s v="PLAN ANTICORRUPCIÓN, ATENCIÓN Y PARTICIPACIÓN CIUDADANA"/>
    <s v="METODOLOGÍA DE PARTICIPACIÓN EN LOS ESPACIOS DE RENDICIÓN DE CUENTAS "/>
    <n v="1"/>
    <s v="NO REGISTRA LÍNEA BASE"/>
    <s v="Se proponen metas que buscan la adopción de un proceso transversal permanente de interacción entre servidores públicos —entidades— ciudadanos y los actores interesados en la gestión de los primeros y_x000a_sus resultados. Así mismo, busca la transparencia de la gestión de la Administración Pública para lograr la adopción de los principios de Buen Gobierno. "/>
    <s v="Diseñar la metodología de diálogo las actividades de rendición de cuentas, garantizando momentos de intervención de ciudadanos y grupos de interés con su evaluación y propuestas"/>
    <d v="2019-03-28T00:00:00"/>
    <d v="2019-04-30T00:00:00"/>
    <s v="NO HAY ACCIONES PROGRAMADAS EN BIMESTRE"/>
    <s v="1 Metodología  de diálogo las actividades de rendición de cuentas, garantizando momentos de intervención de ciudadanos y grupos de interés con su evaluación y propuestas"/>
    <s v="META YA DEBE ESTAR CUMPLIDA"/>
    <s v="META YA DEBE ESTAR CUMPLIDA"/>
    <s v="META YA DEBE ESTAR CUMPLIDA"/>
    <s v="META YA DEBE ESTAR CUMPLIDA"/>
    <s v="NO"/>
    <s v="NO"/>
    <s v="COORDINADOR (A) GRUPO DE PLANEACIÓN"/>
    <s v="Actividad en proceso de desarrollo"/>
    <n v="0.25"/>
    <n v="25"/>
    <s v="N.A"/>
    <s v="N.A PARA ESTE BIMESTRE"/>
    <s v="N.A PARA ESTE BIMESTRE"/>
    <s v="1 Metodología  de diálogo las actividades de rendición de cuentas, garantizando momentos de intervención de ciudadanos y grupos de interés con su evaluación y propuestas"/>
    <n v="0.25"/>
    <n v="0.25"/>
    <s v="DEBIDO A LOS AJUSTES DE CRONOGRAMAS AL INTERIOR DEL PROCESO DE PLANEACIÓN SE PRESENTÓ SOLICITUD DE AJUSTE AL PLAN DE ACCIÓN INSTITUCIONAL CAMBIANDO LA PROGRAMACION DE ACTIVIDADES DE ESTA META, LA ESTRATEGIA SERÁ FORMULADA CUANDO LA CARACTERIZACIÓN DE USUARIOS CUENTE CON AVANCE. AL MOMENTO LA METODOLOGÍA DE CARACTERIZACIÓN SE ENCUENTRA EN PROCESO DE VALIDACIÓN POR PARTE DE LAS SUBDIRECCIONES DEL INSTITUTO."/>
    <s v="SE SOLICITÓ AJUSTE EN LA META"/>
    <s v="ALERTA"/>
    <s v="En la carpeta de los soportes del proceso, no se evidencian avances del entregable."/>
    <n v="0"/>
    <n v="0"/>
  </r>
  <r>
    <s v="GESTIÓN_CON_VALORES_PARA_EL_RESULTADO"/>
    <s v="PARTICIPACIÓN CIUDADANA EN LA GESTIÓN PÚBLICA"/>
    <s v="GESTIÓN ORGANIZACIONAL"/>
    <s v="F. PROPENDER POR LA EXCELENCIA ADMINISTRATIVA Y FINANCIERA. "/>
    <x v="4"/>
    <s v="PLAN ANTICORRUPCIÓN Y DE ATENCIÓN AL CIUDADANO"/>
    <s v="N.A"/>
    <s v="N.A"/>
    <x v="3"/>
    <n v="152"/>
    <s v="PLAN ANTICORRUPCIÓN, ATENCIÓN Y PARTICIPACIÓN CIUDADANA"/>
    <s v="ACCIONES PARA MOTIVAR Y REFORZAR EL COMPORTAMIENTO DE SERVIDORES PÚBLICOS DEL ICC Y CIUDADANOS HACIA EL PROCESO DE RENDICIÓN DE CUENTAS"/>
    <s v="2_x000a_"/>
    <n v="2"/>
    <s v="Se proponen metas que buscan la adopción de un proceso transversal permanente de interacción entre servidores públicos —entidades— ciudadanos y los actores interesados en la gestión de los primeros y_x000a_sus resultados. Así mismo, busca la transparencia de la gestión de la Administración Pública para lograr la adopción de los principios de Buen Gobierno. "/>
    <s v="•  Llevar a cabo gestiones que contribuyan a la interiorización de la cultura de rendición de cuentas  _x000a_•  Motivar la generación de aportes, alertas y acciones de mejora para incorporar los resultados de la rendición de cuentas a la gestión pública."/>
    <d v="2019-05-31T00:00:00"/>
    <d v="2019-10-31T00:00:00"/>
    <s v="NO HAY ACCIONES PROGRAMADAS EN BIMESTRE"/>
    <s v="NO HAY ACCIONES PROGRAMADAS EN BIMESTRE"/>
    <s v="1 (una) accion para motivar y reforzar el comportamiento de servidores públicos del ICC y ciudadanos hacia el proceso de rendición de cuentas"/>
    <s v="NO HAY ACCIONES PROGRAMADAS EN BIMESTRE"/>
    <s v="1 (una) accion para motivar y reforzar el comportamiento de servidores públicos del ICC y ciudadanos hacia el proceso de rendición de cuentas"/>
    <s v="META YA DEBE ESTAR CUMPLIDA"/>
    <s v="NO"/>
    <s v="NO"/>
    <s v="COORDINADOR (A) GRUPO DE PLANEACIÓN"/>
    <s v="No hay actividades propuestas para este bimestre"/>
    <n v="0"/>
    <e v="#VALUE!"/>
    <s v="N.A"/>
    <s v="N.A PARA ESTE BIMESTRE"/>
    <s v="N.A PARA ESTE BIMESTRE"/>
    <s v="N.A PARA ESTE BIMESTRE"/>
    <s v="N.A PARA ESTE BIMESTRE"/>
    <s v="N.A PARA ESTE BIMESTRE"/>
    <s v="N.A PARA ESTE BIMESTRE"/>
    <s v="N.A PARA ESTE BIMESTRE"/>
    <m/>
    <s v="No aplica."/>
    <n v="0"/>
    <n v="0"/>
  </r>
  <r>
    <s v="GESTIÓN_CON_VALORES_PARA_EL_RESULTADO"/>
    <s v="PARTICIPACIÓN CIUDADANA EN LA GESTIÓN PÚBLICA"/>
    <s v="GESTIÓN ORGANIZACIONAL"/>
    <s v="F. PROPENDER POR LA EXCELENCIA ADMINISTRATIVA Y FINANCIERA. "/>
    <x v="4"/>
    <s v="PLAN ANTICORRUPCIÓN Y DE ATENCIÓN AL CIUDADANO"/>
    <s v="N.A"/>
    <s v="N.A"/>
    <x v="3"/>
    <n v="153"/>
    <s v="PLAN ANTICORRUPCIÓN, ATENCIÓN Y PARTICIPACIÓN CIUDADANA"/>
    <s v="PLAN DE MEJORAMIENTO CON BASE EN LAS PROPUESTAS, QUEJAS Y EXPECTATIVAS PLANTEADAS POR LA CIUDADANÍA"/>
    <n v="1"/>
    <s v="NO REGISTRA LÍNEA BASE"/>
    <s v="Se proponen metas que buscan la adopción de un proceso transversal permanente de interacción entre servidores públicos —entidades— ciudadanos y los actores interesados en la gestión de los primeros y_x000a_sus resultados. Así mismo, busca la transparencia de la gestión de la Administración Pública para lograr la adopción de los principios de Buen Gobierno. "/>
    <s v="• Diseñar un cuestionario para que los ciudadanos evalúen el proceso de rendición de cuentas. _x000a_• Realizar el documento de plan de mejoramiento incorporando las diferentes propuestas y expectativas recogidas en los formatos anteriores_x000a_"/>
    <d v="2019-11-01T00:00:00"/>
    <d v="2019-11-30T00:00:00"/>
    <s v="NO HAY ACCIONES PROGRAMADAS EN BIMESTRE"/>
    <s v="NO HAY ACCIONES PROGRAMADAS EN BIMESTRE"/>
    <s v="NO HAY ACCIONES PROGRAMADAS EN BIMESTRE"/>
    <s v="NO HAY ACCIONES PROGRAMADAS EN BIMESTRE"/>
    <s v="NO HAY ACCIONES PROGRAMADAS EN BIMESTRE"/>
    <s v="1 (un) plan de mejoramiento con base en las propuestas, quejas y expectativas planteadas por la ciudadanía"/>
    <s v="NO"/>
    <s v="NO"/>
    <s v="COORDINADOR (A) GRUPO DE PLANEACIÓN"/>
    <s v="No hay actividades propuestas para este bimestre"/>
    <n v="0"/>
    <n v="0"/>
    <s v="N.A PARA ESTE BIMESTRE"/>
    <s v="N.A PARA ESTE BIMESTRE"/>
    <s v="N.A PARA ESTE BIMESTRE"/>
    <s v="N.A PARA ESTE BIMESTRE"/>
    <s v="N.A PARA ESTE BIMESTRE"/>
    <s v="N.A PARA ESTE BIMESTRE"/>
    <s v="N.A PARA ESTE BIMESTRE"/>
    <s v="N.A PARA ESTE BIMESTRE"/>
    <m/>
    <s v="No aplica."/>
    <n v="0"/>
    <n v="0"/>
  </r>
  <r>
    <s v="GESTIÓN_CON_VALORES_PARA_EL_RESULTADO"/>
    <s v="SERVICIO AL CIUDADANO"/>
    <s v="GESTIÓN ORGANIZACIONAL"/>
    <s v="F. PROPENDER POR LA EXCELENCIA ADMINISTRATIVA Y FINANCIERA. "/>
    <x v="0"/>
    <s v="PLAN ANTICORRUPCIÓN Y DE ATENCIÓN AL CIUDADANO"/>
    <s v="N.A"/>
    <s v="N.A"/>
    <x v="0"/>
    <n v="154"/>
    <s v="PLAN ANTICORRUPCIÓN, ATENCIÓN Y PARTICIPACIÓN CIUDADANA"/>
    <s v="INFORMES TRIMESTRALES, ENTREGADOS DENTRO DE LOS 15 DÍAS HÁBILES DESPUÉS DEL CORTE (EL ÚTLIMO REPORTE SE PUBLICA EN EL MES DE ENERO DE 2020, CON CORTE A 31 DE DICIEMBRE DE 2019)"/>
    <n v="4"/>
    <n v="4"/>
    <s v="La meta propuesta busca en implementar los elementos que conforman la Política de Servicio al Ciudadano  para garantizar el acceso de los ciudadanos a los trámites y servicios de la Administración Pública conforme a los principios de información completa, clara, consistente, con altos niveles de calidad, oportunidad en el servicio y ajuste a las necesidades, realidades y expectativas del ciudadano. "/>
    <s v="Elaborar los informes de PQRSD siguiendo lo establecido en el Decreto 1081 de 2015, Artículo 2.1.1.6.2. Informes de solicitudes de acceso a información."/>
    <d v="2019-01-01T00:00:00"/>
    <d v="2020-01-16T00:00:00"/>
    <s v="NO HAY ACCIONES PROGRAMADAS EN BIMESTRE"/>
    <n v="1"/>
    <s v="NO HAY ACCIONES PROGRAMADAS EN BIMESTRE"/>
    <n v="1"/>
    <n v="1"/>
    <s v="1 Parcial _x000a_Completo en enero  2020"/>
    <s v="NO"/>
    <s v="NO"/>
    <s v="AUXILIAR ADMINISTRATIVO GRUPO PLANEACIÓN PROCESO SERVICIO CIUDADANO"/>
    <s v="Actividad en proceso de desarrollo"/>
    <n v="0.1"/>
    <n v="0.1"/>
    <s v="El primer informe se entregará en el mes de abril de acuerdo con el corte "/>
    <s v="N.A PARA ESTE BIMESTRE"/>
    <s v="N.A PARA ESTE BIMESTRE"/>
    <n v="1"/>
    <m/>
    <m/>
    <m/>
    <m/>
    <m/>
    <s v="Se valida la evidencia directamente en la página web de la institución, sin embargo, es necesario registrar el enlace correspondiente en el reporte bimensual."/>
    <n v="0.33333333333333331"/>
    <n v="0.33333333333333331"/>
  </r>
  <r>
    <s v="GESTIÓN_CON_VALORES_PARA_EL_RESULTADO"/>
    <s v="SERVICIO AL CIUDADANO"/>
    <s v="GESTIÓN ORGANIZACIONAL"/>
    <s v="F. PROPENDER POR LA EXCELENCIA ADMINISTRATIVA Y FINANCIERA. "/>
    <x v="0"/>
    <s v="PLAN ANTICORRUPCIÓN Y DE ATENCIÓN AL CIUDADANO"/>
    <s v="N.A"/>
    <s v="N.A"/>
    <x v="0"/>
    <n v="155"/>
    <s v="PLAN ANTICORRUPCIÓN, ATENCIÓN Y PARTICIPACIÓN CIUDADANA"/>
    <s v="SERVIDORES PÚBLICOS Y COLABORADORES FORMADOS EN LENGUA BÁSICA DE SEÑAS EN NIVEL MEDIO O AVANZADO (CON NIVEL BÁSICO CERTIFICADO)"/>
    <n v="6"/>
    <n v="9"/>
    <s v="La meta propuesta busca en implementar los elementos que conforman la Política de Servicio al Ciudadano  para garantizar el acceso de los ciudadanos a los trámites y servicios de la Administración Pública conforme a los principios de información completa, clara, consistente, con altos niveles de calidad, oportunidad en el servicio y ajuste a las necesidades, realidades y expectativas del ciudadano. "/>
    <s v="Reunión con INSOR para presentar la propuesta de segundo nivel y fechas aproximadas acordadas con talento humano_x000a_Ejecución del curso dependiendo de programación de INSOR"/>
    <d v="2019-01-15T00:00:00"/>
    <d v="2019-09-28T00:00:00"/>
    <s v="Reunión con INSOR_x000a_"/>
    <s v="Inicio de Inicio ejecución (depende de programación INSOR)"/>
    <s v="NO HAY ACCIONES PROGRAMADAS EN BIMESTRE"/>
    <s v="NO HAY ACCIONES PROGRAMADAS EN BIMESTRE"/>
    <s v="Fin de curso y certificación a estudiantes por parte del INSOR"/>
    <s v="META YA DEBE ESTAR CUMPLIDA"/>
    <s v="NO"/>
    <s v="NO"/>
    <s v="COORDINADOR (A) GRUPO DE PLANEACIÓN"/>
    <s v="Por correo electrónico se realizó la solicitud del taller a la responsable del Convenio entre el INSOR y el Instituto Caro y Cuervo, para ver l posibilidad de llevar a cabo el Taller de Lengua de Señas segundo nivel. _x000a_Igualmente la Líder de Planeación y el INSOR , se reunieron para  hablar del tema directamente. "/>
    <n v="0.9"/>
    <n v="0.1"/>
    <s v="CORREO ELECTRÓNICO ENVIADO CON LA SOLICITUD"/>
    <s v="NO SE REGISTRAN OBSERVACIONES"/>
    <s v="ALERTA"/>
    <s v="Inicio de Inicio ejecución (depende de programación INSOR)"/>
    <m/>
    <m/>
    <m/>
    <m/>
    <m/>
    <s v="No aplica."/>
    <n v="0"/>
    <n v="0"/>
  </r>
  <r>
    <s v="GESTIÓN_CON_VALORES_PARA_EL_RESULTADO"/>
    <s v="SERVICIO AL CIUDADANO"/>
    <s v="GESTIÓN ORGANIZACIONAL"/>
    <s v="F. PROPENDER POR LA EXCELENCIA ADMINISTRATIVA Y FINANCIERA. "/>
    <x v="0"/>
    <s v="PLAN ANTICORRUPCIÓN Y DE ATENCIÓN AL CIUDADANO"/>
    <s v="N.A"/>
    <s v="N.A"/>
    <x v="0"/>
    <n v="156"/>
    <s v="PLAN ANTICORRUPCIÓN, ATENCIÓN Y PARTICIPACIÓN CIUDADANA"/>
    <s v="CÁPSULAS INFORMÁTIVAS  DE SENSIBILIZACIÓN A FUNCIONARIOS SOBRE TEMAS DE SERVICIO AL CIUDADANO (3.1)"/>
    <n v="5"/>
    <s v="4"/>
    <s v="La meta propuesta busca en implementar los elementos que conforman la Política de Servicio al Ciudadano  para garantizar el acceso de los ciudadanos a los trámites y servicios de la Administración Pública conforme a los principios de información completa, clara, consistente, con altos niveles de calidad, oportunidad en el servicio y ajuste a las necesidades, realidades y expectativas del ciudadano. "/>
    <s v="Selección de temas_x000a_Preparación de textos_x000a_Producción de video de acuerdo a cronograma de comunicaciones_x000a_Publicación mensual de cápsulas en intranet_x000a_"/>
    <d v="2019-01-15T00:00:00"/>
    <d v="2019-11-30T00:00:00"/>
    <s v="Selección de temas_x000a_Preparación de textos"/>
    <s v="1 cápsula producida y socializada"/>
    <s v="1 cápsula producida y socializada"/>
    <s v="1 cápsula producida y socializada"/>
    <s v="1 cápsula producida y socializada"/>
    <s v="META YA DEBE ESTAR CUMPLIDA"/>
    <s v="NO"/>
    <s v="NO"/>
    <s v="AUXILIAR ADMINISTRATIVO GRUPO PLANEACIÓN PROCESO SERVICIO CIUDADANO"/>
    <s v="Se presentó cronograma mensual de temas y tipo de mensajes que se comunicarán en el año  a coordinadora de Planeación._x000a_* Se publicaron dos cápsulas  de cómo escribir claro a través de comunicación interna del ICC: el 27 de febrero de 2019 y el 28 de febrero de 2019, en esta última donde se incluyó la invitación a concoer e inscribirse en el curso de Lenguaje Claro de la Función Pública._x000a_"/>
    <n v="1"/>
    <n v="0.2"/>
    <s v="Ficha interna de trabajo con fechas, de publicación, imágenes, canal de publicación _x000a_Comunicaciones internas del 27 y 28 de febrero de 2019"/>
    <s v="NO SE REGISTRAN OBSERVACIONES"/>
    <s v="SATISFACTORIO"/>
    <s v="1 cápsula producida y socializada"/>
    <m/>
    <m/>
    <m/>
    <m/>
    <m/>
    <s v="Evidencia validada."/>
    <n v="0.4"/>
    <n v="0.4"/>
  </r>
  <r>
    <s v="GESTIÓN_CON_VALORES_PARA_EL_RESULTADO"/>
    <s v="SERVICIO AL CIUDADANO"/>
    <s v="GESTIÓN ORGANIZACIONAL"/>
    <s v="F. PROPENDER POR LA EXCELENCIA ADMINISTRATIVA Y FINANCIERA. "/>
    <x v="0"/>
    <s v="PLAN ANTICORRUPCIÓN Y DE ATENCIÓN AL CIUDADANO"/>
    <s v="N.A"/>
    <s v="N.A"/>
    <x v="0"/>
    <n v="157"/>
    <s v="PLAN ANTICORRUPCIÓN, ATENCIÓN Y PARTICIPACIÓN CIUDADANA"/>
    <s v="FUNCIONARIOS Y COLABORADORES SENSIBILIZADOS (35 PRIMER SEMESTRE Y 35 SEGUNDO SEMESTRE)"/>
    <n v="70"/>
    <s v="80"/>
    <s v="La meta propuesta busca en implementar los elementos que conforman la Política de Servicio al Ciudadano  para garantizar el acceso de los ciudadanos a los trámites y servicios de la Administración Pública conforme a los principios de información completa, clara, consistente, con altos niveles de calidad, oportunidad en el servicio y ajuste a las necesidades, realidades y expectativas del ciudadano. "/>
    <s v="Socialización y evaluación de la información sobre la actualización del procedimiento de PQRSD a funcionarios y colaboradores del ICC"/>
    <d v="2019-01-15T00:00:00"/>
    <d v="2019-11-29T00:00:00"/>
    <s v="NO HAY ACCIONES PROGRAMADAS EN BIMESTRE"/>
    <s v="NO HAY ACCIONES PROGRAMADAS EN BIMESTRE"/>
    <s v="2 seisones"/>
    <s v="NO HAY ACCIONES PROGRAMADAS EN BIMESTRE"/>
    <s v="2 sesiones"/>
    <s v="META YA DEBE ESTAR CUMPLIDA"/>
    <s v="NO"/>
    <s v="NO"/>
    <s v="AUXILIAR ADMINISTRATIVO _x000a__x000a_COORDINADOR (A) GRUPO DE PLANEACIÓN"/>
    <s v="Desde servicio al ciudadano se gestiónó que el 14 de febrero se realizó una sesión de cualificación sobre la gestión de las PQRSD por parte de un asesor del Programa nacional de Servicio  al Ciudadano del DNP, donde asistieron funcionarios del ICC y de otras entidades que fueron invitadas.  El total de asistentes fue de 21 servidores ICC y 47 de otras entidades."/>
    <n v="0.05"/>
    <n v="0.05"/>
    <s v="Listados de asistencia"/>
    <s v="N.A PARA ESTE BIMESTRE"/>
    <s v="N.A PARA ESTE BIMESTRE"/>
    <m/>
    <m/>
    <m/>
    <m/>
    <m/>
    <m/>
    <s v="En la carpeta de los soportes del proceso, no se evidencia el entregable."/>
    <n v="0"/>
    <n v="0"/>
  </r>
  <r>
    <s v="GESTIÓN_CON_VALORES_PARA_EL_RESULTADO"/>
    <s v="SERVICIO AL CIUDADANO"/>
    <s v="GESTIÓN ORGANIZACIONAL"/>
    <s v="F. PROPENDER POR LA EXCELENCIA ADMINISTRATIVA Y FINANCIERA. "/>
    <x v="0"/>
    <s v="PLAN ANTICORRUPCIÓN Y DE ATENCIÓN AL CIUDADANO"/>
    <s v="N.A"/>
    <s v="N.A"/>
    <x v="0"/>
    <n v="158"/>
    <s v="PLAN ANTICORRUPCIÓN, ATENCIÓN Y PARTICIPACIÓN CIUDADANA"/>
    <s v="VIDEO INSTRUCTIVO DEL USO DEL FORMULARIO WEB COMO MECANISMO DE REGISTRO DE PETICIONES VERBALES"/>
    <n v="1"/>
    <s v="NO REGISTRA LÍNEA BASE"/>
    <s v="La meta propuesta busca en implementar los elementos que conforman la Política de Servicio al Ciudadano  para garantizar el acceso de los ciudadanos a los trámites y servicios de la Administración Pública conforme a los principios de información completa, clara, consistente, con altos niveles de calidad, oportunidad en el servicio y ajuste a las necesidades, realidades y expectativas del ciudadano. "/>
    <s v="Preparación de guión_x000a_Producción de video _x000a_Publicación del video_x000a_Comunicaciones internas para socializar video"/>
    <d v="2019-03-18T00:00:00"/>
    <d v="2019-09-28T00:00:00"/>
    <s v="NO HAY ACCIONES PROGRAMADAS EN BIMESTRE"/>
    <s v="Preparación del guión"/>
    <s v="Producción del vídeo"/>
    <s v="Video producido  e inicio de socialización"/>
    <s v="Socialización"/>
    <s v="META YA DEBE ESTAR CUMPLIDA"/>
    <s v="NO"/>
    <s v="NO"/>
    <s v="COORDINADOR (A) GRUPO DE PLANEACIÓN"/>
    <s v="El 29 de enero se realizó una reunión con el grupo Tic y el equipo de Comunicaciones, donde se establecieron los insumos necesarios para la realización del video"/>
    <n v="0.02"/>
    <n v="0.02"/>
    <s v="N.A PARA ESTE BIMESTRE"/>
    <s v="N.A PARA ESTE BIMESTRE"/>
    <s v="N.A PARA ESTE BIMESTRE"/>
    <s v="Preparación del guión"/>
    <m/>
    <m/>
    <m/>
    <m/>
    <m/>
    <s v="No aplica."/>
    <n v="0"/>
    <n v="0"/>
  </r>
  <r>
    <s v="GESTIÓN_CON_VALORES_PARA_EL_RESULTADO"/>
    <s v="SERVICIO AL CIUDADANO"/>
    <s v="GESTIÓN ORGANIZACIONAL"/>
    <s v="F. PROPENDER POR LA EXCELENCIA ADMINISTRATIVA Y FINANCIERA. "/>
    <x v="0"/>
    <s v="PLAN ANTICORRUPCIÓN Y DE ATENCIÓN AL CIUDADANO"/>
    <s v="N.A"/>
    <s v="N.A"/>
    <x v="0"/>
    <n v="159"/>
    <s v="PLAN ANTICORRUPCIÓN, ATENCIÓN Y PARTICIPACIÓN CIUDADANA"/>
    <s v="PROCEDIMIENTO DE GESTIÓN DE PQRSD AJUSTADO / MANUAL DE PROTOCOLO AJUSTADO"/>
    <n v="1"/>
    <s v="3"/>
    <s v="La meta propuesta busca en implementar los elementos que conforman la Política de Servicio al Ciudadano  para garantizar el acceso de los ciudadanos a los trámites y servicios de la Administración Pública conforme a los principios de información completa, clara, consistente, con altos niveles de calidad, oportunidad en el servicio y ajuste a las necesidades, realidades y expectativas del ciudadano. "/>
    <s v="Incluir dentro del procedimiento de PQRSD los parámetros para dar respuesta a las solicitudes de información (contenido, estructura y diseño). Socializar esta información al interior de la entidad._x000a_Incluir dentro del procedimiento la forma de registro de peticiones verbales._x000a_Establecer el procedimiento para la traducción de información pública en lenguas nativas,  solicitada por grupos étnicos con los que tenga relacionamiento la entidad._x000a_Establecer un procedimiento que determine como procede el servidor público cuando recibe solicitudes que no son competencia de la entidad y el ciudadano insiste en radicarla._x000a_Determinar niveles de atención de acuerdo a la complejidad de cada trámite y servicio, con el fin de dar respuestas a las solicitudes de los ciudadanos. Un nivel atiende peticiones o solicitudes sencillas y generales, puede ser a través de herramientas de autogestión; un segundo nivel brinda atención a las peticiones más específicas, que requiere de un grado de personalización; y un tercer nivel corresponde a las solicitudes más complejas y específicas, que requieren de la intervención de las áreas. Definición de canales oficiales por nivel de complejidad._x000a_"/>
    <d v="2019-01-15T00:00:00"/>
    <d v="2019-03-29T00:00:00"/>
    <s v="NO HAY ACCIONES PROGRAMADAS EN BIMESTRE"/>
    <s v="NO HAY ACCIONES PROGRAMADAS EN BIMESTRE"/>
    <s v="NO HAY ACCIONES PROGRAMADAS EN BIMESTRE"/>
    <s v="Procedimiento ajustado"/>
    <s v="META YA DEBE ESTAR CUMPLIDA"/>
    <s v="META YA DEBE ESTAR CUMPLIDA"/>
    <s v="NO"/>
    <s v="NO"/>
    <s v="COORDINADOR (A) GRUPO DE PLANEACIÓN"/>
    <s v="No hay actividades propuestas para este bimestre"/>
    <n v="0"/>
    <n v="0"/>
    <s v="N.A PARA ESTE BIMESTRE"/>
    <s v="N.A PARA ESTE BIMESTRE"/>
    <s v="N.A PARA ESTE BIMESTRE"/>
    <m/>
    <m/>
    <m/>
    <m/>
    <m/>
    <m/>
    <s v="En la carpeta de los soportes del proceso, no se evidencia el entregable, ni se reporta como cumplida la actividad pese a estar programada para el 29 de marzo de 2019."/>
    <n v="0"/>
    <n v="0"/>
  </r>
  <r>
    <s v="GESTIÓN_CON_VALORES_PARA_EL_RESULTADO"/>
    <s v="SERVICIO AL CIUDADANO"/>
    <s v="GESTIÓN ORGANIZACIONAL"/>
    <s v="F. PROPENDER POR LA EXCELENCIA ADMINISTRATIVA Y FINANCIERA. "/>
    <x v="0"/>
    <s v="PLAN ANTICORRUPCIÓN Y DE ATENCIÓN AL CIUDADANO"/>
    <s v="N.A"/>
    <s v="N.A"/>
    <x v="0"/>
    <n v="160"/>
    <s v="PLAN ANTICORRUPCIÓN, ATENCIÓN Y PARTICIPACIÓN CIUDADANA"/>
    <s v="FORMULARIO WEB DE PQRSD AJUSTADO"/>
    <n v="1"/>
    <s v="1"/>
    <s v="La meta propuesta busca en implementar los elementos que conforman la Política de Servicio al Ciudadano  para garantizar el acceso de los ciudadanos a los trámites y servicios de la Administración Pública conforme a los principios de información completa, clara, consistente, con altos niveles de calidad, oportunidad en el servicio y ajuste a las necesidades, realidades y expectativas del ciudadano. "/>
    <s v="Ajuste formulario web con parámetros establecidos en la resolución 3564 de 2015 en clasificación decategoría y tipo de solicitud"/>
    <d v="2019-01-15T00:00:00"/>
    <d v="2019-03-29T00:00:00"/>
    <s v="Preparación de información"/>
    <s v="Formulario ajustado"/>
    <s v="Socialización de ajustes"/>
    <s v="META YA DEBE ESTAR CUMPLIDA"/>
    <s v="META YA DEBE ESTAR CUMPLIDA"/>
    <s v="META YA DEBE ESTAR CUMPLIDA"/>
    <s v="NO"/>
    <s v="NO"/>
    <s v="COORDINADOR (A) GRUPO DE PLANEACIÓN"/>
    <s v="El 21 de enero se realizó la primera reunión para revisar los ajustes pertinentes al formulario web de PQRSD del ICC.  Se generó un acta y TIC propuso el plan de trabajo pertinente que estuvo en revisión por los involucrados con la última versión el día 22 de febrero, para validar todos los ajustes e iniciar el cronograma planteado"/>
    <n v="1"/>
    <n v="0.33"/>
    <s v="Acta de reunión_x000a_Correos electrónicos"/>
    <s v="NO SE REGISTRAN OBSERVACIONES"/>
    <s v="SATISFACTORIO"/>
    <s v="Formulario ajustado"/>
    <m/>
    <m/>
    <m/>
    <m/>
    <m/>
    <s v="En la carpeta de los soportes del proceso, no se evidencia el entregable."/>
    <n v="0"/>
    <n v="0"/>
  </r>
  <r>
    <s v="GESTIÓN_CON_VALORES_PARA_EL_RESULTADO"/>
    <s v="SERVICIO AL CIUDADANO"/>
    <s v="GESTIÓN ORGANIZACIONAL"/>
    <s v="F. PROPENDER POR LA EXCELENCIA ADMINISTRATIVA Y FINANCIERA. "/>
    <x v="0"/>
    <s v="PLAN ANTICORRUPCIÓN Y DE ATENCIÓN AL CIUDADANO"/>
    <s v="N.A"/>
    <s v="N.A"/>
    <x v="0"/>
    <n v="161"/>
    <s v="PLAN ANTICORRUPCIÓN, ATENCIÓN Y PARTICIPACIÓN CIUDADANA"/>
    <s v="CARACTERIZACIÓN DE USUARIOS INSTITUCIONAL NUEVA O ACTUALIZADA (5.1) PUBLICADA  PARA SUGERENCIA Y OBSERVACIONES DE CIUDADANÍA Y DE SERVIDORES ICC"/>
    <n v="1"/>
    <s v="CARACTERIZACIÓN DE USUARIOS AÑO 2016"/>
    <s v="La meta propuesta busca en implementar los elementos que conforman la Política de Servicio al Ciudadano  para garantizar el acceso de los ciudadanos a los trámites y servicios de la Administración Pública conforme a los principios de información completa, clara, consistente, con altos niveles de calidad, oportunidad en el servicio y ajuste a las necesidades, realidades y expectativas del ciudadano. "/>
    <s v="Establecer objetivos_x000a_Establecer variables y desagregación_x000a_Priorizar variables_x000a_Identificar mecanismos y recolectar información  _x000a_Automatizar la información y segmentarla_x000a_Publicar la información_x000a_"/>
    <d v="2019-03-01T00:00:00"/>
    <d v="2019-11-30T00:00:00"/>
    <s v="NO HAY ACCIONES PROGRAMADAS EN BIMESTRE"/>
    <s v="PASO 1. Identificar los objetivos de la caracterización y su alcance_x000a_PASO 2. Establecer un líder del ejercicio de caracterización_x000a_DOCUMENTO DE METODOLOGÍA Y OBJETIVOS DEFINIDOS DE CARACTERIZACIÓN DE USUARIOS"/>
    <s v="PASO 3. Establecer variables y niveles de desagregación de la información_x000a_PASO 4. Priorizar variables_x000a_"/>
    <s v="PASO 5. Identificación de mecanismos de recolección de información_x000a_PASO 6. Automatizar la información y establecer grupos o segmentos de ciudadanos, usuarios o grupos de interés con características similares"/>
    <s v="PASO 7. La metodología para la construcción de un mapa de actores hace parte integral del manual único de rendición de cuentas que se encuentra en proceso de aprobación._x000a_Divulgar y publicar la información"/>
    <s v="Divulgar y socializar"/>
    <s v="NO"/>
    <s v="NO"/>
    <s v="COORDINADOR (A) GRUPO DE PLANEACIÓN"/>
    <s v="El grupo de planeación realizó la primera reunión para iniciar las actividades programadas para la caracterización de usuarios, el 22 de febrero de 2019, donde se estableció el objetivo general y los objetivos específicos de la caracterización, los grupos de interés que se deben caracterizar y la primera revisión de las variables que se deben levantar de personas naturales y personas jurídicas."/>
    <n v="0.2"/>
    <n v="0.2"/>
    <s v="Actas de reunión en archivo de Planeación _x000a_Archivo de trabajo resultado de la sesión"/>
    <s v="N.A PARA ESTE BIMESTRE"/>
    <s v="N.A PARA ESTE BIMESTRE"/>
    <s v="PASO 1. Identificar los objetivos de la caracterización y su alcance_x000a_PASO 2. Establecer un líder del ejercicio de caracterización"/>
    <m/>
    <m/>
    <m/>
    <m/>
    <m/>
    <s v="No aplica."/>
    <n v="0"/>
    <n v="0"/>
  </r>
  <r>
    <s v="GESTIÓN_CON_VALORES_PARA_EL_RESULTADO"/>
    <s v="SERVICIO AL CIUDADANO"/>
    <s v="GESTIÓN ORGANIZACIONAL"/>
    <s v="F. PROPENDER POR LA EXCELENCIA ADMINISTRATIVA Y FINANCIERA. "/>
    <x v="0"/>
    <s v="PLAN ANTICORRUPCIÓN Y DE ATENCIÓN AL CIUDADANO"/>
    <s v="N.A"/>
    <s v="N.A"/>
    <x v="0"/>
    <n v="162"/>
    <s v="PLAN ANTICORRUPCIÓN, ATENCIÓN Y PARTICIPACIÓN CIUDADANA"/>
    <s v="ESTANDARIZACIÓN DE ENCUESTAS DE SATISFACCIÓN EN EL ICC  (5,2)"/>
    <n v="1"/>
    <s v="NO REGISTRA LÍNEA BASE"/>
    <s v="La meta propuesta busca en implementar los elementos que conforman la Política de Servicio al Ciudadano  para garantizar el acceso de los ciudadanos a los trámites y servicios de la Administración Pública conforme a los principios de información completa, clara, consistente, con altos niveles de calidad, oportunidad en el servicio y ajuste a las necesidades, realidades y expectativas del ciudadano. "/>
    <s v="Recopilación de encuestas disponibles en ICC_x000a_Revisión de los mínimos y la norma_x000a_Realizar propuesta unificación_x000a_Reuniones para revisar unificación_x000a_Aprobación de propuesta definitiva en SIG_x000a_Publicación en sitios pertinentes"/>
    <d v="2019-01-15T00:00:00"/>
    <d v="2019-10-30T00:00:00"/>
    <s v="NO HAY ACCIONES PROGRAMADAS EN BIMESTRE"/>
    <s v="Recopilación de encuestas disponibles en ICC_x000a_Revisión de los mínimos y la norma"/>
    <s v="Realizar propuesta unificación_x000a_Reuniones para revisar unificación"/>
    <s v="NO HAY ACCIONES PROGRAMADAS EN BIMESTRE"/>
    <s v="Aprobación de propuesta definitiva en SIG_x000a_Publicación en sitios pertinentes"/>
    <s v="META YA DEBE ESTAR CUMPLIDA"/>
    <s v="NO"/>
    <s v="NO"/>
    <s v="COORDINADOR (A) GRUPO DE PLANEACIÓN"/>
    <s v="No se realizaron actividades en el bimestre. Se va a iniciar la recolección de todas las encuestas aplicadas en el ICC en todos los procesos."/>
    <n v="0"/>
    <n v="0"/>
    <s v="N.A PARA ESTE BIMESTRE"/>
    <s v="N.A PARA ESTE BIMESTRE"/>
    <s v="N.A PARA ESTE BIMESTRE"/>
    <s v="Recopilación de encuestas disponibles en ICC_x000a_Revisión de los mínimos y la norma"/>
    <m/>
    <m/>
    <m/>
    <m/>
    <m/>
    <s v="No aplica."/>
    <n v="0"/>
    <n v="0"/>
  </r>
  <r>
    <s v="INFORMACIÓN_Y_COMUNICACIÓN"/>
    <s v="TRANSPARENCIA, ACCESO A LA INFORMACIÓN PÚBLICA Y LUCHA CONTRA LA CORRUPCIÓN"/>
    <s v="GESTIÓN ORGANIZACIONAL"/>
    <s v="F. PROPENDER POR LA EXCELENCIA ADMINISTRATIVA Y FINANCIERA. "/>
    <x v="5"/>
    <s v="PLAN ANTICORRUPCIÓN Y DE ATENCIÓN AL CIUDADANO"/>
    <s v="N.A"/>
    <s v="N.A"/>
    <x v="4"/>
    <n v="163"/>
    <s v="PLAN ANTICORRUPCIÓN, ATENCIÓN Y PARTICIPACIÓN CIUDADANA"/>
    <s v="ESTRATEGIAS DE COMUNICACIÓN, EXTERNA E INTERNA IMPLEMENTADAS EN 2019"/>
    <s v="2_x000a_"/>
    <s v="NO REGISTRA LÍNEA BASE"/>
    <s v="Dar cumplimiento al derecho fundamental de acceso a la información pública, según el cual toda persona puede acceder a la información pública en posesión o bajo el control de los sujetos obligados de la ley."/>
    <s v="Realizar una reunión con los directivos de la entidad para que den una línea acerca de los retos que tiene la entidad y así identificar las necesidades en comunicación y divulgación. Realizar la estrategia de comunicaciones del ICC 2019. Socializarla y hacer seguimiento de la estrategia en reuniones semanales con el equipo de prensa"/>
    <d v="2019-01-15T00:00:00"/>
    <d v="2019-12-15T00:00:00"/>
    <s v="SUBDIRECTOR ACADÉMICO"/>
    <s v="Se están realizando ajustes a las estrategias de comunicación interna y externa. "/>
    <n v="0.6"/>
    <n v="0.2"/>
    <s v="NO HAY INFORMACIÓN DILIGENCIADA"/>
    <s v="NO SE REGISTRAN OBSERVACIONES"/>
    <s v="INSATISFACTORIO"/>
    <s v="Implementación  de la estrategia  fase 1 "/>
    <m/>
    <m/>
    <m/>
    <m/>
    <m/>
    <m/>
    <m/>
    <m/>
    <m/>
    <m/>
    <m/>
    <m/>
    <m/>
    <s v="Esta actividad, pese a evidenciarse registrada en el Plan de acción Versión 2, como asociada al PAAC-2019, no se encuentra contenida dentro del PAAC-2019 publicado actualmente en la web, por tanto, se excluye de la medición general del reporte."/>
    <s v="NA"/>
    <s v="NA"/>
  </r>
  <r>
    <s v="INFORMACIÓN_Y_COMUNICACIÓN"/>
    <s v="TRANSPARENCIA, ACCESO A LA INFORMACIÓN PÚBLICA Y LUCHA CONTRA LA CORRUPCIÓN"/>
    <s v="GESTIÓN ORGANIZACIONAL"/>
    <s v="F. PROPENDER POR LA EXCELENCIA ADMINISTRATIVA Y FINANCIERA. "/>
    <x v="5"/>
    <s v="PLAN ANTICORRUPCIÓN Y DE ATENCIÓN AL CIUDADANO"/>
    <s v="N.A"/>
    <s v="N.A"/>
    <x v="4"/>
    <n v="164"/>
    <s v="PLAN ANTICORRUPCIÓN, ATENCIÓN Y PARTICIPACIÓN CIUDADANA"/>
    <s v="Dos (2) estrategias de comunicación, externa e interna implementadas en 2019"/>
    <n v="2"/>
    <m/>
    <s v="Dar cumplimiento al derecho fundamental de acceso a la información pública, según el cual toda persona puede acceder a la información pública en posesión o bajo el control de los sujetos obligados de la ley."/>
    <s v="Realizar una reunión con los directivos de la entidad para que den una línea acerca de los retos que tiene la entidad y así identificar las necesidades en comunicación y divulgación. Realizar la estrategia de comunicaciones del ICC 2019. Socializarla y hacer seguimiento de la estrategia en reuniones semanales con el equipo de prensa"/>
    <d v="2019-01-15T00:00:00"/>
    <d v="2019-12-15T00:00:00"/>
    <s v="Presentación y ajustes de las estrategias de comunicación  interna y externa "/>
    <s v="Implementación  de la estrategia  fase 1 "/>
    <s v="Implementación  de la estrategia  fase 2"/>
    <s v="Implementación  de la estrategia  fase 3"/>
    <s v="Implementación  de la estrategia  fase 4"/>
    <s v="Implementación  de la estrategia  fase 5 "/>
    <s v="NO"/>
    <s v="NO"/>
    <s v="SUBDIRECTOR ACADÉMICO"/>
    <s v="Se estan realizando ajustes a las estrategias de comunicación interna y externa. "/>
    <n v="0.6"/>
    <n v="0.2"/>
    <m/>
    <m/>
    <m/>
    <s v="Se estan realizando estrategias de comunicación interna y externa. "/>
    <n v="0.6"/>
    <n v="0.2"/>
    <m/>
    <m/>
    <m/>
    <s v="Se evidencia el informe de gestión con la estrategia de comunicación interna y externa  implementada a la fecha de corte."/>
    <n v="0.33"/>
    <n v="0.33"/>
  </r>
  <r>
    <s v="INFORMACIÓN_Y_COMUNICACIÓN"/>
    <s v="TRANSPARENCIA, ACCESO A LA INFORMACIÓN PÚBLICA Y LUCHA CONTRA LA CORRUPCIÓN"/>
    <s v="GESTIÓN ORGANIZACIONAL"/>
    <s v="F. PROPENDER POR LA EXCELENCIA ADMINISTRATIVA Y FINANCIERA. "/>
    <x v="5"/>
    <s v="PLAN ANTICORRUPCIÓN Y DE ATENCIÓN AL CIUDADANO"/>
    <s v="N.A"/>
    <s v="N.A"/>
    <x v="4"/>
    <n v="165"/>
    <s v="PLAN ANTICORRUPCIÓN, ATENCIÓN Y PARTICIPACIÓN CIUDADANA"/>
    <s v="Una (1) estrategia de divulgación implementada tanto para programas de la facultad sab como los de educación continua"/>
    <n v="1"/>
    <m/>
    <s v="Dar cumplimiento al derecho fundamental de acceso a la información pública, según el cual toda persona puede acceder a la información pública en posesión o bajo el control de los sujetos obligados de la ley."/>
    <s v="Realizar una reunión con la decana y el subdirector académico para identificar las necesidades de comunicación tanta de la facultad como de educación continua para 2019. gestionar los requerimientos de publicación de la oferta académica que llegue de parte de la facultad seminario Andrés Bello y la subdirección académica. Revisar todos los contenidos noticiosos, convocatorias y eventos que se distribuyen de manera externa usando como base el manual de estilo de España y la Fundeu"/>
    <d v="2019-01-15T00:00:00"/>
    <d v="2019-04-30T00:00:00"/>
    <s v="Presentación y ajustes de las estrategia de divulgación "/>
    <s v="Implementación  de la estrategia  fase 1 "/>
    <s v="Implementación  de la estrategia  fase 2"/>
    <s v="Implementación  de la estrategia  fase 3"/>
    <s v="Implementación  de la estrategia  fase 4"/>
    <s v="Implementación  de la estrategia  fase 5"/>
    <s v="NO"/>
    <s v="NO"/>
    <s v="SUBDIRECTOR ACADÉMICO"/>
    <s v="Se estan realizando ajustes a la estrategia de divulgación "/>
    <n v="0.6"/>
    <n v="0.2"/>
    <m/>
    <m/>
    <m/>
    <s v="Se está ejecutando  la estrategia de divulgación. "/>
    <n v="0.6"/>
    <n v="0.2"/>
    <m/>
    <m/>
    <m/>
    <s v="Se evidencia el informe de gestión con la estrategia de divulgación  implementada a la fecha de corte._x000a_Se recomienda agregar título en el informe de gestión de comunicaciones que identifique cuáles son las estrategias implementadas que corresponden a las divulgaciones."/>
    <n v="0.33"/>
    <n v="0.33"/>
  </r>
  <r>
    <s v="INFORMACIÓN_Y_COMUNICACIÓN"/>
    <s v="TRANSPARENCIA, ACCESO A LA INFORMACIÓN PÚBLICA Y LUCHA CONTRA LA CORRUPCIÓN"/>
    <s v="GESTIÓN ORGANIZACIONAL"/>
    <s v="F. PROPENDER POR LA EXCELENCIA ADMINISTRATIVA Y FINANCIERA. "/>
    <x v="5"/>
    <s v="PLAN ANTICORRUPCIÓN Y DE ATENCIÓN AL CIUDADANO"/>
    <s v="N.A"/>
    <s v="N.A"/>
    <x v="4"/>
    <n v="166"/>
    <s v="PLAN ANTICORRUPCIÓN, ATENCIÓN Y PARTICIPACIÓN CIUDADANA"/>
    <s v="Cuatro (4)  reuniones de socialización para dar a conocer la política de comunicaciones con miras a que se aplique y se cumpla"/>
    <n v="4"/>
    <m/>
    <s v="Dar cumplimiento al derecho fundamental de acceso a la información pública, según el cual toda persona puede acceder a la información pública en posesión o bajo el control de los sujetos obligados de la ley."/>
    <s v="Realizar reuniones para socializar política de comunicaciones del ICC a servidores y colaboradores del ICC"/>
    <d v="2019-01-15T00:00:00"/>
    <d v="2019-11-30T00:00:00"/>
    <s v="Revisión y ajuste  de la política de comunicaciones "/>
    <s v="Aprobación  de la política de comunicaciones "/>
    <s v="Primera reunión de la política de comunicaciones "/>
    <s v="Segunda reunión de la política de comunicaciones "/>
    <s v="Tercera reunión de la política de comunicaciones "/>
    <s v="Cuarta reunión de la política de comunicaciones "/>
    <s v="NO"/>
    <s v="NO"/>
    <s v="SUBDIRECTOR ACADÉMICO"/>
    <s v="Se estan realizando ajustes a la política de comunicaciones "/>
    <n v="0.6"/>
    <n v="0.2"/>
    <m/>
    <m/>
    <m/>
    <s v="Se estan realizando ajustes a la política de comunicaciones para su aprobación, hay retrasos teniendo en cuenta la coyuntura del manual de imagen de Gobierno  "/>
    <n v="0.6"/>
    <n v="0.2"/>
    <m/>
    <m/>
    <m/>
    <s v="En la carpeta de los soportes del proceso, no se evidencia el entregable._x000a_Se recomienda especificar cuáles son las fechas para la emisión de cada entregable, a fin de realizar su seguimiento en el corte correspondiente._x000a__x000a_"/>
    <n v="0"/>
    <n v="0"/>
  </r>
  <r>
    <s v="INFORMACIÓN_Y_COMUNICACIÓN"/>
    <s v="TRANSPARENCIA, ACCESO A LA INFORMACIÓN PÚBLICA Y LUCHA CONTRA LA CORRUPCIÓN"/>
    <s v="GESTIÓN ORGANIZACIONAL"/>
    <s v="F. PROPENDER POR LA EXCELENCIA ADMINISTRATIVA Y FINANCIERA. "/>
    <x v="5"/>
    <s v="PLAN ANTICORRUPCIÓN Y DE ATENCIÓN AL CIUDADANO"/>
    <s v="N.A"/>
    <s v="N.A"/>
    <x v="4"/>
    <n v="167"/>
    <s v="PLAN ANTICORRUPCIÓN, ATENCIÓN Y PARTICIPACIÓN CIUDADANA"/>
    <s v="Doce (12) actividades de divulgación"/>
    <n v="12"/>
    <m/>
    <s v="Dar cumplimiento al derecho fundamental de acceso a la información pública, según el cual toda persona puede acceder a la información pública en posesión o bajo el control de los sujetos obligados de la ley."/>
    <s v="Realizar actividades de divulgación de los planes relacionados con el patrimonio lingüístico a nivel interno y externo"/>
    <d v="2019-01-15T00:00:00"/>
    <d v="2019-12-15T00:00:00"/>
    <s v="Realización de 2 actividades de divulgación "/>
    <s v="Realización de 2 actividades de divulgación"/>
    <s v="Realización de 2 actividades de divulgación"/>
    <s v="Realización de 2 actividades de divulgación"/>
    <s v="Realización de 2 actividades de divulgación"/>
    <s v="Realización de 2 actividades de divulgación"/>
    <s v="NO"/>
    <s v="NO"/>
    <s v="SUBDIRECTOR ACADÉMICO"/>
    <s v="Se realizarón actividades de divulgación sobre Conmemoramos el natalicio de José Manuel Rivas Sacconi, y sobre  CyC Radio 5 años de creación. tambien se realizaron otras divulgaciones:  Consulte acerca de diferentes becas y eventos externos (nota actualizada con nuevas becas)_x000a_*Mensaje de nuestra Directora para conmemorar el Día Nacional de Lenguas Nativas_x000a_¨*Revitalizar y preservar la diversidad lingüística de Colombia, el llamado en el Día Nacional de Lenguas Nativas"/>
    <n v="1"/>
    <n v="0.3"/>
    <s v="www.caroycuervo.gov.co    http://conexion.caroycuervo.gov.co/Login.php                                https://www.facebook.com/InstitutoCaroyCuervoColombia/     "/>
    <m/>
    <m/>
    <s v="Se realizarón actividades de divulgación de conmemoraciones sobre la Eliminación de la discriminación racial, día del idioma, día mundial de la poésia, Natalicio Gabriel García Márquez.  tambien se realizaron otras divulgaciones:  Nace Canoa, la red panhispánica para la internacionalización de la cultura en español *Carmen Millán habla sobre el español* Al Aire libro*Dicol en la Haya*streaming de lenguas indígenas en la FILBo"/>
    <n v="1"/>
    <n v="0.5"/>
    <s v="www.caroycuervo.gov.co    http://conexion.caroycuervo.gov.co/Login.php                                https://www.facebook.com/InstitutoCaroyCuervoColombia/     "/>
    <m/>
    <m/>
    <s v="Evidencia validada."/>
    <n v="0.5"/>
    <n v="0.5"/>
  </r>
  <r>
    <s v="INFORMACIÓN_Y_COMUNICACIÓN"/>
    <s v="TRANSPARENCIA, ACCESO A LA INFORMACIÓN PÚBLICA Y LUCHA CONTRA LA CORRUPCIÓN"/>
    <s v="GESTIÓN ORGANIZACIONAL"/>
    <s v="F. PROPENDER POR LA EXCELENCIA ADMINISTRATIVA Y FINANCIERA. "/>
    <x v="6"/>
    <s v="PLAN ANTICORRUPCIÓN Y DE ATENCIÓN AL CIUDADANO"/>
    <s v="N.A"/>
    <s v="N.A"/>
    <x v="4"/>
    <n v="167"/>
    <s v="PLAN ANTICORRUPCIÓN, ATENCIÓN Y PARTICIPACIÓN CIUDADANA"/>
    <s v="FASE DOS SISTEMA DEL SISTEMA DE INFORMACIÓN PARA EL CARGUE DE LOS DOCUMENTOS OFICIALES DEL INSTITUTO CARO Y CUERVO ."/>
    <n v="1"/>
    <n v="1"/>
    <s v="Dar cumplimiento al derecho fundamental de acceso a la información pública, según el cual toda persona puede acceder a la información pública en posesión o bajo el control de los sujetos obligados de la ley."/>
    <s v="Desarrollo fase 2 automatización del cargue documental de todos los procesos."/>
    <d v="2019-02-02T00:00:00"/>
    <d v="2019-04-30T00:00:00"/>
    <s v="NO HAY ACCIONES PROGRAMADAS EN BIMESTRE"/>
    <s v="Entrega módulo para plan piloto y puesta en producción 100%."/>
    <s v="N/A"/>
    <s v="N/A"/>
    <s v="N/A"/>
    <s v="N/A"/>
    <s v="NO"/>
    <s v="NO"/>
    <s v="COORDINADOR(A) GRUPO TIC"/>
    <m/>
    <s v="N/A"/>
    <m/>
    <s v="Para el primer bimeste del año esta actividad no cuenta con tareas."/>
    <s v="N.A PARA ESTE BIMESTRE"/>
    <s v="N.A PARA ESTE BIMESTRE"/>
    <s v="Entrega módulo para plan piloto y puesta en producción 100%."/>
    <n v="0"/>
    <n v="0"/>
    <s v="Se realiza modificación junto a planeación para realizar la enterga el 3 bimestre"/>
    <m/>
    <m/>
    <s v="En la carpeta de los soportes del proceso, no se evidencia el entregable finalizado."/>
    <n v="0"/>
    <n v="0"/>
  </r>
  <r>
    <s v="INFORMACIÓN_Y_COMUNICACIÓN"/>
    <s v="TRANSPARENCIA, ACCESO A LA INFORMACIÓN PÚBLICA Y LUCHA CONTRA LA CORRUPCIÓN"/>
    <s v="GESTIÓN ORGANIZACIONAL"/>
    <s v="F. PROPENDER POR LA EXCELENCIA ADMINISTRATIVA Y FINANCIERA. "/>
    <x v="6"/>
    <s v="PLAN ANTICORRUPCIÓN Y DE ATENCIÓN AL CIUDADANO"/>
    <s v="N.A"/>
    <s v="N.A"/>
    <x v="4"/>
    <n v="168"/>
    <s v="PLAN ANTICORRUPCIÓN, ATENCIÓN Y PARTICIPACIÓN CIUDADANA"/>
    <s v="SISTEMAS DE INFORMACIÓN CON LA VALIDACIÓN DE LA NORMA INTERNACIONAL OWASP (MÓDULO DE RIESGOS, MÓDULO DE PLANES DE MEJORAMIENTO, CONECTATE CON CARO Y CUERVO, DIPLOMADO INSOR, MICROSITIO DE TALENTO HUMANO). "/>
    <n v="5"/>
    <s v="NO REGISTRA LÍNEA BASE"/>
    <s v="Dar cumplimiento al derecho fundamental de acceso a la información pública, según el cual toda persona puede acceder a la información pública en posesión o bajo el control de los sujetos obligados de la ley."/>
    <s v="Aplicación de las condiciones establecidas en el estándar internacional owasp para los desarrollos de la vigencia 2019 (directivas sobre php, autorizaciones, manejo de sesiones, validación de datos y protección de datos personales)."/>
    <d v="2019-04-04T00:00:00"/>
    <d v="2019-12-31T00:00:00"/>
    <s v="NO HAY ACCIONES PROGRAMADAS EN BIMESTRE"/>
    <s v="Aplicación de normas owasp a los desarrolles entregados a la fecha 20%."/>
    <s v="Aplicación de normas owasp a los desarrolles entregados aentre mayo y junio y validación sobre los sitios 20%."/>
    <s v="Aplicación de normas owasp a los desarrolles entregados aentre julio y agosto y validación sobre los sitios 20%."/>
    <s v="Aplicación de normas owasp a los desarrollos entregados entre septiembre y octubre y validación sobre los sitios 20%."/>
    <s v="validación de cumplimiento de la norma Owasp sobre los sitios y avance a las observaciones presetadas sobre los sitios Web 20%."/>
    <s v="NO"/>
    <s v="NO"/>
    <s v="COORDINADOR(A) GRUPO TIC"/>
    <m/>
    <s v="N/A"/>
    <m/>
    <s v="Para el primer bimeste del año esta actividad no cuenta con tareas."/>
    <s v="N.A PARA ESTE BIMESTRE"/>
    <s v="N.A PARA ESTE BIMESTRE"/>
    <s v="Aplicación de normas owasp a los desarrolles entregados a la fecha 20%."/>
    <n v="0"/>
    <n v="0"/>
    <s v="No se conto con el personal para hacer desarrollos por lo qu este punto se pasa para el mes de agosto y se informara en la modificación de plan de acción."/>
    <m/>
    <m/>
    <s v="En la carpeta de los soportes del proceso, no se evidencia el entregable."/>
    <n v="0.2"/>
    <n v="0.2"/>
  </r>
  <r>
    <s v="INFORMACIÓN_Y_COMUNICACIÓN"/>
    <s v="TRANSPARENCIA, ACCESO A LA INFORMACIÓN PÚBLICA Y LUCHA CONTRA LA CORRUPCIÓN"/>
    <s v="GESTIÓN ORGANIZACIONAL"/>
    <s v="F. PROPENDER POR LA EXCELENCIA ADMINISTRATIVA Y FINANCIERA. "/>
    <x v="6"/>
    <s v="PLAN ANTICORRUPCIÓN Y DE ATENCIÓN AL CIUDADANO"/>
    <s v="N.A"/>
    <s v="N.A"/>
    <x v="4"/>
    <n v="169"/>
    <s v="PLAN ANTICORRUPCIÓN, ATENCIÓN Y PARTICIPACIÓN CIUDADANA"/>
    <s v="MICROSITIO DATOS ABIERTOS ACTUALIZADO E INFORMACIÓN DE WWW.DATOS.GOV.CO DEL ICC ACTUALIZADO"/>
    <n v="1"/>
    <n v="2"/>
    <s v="Dar cumplimiento al derecho fundamental de acceso a la información pública, según el cual toda persona puede acceder a la información pública en posesión o bajo el control de los sujetos obligados de la ley."/>
    <s v="Actualizar el micrositio de datos abiertos, actualizar información de acuerdo con lo establecido por la norma"/>
    <d v="2019-02-08T00:00:00"/>
    <d v="2019-12-15T00:00:00"/>
    <s v="Primera  entrega de actualización y publicación de datos en el espacio de transparencia y acceso a la informacion y, en el portal de datos abiertos  (Oferta académica maestrías 2019 Instituto caro y Cuervo, Ofertas académicas educación contínua 2019, publicaciones del Instituto Caro y Cuervo 2019, Publicaciones históricas) 25%."/>
    <s v="N/A"/>
    <s v="Segunda entrega de actualización y publicación de datos en el portal de datos abiertos  (Activos de información 2019 e Indice de información clasificada y reservada 2019) 25%."/>
    <s v="Tercera entrega de actualización y publicación de datos en el espacio de transparencia y acceso a la informacion y, en el portal de datos abiertos  (Oferta académica maestrías 2019 Instituto caro y Cuervo, Ofertas académicas educación contínua 2019, publicaciones del Instituto Caro y Cuervo 2019, Publicaciones históricas) 25%."/>
    <s v="N/A"/>
    <s v="Cuarta  entrega de actualización y publicación de datos en el portal de datos abiertos  (Activos de información 2019 e Indice de información clasificada y reservada 2019) 25%."/>
    <s v="NO"/>
    <s v="NO"/>
    <s v="COORDINADOR(A) GRUPO TIC"/>
    <m/>
    <n v="0.25"/>
    <s v="NO HAY INFORMACIÓN DILIGENCIADA"/>
    <s v="Para validar la información los LINK son:_x000a__x000a_https://www.caroycuervo.gov.co/Transparencia/21-datos-abiertos#1_x000a__x000a__x000a_https://www.datos.gov.co/profile/Instituto-Caro-y-Cuervo/efcg-kccw , por visualizar se puede realizar seguimiento a lo que tiene el Instituto Caro y Cuervo"/>
    <s v="NO SE REGISTRAN OBSERVACIONES"/>
    <s v="INSATISFACTORIO"/>
    <s v="N/A"/>
    <m/>
    <m/>
    <m/>
    <m/>
    <m/>
    <s v="En el enlace: https://www.caroycuervo.gov.co/Transparencia/21-datos-abiertos#1_x000a_Se evidencia desactualización de la información que se encuentra publicada en los siguientes accesos:_x000a_* Activos de información: archivo inventariado en el 2016._x000a_* Indice de información clasificada y reservada,archivo inventariado en el 2016._x000a_*Publicaciones Historicas del Instituto Caro y Cuervo, última actualización en el 2017._x000a_* Enlaces dupliocados: (1) Índice de información reservada y clasificada, (2) Indice de información clasificada y reservada. Registros de última actualización: 2016 y 2017._x000a_* Publicaciones del Instituto Caro y Cuervo, última actualización en el 2017._x000a_* (1) Oferta académica Instituto Caro y Cuervo, (2) Oferta académica Instituto Caro y Cuervo, última actualización de ambos accesos en el 2017._x000a_"/>
    <n v="0.2"/>
    <n v="0.2"/>
  </r>
  <r>
    <s v="INFORMACIÓN_Y_COMUNICACIÓN"/>
    <s v="TRANSPARENCIA, ACCESO A LA INFORMACIÓN PÚBLICA Y LUCHA CONTRA LA CORRUPCIÓN"/>
    <s v="GESTIÓN ORGANIZACIONAL"/>
    <s v="F. PROPENDER POR LA EXCELENCIA ADMINISTRATIVA Y FINANCIERA. "/>
    <x v="7"/>
    <s v="PLAN ANTICORRUPCIÓN Y DE ATENCIÓN AL CIUDADANO"/>
    <s v="N.A"/>
    <s v="N.A"/>
    <x v="4"/>
    <n v="170"/>
    <s v="PLAN ANTICORRUPCIÓN, ATENCIÓN Y PARTICIPACIÓN CIUDADANA"/>
    <s v="100% DE SOLICITUDES DE INFORMACIÓN ATENDIDAS EN SOPORTE ELECTRÓNICO, FÍSICO O DIGITAL QUE LOS SERVIDORES PÚBLICOS DEL ICC CUANDO LO REQUIERAN"/>
    <n v="1"/>
    <s v="NO REGISTRA LÍNEA BASE"/>
    <s v="Dar cumplimiento al derecho fundamental de acceso a la información pública, según el cual toda persona puede acceder a la información pública en posesión o bajo el control de los sujetos obligados de la ley."/>
    <s v="Recepcionar, clasificar, digitalizar, proporcionar y hacer seguimiento a la información requerida por los servidores públicos del ICC"/>
    <d v="2019-01-02T00:00:00"/>
    <d v="2019-12-31T00:00:00"/>
    <s v="COORDINADOR(A) GRUPO GESTIÓN DOCUMENTAL"/>
    <s v="3.677 DOCUMENTOS SUMINISTRADOS EN SOPORTE PAPEL Y ELECTRONICO A LOS USUARIOS DE INFORMACIÓN DEL ICC."/>
    <n v="1"/>
    <n v="1"/>
    <s v="C:\Users\andres.coy\ownCloud2\COMUNICACIONES 2019"/>
    <s v="NO SE REGISTRAN OBSERVACIONES"/>
    <s v="SATISFACTORIO"/>
    <n v="1"/>
    <m/>
    <m/>
    <m/>
    <m/>
    <m/>
    <m/>
    <m/>
    <m/>
    <m/>
    <m/>
    <m/>
    <m/>
    <m/>
    <s v="Se recomienda incluir el nombre del(os) responsable(s) de la actividad y distribuir la fecha de su cumplimiento durante el año para su seguimiento en cada corte."/>
    <n v="0"/>
    <n v="0"/>
  </r>
  <r>
    <s v="INFORMACIÓN_Y_COMUNICACIÓN"/>
    <s v="TRANSPARENCIA, ACCESO A LA INFORMACIÓN PÚBLICA Y LUCHA CONTRA LA CORRUPCIÓN"/>
    <s v="GESTIÓN ORGANIZACIONAL"/>
    <s v="F. PROPENDER POR LA EXCELENCIA ADMINISTRATIVA Y FINANCIERA. "/>
    <x v="6"/>
    <s v="PLAN ANTICORRUPCIÓN Y DE ATENCIÓN AL CIUDADANO"/>
    <s v="N.A"/>
    <s v="N.A"/>
    <x v="4"/>
    <n v="171"/>
    <s v="PLAN ANTICORRUPCIÓN, ATENCIÓN Y PARTICIPACIÓN CIUDADANA"/>
    <s v="SISTEMAS DE INFORMACIÓN O SITIOS WEB PARA LA RACIONALIZACIÓN DE PROCESOS DESARROLLADOS (PAGINAS WEB OFICIAL, CLICC, PORTAL DE LENGUAS, DICCIONARIO DE COLOMBIANISMOS, PÁGINA WEB DE LA BIBLIOTECA (KOHA), ALEC DIGITAL)"/>
    <n v="6"/>
    <s v="NO REGISTRA LÍNEA BASE"/>
    <s v="Dar cumplimiento al derecho fundamental de acceso a la información pública, según el cual toda persona puede acceder a la información pública en posesión o bajo el control de los sujetos obligados de la ley."/>
    <s v="Transición al protocolo IPV6_x000a_Levantamiento y análisis de requerimientos, y documentación de proyectos._x000a_Documento de inventario tecnológico_x000a_Documento del acta de cumplimiento a satisfacción de la entidad con base en el funcionamiento de los elementos intervenidos en la fase de implementación."/>
    <d v="2019-01-14T00:00:00"/>
    <d v="2019-12-31T00:00:00"/>
    <s v="Documento de levantamiento y análisis de requerimientos_x000a__x000a_Documento de inventario tecnológico. 10%"/>
    <s v="Documento acta de cumplimiento de elementos a intervenir. 10%"/>
    <s v="N/A"/>
    <s v="Implementación IPV6 a nivel LAN._x000a__x000a_Documento con pruebas de trasmision IPV6 a nivel LAN. 40%"/>
    <s v="N/A"/>
    <s v="Implementación IPV6 a nivel WAN e internet._x000a__x000a_Documento con pruebas de trasmision IPV6 a nivel WAN e Internet 40%"/>
    <s v="NO"/>
    <s v="NO"/>
    <s v="COORDINADOR(A) GRUPO TIC"/>
    <m/>
    <n v="0.1"/>
    <s v="NO HAY INFORMACIÓN DILIGENCIADA"/>
    <s v="Para esta fase se realizo el documento de levantamiento técnologíco, el cual se va actualizando a medida que ingresa nueva información._x000a__x000a_Evidencias en la carpeta de TECNOLOGÍAS DE LA INF:_x000a_* EVIDENCIAS/INVENTARIO TECNOLÓGICO/ Inventario Aplicaciones de la Entidad.xlsx_x000a_* EVIDENCIAS/INVENTARIO TECNOLÓGICO/ Inventario Equipos de Cómputo.xlsx_x000a_* EVIDENCIAS/ INVENTARIO TECNOLÓGICO/ Inventario Equiops de Comunicaciones.xlsx"/>
    <s v="NO SE REGISTRAN OBSERVACIONES"/>
    <s v="INSATISFACTORIO"/>
    <s v="Documento acta de cumplimiento de elementos a intervenir. 10%"/>
    <n v="0"/>
    <n v="0"/>
    <s v="No se presentan avances de esta tarea, se envia para el mes de Octubre, se agregara en el documento  de modificación de plan de acción, todo relacionado en que este bimestre no se contaba con el personal."/>
    <m/>
    <m/>
    <s v="Se valida la evidencia del inventario tecnológico, sin embargo, no se evidencia el acta del cumplimiento de elementos a intervenir."/>
    <n v="0.1"/>
    <n v="0.1"/>
  </r>
  <r>
    <s v="INFORMACIÓN_Y_COMUNICACIÓN"/>
    <s v="TRANSPARENCIA, ACCESO A LA INFORMACIÓN PÚBLICA Y LUCHA CONTRA LA CORRUPCIÓN"/>
    <s v="GESTIÓN ORGANIZACIONAL"/>
    <s v="F. PROPENDER POR LA EXCELENCIA ADMINISTRATIVA Y FINANCIERA. "/>
    <x v="6"/>
    <s v="PLAN ANTICORRUPCIÓN Y DE ATENCIÓN AL CIUDADANO"/>
    <s v="N.A"/>
    <s v="N.A"/>
    <x v="4"/>
    <n v="172"/>
    <s v="PLAN ANTICORRUPCIÓN, ATENCIÓN Y PARTICIPACIÓN CIUDADANA"/>
    <s v="SISTEMAS DE INFORMACIÓN ALEC Y ALEC DIGITAL"/>
    <s v="2_x000a_"/>
    <n v="2"/>
    <s v="Dar cumplimiento al derecho fundamental de acceso a la información pública, según el cual toda persona puede acceder a la información pública en posesión o bajo el control de los sujetos obligados de la ley."/>
    <s v="Aplicar reingeniería sobre un sistema de información desarrollado por un tercero para ajustarlo a los requerimientos del grupo de investigación. _x000a_* Reuniones y actas sobre las necesidades que presenta el área de investigación._x000a_* Cronograma de actividades_x000a_* Levantamiento y análisis de requerimientos, y documentación de proyectos _x000a_* Modelo de base de datos (modelo entidad relación, diccionario de datos)._x000a_* Manuales de manejo de la herramienta."/>
    <d v="2019-02-02T00:00:00"/>
    <d v="2019-12-14T00:00:00"/>
    <s v="NO HAY ACCIONES PROGRAMADAS EN BIMESTRE"/>
    <s v="Reunión y generación de cronograma con validación."/>
    <s v="Seguimiento cronograma y coordniación de tareas, levantamiento de requerimiento."/>
    <s v="Modelo de la base de datos ajustada."/>
    <s v="Manual de la herramienta y puesta en marcha de la primera fase de la mgiración."/>
    <s v="Validación y puesta en producción del sistema."/>
    <s v="NO"/>
    <s v="NO"/>
    <s v="COORDINADOR(A) GRUPO TIC"/>
    <m/>
    <s v="N/A"/>
    <m/>
    <s v="Para el primer bimeste del año esta actividad no cuenta con tareas."/>
    <s v="N.A PARA ESTE BIMESTRE"/>
    <s v="N.A PARA ESTE BIMESTRE"/>
    <s v="Reunión y generación de cronograma con validación."/>
    <n v="0"/>
    <n v="0"/>
    <m/>
    <m/>
    <m/>
    <s v="En la carpeta de los soportes del proceso, no se evidencia el entregable."/>
    <n v="0"/>
    <n v="0"/>
  </r>
  <r>
    <s v="INFORMACIÓN_Y_COMUNICACIÓN"/>
    <s v="TRANSPARENCIA, ACCESO A LA INFORMACIÓN PÚBLICA Y LUCHA CONTRA LA CORRUPCIÓN"/>
    <s v="GESTIÓN ORGANIZACIONAL"/>
    <s v="F. PROPENDER POR LA EXCELENCIA ADMINISTRATIVA Y FINANCIERA. "/>
    <x v="6"/>
    <s v="PLAN ANTICORRUPCIÓN Y DE ATENCIÓN AL CIUDADANO"/>
    <s v="N.A"/>
    <s v="N.A"/>
    <x v="4"/>
    <n v="173"/>
    <s v="PLAN ANTICORRUPCIÓN, ATENCIÓN Y PARTICIPACIÓN CIUDADANA"/>
    <s v="IMPLEMENTACIÓN DE LA CONEXIÓN VPN WEB"/>
    <n v="1"/>
    <s v="NO REGISTRA LÍNEA BASE"/>
    <s v="Dar cumplimiento al derecho fundamental de acceso a la información pública, según el cual toda persona puede acceder a la información pública en posesión o bajo el control de los sujetos obligados de la ley."/>
    <s v="* Implementar y parametrizar una herramienta tecnológica de conexión segura punto a punto."/>
    <d v="2019-12-01T00:00:00"/>
    <d v="2019-12-31T00:00:00"/>
    <s v="NO HAY ACCIONES PROGRAMADAS EN BIMESTRE"/>
    <s v="N/A"/>
    <s v="N/A"/>
    <s v="N/A"/>
    <s v="N/A"/>
    <s v="Adquisición y parametrización de una herramienta tecnológica para el acceso VPN Web. 100%"/>
    <s v="NO"/>
    <s v="NO"/>
    <s v="COORDINADOR(A) GRUPO TIC"/>
    <m/>
    <s v="N/A"/>
    <m/>
    <s v="Para el primer bimeste del año esta actividad no cuenta con tareas."/>
    <s v="N.A PARA ESTE BIMESTRE"/>
    <s v="N.A PARA ESTE BIMESTRE"/>
    <s v="N/A"/>
    <m/>
    <m/>
    <s v="No se presentan avances de esta tarea, se envia para el mes de Agosto, se agregara en el documento  de modificación de plan de acción, todo relacionado en que este bimestre no se contaba con el personal."/>
    <m/>
    <m/>
    <s v="No aplica."/>
    <n v="0"/>
    <n v="0"/>
  </r>
  <r>
    <s v="INFORMACIÓN_Y_COMUNICACIÓN"/>
    <s v="TRANSPARENCIA, ACCESO A LA INFORMACIÓN PÚBLICA Y LUCHA CONTRA LA CORRUPCIÓN"/>
    <s v="GESTIÓN ORGANIZACIONAL"/>
    <s v="F. PROPENDER POR LA EXCELENCIA ADMINISTRATIVA Y FINANCIERA. "/>
    <x v="6"/>
    <s v="PLAN ANTICORRUPCIÓN Y DE ATENCIÓN AL CIUDADANO"/>
    <s v="N.A"/>
    <s v="N.A"/>
    <x v="4"/>
    <n v="174"/>
    <s v="PLAN ANTICORRUPCIÓN, ATENCIÓN Y PARTICIPACIÓN CIUDADANA"/>
    <s v="UN SISTEMA DE INFORMACIÓN QUE PERMITA EL REGISTRO DE SOLICITUD DE VISITAS A LA IMPRENTA, MUSEOS Y BIBLIOTECA DEL INSTITUTO CARO Y CUERVO."/>
    <n v="1"/>
    <s v="NO REGISTRA LÍNEA BASE"/>
    <s v="Dar cumplimiento al derecho fundamental de acceso a la información pública, según el cual toda persona puede acceder a la información pública en posesión o bajo el control de los sujetos obligados de la ley."/>
    <s v="Desarrollar un sistema de información web que permita registrar la solicitud de visitas de interés cultural ofrecidas en el Instituto Caro y Cuervo."/>
    <d v="2019-04-04T00:00:00"/>
    <d v="2019-10-31T00:00:00"/>
    <s v="NO HAY ACCIONES PROGRAMADAS EN BIMESTRE"/>
    <s v="Mesas de trabajo para organizar el sitio de visitas."/>
    <s v="Generación de diseño y base de datos ajustada al nuevo requerimiento."/>
    <s v="desarrollo del sitio, y puesta en plan piloto con los procesos invoucrados."/>
    <s v="Puesta en marcha de la página en producción."/>
    <s v="N/A"/>
    <s v="NO"/>
    <s v="NO"/>
    <s v="COORDINADOR(A) GRUPO TIC"/>
    <m/>
    <s v="N/A"/>
    <m/>
    <s v="Para el primer bimeste del año esta actividad no cuenta con tareas."/>
    <s v="N.A PARA ESTE BIMESTRE"/>
    <s v="N.A PARA ESTE BIMESTRE"/>
    <s v="Mesas de trabajo para organizar el sitio de visitas."/>
    <m/>
    <n v="0"/>
    <m/>
    <m/>
    <m/>
    <s v="En la carpeta de los soportes del proceso, no se evidencia el entregable."/>
    <n v="0"/>
    <n v="0"/>
  </r>
  <r>
    <s v="INFORMACIÓN_Y_COMUNICACIÓN"/>
    <s v="TRANSPARENCIA, ACCESO A LA INFORMACIÓN PÚBLICA Y LUCHA CONTRA LA CORRUPCIÓN"/>
    <s v="GESTIÓN ORGANIZACIONAL"/>
    <s v="F. PROPENDER POR LA EXCELENCIA ADMINISTRATIVA Y FINANCIERA. "/>
    <x v="7"/>
    <s v="PLAN ANTICORRUPCIÓN Y DE ATENCIÓN AL CIUDADANO"/>
    <s v="N.A"/>
    <s v="N.A"/>
    <x v="4"/>
    <n v="175"/>
    <s v="PLAN ANTICORRUPCIÓN, ATENCIÓN Y PARTICIPACIÓN CIUDADANA"/>
    <s v="FOLIOS DIGITALIZADOS DE LA SERIE DOCUMENTAL CONTRATOS DE LA VIGENCIA 2014 Y 2013 DEL INSTITUTO CARO Y CUERVO"/>
    <n v="50000"/>
    <s v="NO REGISTRA LÍNEA BASE"/>
    <s v="Dar cumplimiento al derecho fundamental de acceso a la información pública, según el cual toda persona puede acceder a la información pública en posesión o bajo el control de los sujetos obligados de la ley."/>
    <s v="Identificar, preparar, liberar de material abrasivo, digitalizar, conformar la unidad documental, indexar los expedientes de las series documentales contratos de la vigencia 2014-2013 del ICC"/>
    <d v="2019-01-02T00:00:00"/>
    <d v="2019-12-31T00:00:00"/>
    <s v="COORDINADOR(A) GRUPO GESTIÓN DOCUMENTAL"/>
    <s v="8.500 FOLIOS DIGITALIZADOS DE LA SERIE DOCUMENTAL CONTRATOS VIGENCIA 2014"/>
    <n v="1"/>
    <n v="0.33"/>
    <s v="\\adcasacuervo\DatosFun\FunCyC\andres.coy\Mis documentos\DIGITALIZACIÓN"/>
    <s v="NO SE REGISTRAN OBSERVACIONES"/>
    <s v="SATISFACTORIO"/>
    <n v="8333.3333333333339"/>
    <m/>
    <m/>
    <m/>
    <m/>
    <m/>
    <m/>
    <m/>
    <m/>
    <m/>
    <m/>
    <m/>
    <m/>
    <m/>
    <s v="En la carpeta de los soportes del proceso, no se evidencia el entregable._x000a__x000a_Se recomienda distribuir la fecha del cumplimiento de la actividad en el transcurso del año para su seguimiento en cada corte."/>
    <n v="0"/>
    <n v="0"/>
  </r>
  <r>
    <s v="INFORMACIÓN_Y_COMUNICACIÓN"/>
    <s v="TRANSPARENCIA, ACCESO A LA INFORMACIÓN PÚBLICA Y LUCHA CONTRA LA CORRUPCIÓN"/>
    <s v="GESTIÓN ORGANIZACIONAL"/>
    <s v="F. PROPENDER POR LA EXCELENCIA ADMINISTRATIVA Y FINANCIERA. "/>
    <x v="7"/>
    <s v="PLAN ANTICORRUPCIÓN Y DE ATENCIÓN AL CIUDADANO"/>
    <s v="N.A"/>
    <s v="N.A"/>
    <x v="4"/>
    <n v="176"/>
    <s v="PLAN ANTICORRUPCIÓN, ATENCIÓN Y PARTICIPACIÓN CIUDADANA"/>
    <s v="100% DE COMUNICACIONES OFICIALES RADICADAS, ENTREGADAS Y RECIBIDAS POR EL ICC EN SOPORTE FÍSICO, ELECTRÓNICO Y DIGITAL"/>
    <n v="1"/>
    <s v="NO REGISTRA LÍNEA BASE"/>
    <s v="Dar cumplimiento al derecho fundamental de acceso a la información pública, según el cual toda persona puede acceder a la información pública en posesión o bajo el control de los sujetos obligados de la ley."/>
    <s v="Radicar, clasificar, digitalizar, indexar, archivar y entregar las comunicaciones oficiales entregadas y recibidas por el ICC en soporte físico, electrónico y digital."/>
    <d v="2019-01-02T00:00:00"/>
    <d v="2019-12-31T00:00:00"/>
    <s v="COORDINADOR(A) GRUPO GESTIÓN DOCUMENTAL"/>
    <s v="1.430 COMUNICACIONES ENVIADAS, RECIBIDAS INTERNAS Y EXTERNAS ENTREGADAS A SU DESTINATARIO"/>
    <n v="1"/>
    <n v="1"/>
    <s v="C:\Users\andres.coy\ownCloud2\COMUNICACIONES 2019\2. IMAGENES DIGITALES"/>
    <s v="NO SE REGISTRAN OBSERVACIONES"/>
    <s v="SATISFACTORIO"/>
    <n v="1"/>
    <m/>
    <m/>
    <m/>
    <m/>
    <m/>
    <m/>
    <m/>
    <m/>
    <m/>
    <m/>
    <m/>
    <m/>
    <m/>
    <s v="En la carpeta de los soportes del proceso, no se evidencia el entregable."/>
    <n v="0"/>
    <n v="0"/>
  </r>
  <r>
    <s v="INFORMACIÓN_Y_COMUNICACIÓN"/>
    <s v="TRANSPARENCIA, ACCESO A LA INFORMACIÓN PÚBLICA Y LUCHA CONTRA LA CORRUPCIÓN"/>
    <s v="GESTIÓN ORGANIZACIONAL"/>
    <s v="F. PROPENDER POR LA EXCELENCIA ADMINISTRATIVA Y FINANCIERA. "/>
    <x v="6"/>
    <s v="PLAN ANTICORRUPCIÓN Y DE ATENCIÓN AL CIUDADANO"/>
    <s v="N.A"/>
    <s v="N.A"/>
    <x v="4"/>
    <n v="177"/>
    <s v="PLAN ANTICORRUPCIÓN, ATENCIÓN Y PARTICIPACIÓN CIUDADANA"/>
    <s v="REGISTRO O INVENTARIO SEMESTRAL DE ACTIVOS DE INFORMACIÓN  PUBLICADO Y DIVULGADO."/>
    <n v="1"/>
    <n v="1"/>
    <s v="Dar cumplimiento al derecho fundamental de acceso a la información pública, según el cual toda persona puede acceder a la información pública en posesión o bajo el control de los sujetos obligados de la ley."/>
    <s v="Actualizar y publicar en micrositio de transpárencia y acceso a la información el registro o inventario de activos de información."/>
    <d v="2019-05-01T00:00:00"/>
    <d v="2019-12-31T00:00:00"/>
    <s v="NO HAY ACCIONES PROGRAMADAS EN BIMESTRE"/>
    <s v="N/A"/>
    <s v="Actualización de los activos de información en el sistema de información y en el micrositio de transparencia y acceso a la información. 50%"/>
    <s v="N/A"/>
    <s v="Actualización de los activos de información en el sistema de información y en el micrositio de transparencia y acceso a la información. 50%"/>
    <s v="N/A"/>
    <s v="NO"/>
    <s v="NO"/>
    <s v="COORDINADOR(A) GRUPO TIC"/>
    <m/>
    <s v="N/A"/>
    <m/>
    <s v="Para el primer bimeste del año esta actividad no cuenta con tareas."/>
    <s v="N.A PARA ESTE BIMESTRE"/>
    <s v="N.A PARA ESTE BIMESTRE"/>
    <s v="N/A"/>
    <m/>
    <m/>
    <m/>
    <m/>
    <m/>
    <s v="No aplica."/>
    <n v="0"/>
    <n v="0"/>
  </r>
  <r>
    <s v="INFORMACIÓN_Y_COMUNICACIÓN"/>
    <s v="TRANSPARENCIA, ACCESO A LA INFORMACIÓN PÚBLICA Y LUCHA CONTRA LA CORRUPCIÓN"/>
    <s v="GESTIÓN ORGANIZACIONAL"/>
    <s v="F. PROPENDER POR LA EXCELENCIA ADMINISTRATIVA Y FINANCIERA. "/>
    <x v="5"/>
    <s v="PLAN ANTICORRUPCIÓN Y DE ATENCIÓN AL CIUDADANO"/>
    <s v="N.A"/>
    <s v="N.A"/>
    <x v="4"/>
    <n v="178"/>
    <s v="PLAN ANTICORRUPCIÓN, ATENCIÓN Y PARTICIPACIÓN CIUDADANA"/>
    <s v="ESQUEMA DE PUBLICACIÓN ANUAL DE INFORMACIÓN PUBLICADO Y DIVULGADO EN MICROSITIO DE TRANPARENCIA, APROBADO POR ACTO ADMINSITRATIVO"/>
    <n v="1"/>
    <n v="1"/>
    <s v="Dar cumplimiento al derecho fundamental de acceso a la información pública, según el cual toda persona puede acceder a la información pública en posesión o bajo el control de los sujetos obligados de la ley."/>
    <s v="Elaborar y publicar el esquema de publicación de información."/>
    <d v="2019-02-10T00:00:00"/>
    <d v="2019-12-31T00:00:00"/>
    <s v="PROFESIONAL ESPECIALIZADO EN COMUNICACIONES Y PRENSA"/>
    <s v="Se realizó un ajuste al esquema de publicaciones para iniciar fase de revisión y aprobación.     "/>
    <n v="0.5"/>
    <n v="0.1"/>
    <s v="NO HAY INFORMACIÓN DILIGENCIADA"/>
    <s v="DEBE DILIGENCIAR CORRECTAMENTE TODOS LOS CAMPOS"/>
    <s v="INSATISFACTORIO"/>
    <s v="Recepción de  ideas de  participación ciudadana en la elaboración  de un esquema de publicaciones participativo - fase 2 "/>
    <m/>
    <m/>
    <m/>
    <m/>
    <m/>
    <m/>
    <m/>
    <m/>
    <m/>
    <m/>
    <m/>
    <m/>
    <m/>
    <s v="Esta actividad, pese a evidenciarse registrada en el Plan de acción Versión 2, como asociada al PAAC-2019, no se encuentra contenida dentro del PAAC-2019 publicado actualmente en la web, por tanto, se excluye de la medición general del reporte."/>
    <s v="NA"/>
    <s v="NA"/>
  </r>
  <r>
    <s v="INFORMACIÓN_Y_COMUNICACIÓN"/>
    <s v="TRANSPARENCIA, ACCESO A LA INFORMACIÓN PÚBLICA Y LUCHA CONTRA LA CORRUPCIÓN"/>
    <s v="GESTIÓN ORGANIZACIONAL"/>
    <s v="F. PROPENDER POR LA EXCELENCIA ADMINISTRATIVA Y FINANCIERA. "/>
    <x v="5"/>
    <s v="PLAN ANTICORRUPCIÓN Y DE ATENCIÓN AL CIUDADANO"/>
    <s v="N.A"/>
    <s v="N.A"/>
    <x v="4"/>
    <n v="179"/>
    <s v="PLAN ANTICORRUPCIÓN, ATENCIÓN Y PARTICIPACIÓN CIUDADANA"/>
    <s v="Esquema de publicación anual de información publicado y divulgado en micrositio de tranparencia, aprobado por acto adminsitrativo"/>
    <n v="1"/>
    <n v="1"/>
    <s v="Dar cumplimiento al derecho fundamental de acceso a la información pública, según el cual toda persona puede acceder a la información pública en posesión o bajo el control de los sujetos obligados de la ley."/>
    <s v="Elaborar y publicar el esquema de publicación de información."/>
    <d v="2019-02-10T00:00:00"/>
    <d v="2019-12-31T00:00:00"/>
    <s v="Revisión del proceso de  aprobación de un documento preliminar que cumpla con los parámetros  "/>
    <s v="Recepción de  ideas de  participación ciudadana en la elaboración  de un esquema de publicaciones participativo - fase 2 "/>
    <s v="Contrucción de un documento  que recoja las ideas más relevantes y posibles para la fase 2. "/>
    <s v="Implementación de acciones de participación ciudadana. "/>
    <s v="Contrucción de un esquema que recoja las acciones de participación ciudadana "/>
    <s v="Publicación de un esquema que recoja las acciones de participación ciudadana . "/>
    <s v="NO"/>
    <s v="NO"/>
    <s v="PROFESIONAL ESPECIALIZADO EN COMUNICACIONES Y PRENSA"/>
    <s v="Se realizó un ajuste al esquema de publicaciones para iniciar fase de revisión y aprobación.     "/>
    <n v="0.5"/>
    <n v="0.1"/>
    <m/>
    <m/>
    <m/>
    <s v="Se realizó un ajuste al esquema de publicaciones sugerido, en el que se depuró la información basados en la ley. Estamos pendientes de iniciar fase de revisión y aprobación para iniciar una fase de participaci{on ciudadana.     "/>
    <n v="0.5"/>
    <n v="0.2"/>
    <s v="https://www.caroycuervo.gov.co/imagenes/transparencia.png"/>
    <m/>
    <m/>
    <s v="Evidencia validada."/>
    <n v="0.2"/>
    <n v="0.2"/>
  </r>
  <r>
    <s v="INFORMACIÓN_Y_COMUNICACIÓN"/>
    <s v="TRANSPARENCIA, ACCESO A LA INFORMACIÓN PÚBLICA Y LUCHA CONTRA LA CORRUPCIÓN"/>
    <s v="GESTIÓN ORGANIZACIONAL"/>
    <s v="F. PROPENDER POR LA EXCELENCIA ADMINISTRATIVA Y FINANCIERA. "/>
    <x v="1"/>
    <s v="PLAN ANTICORRUPCIÓN Y DE ATENCIÓN AL CIUDADANO"/>
    <s v="N.A"/>
    <s v="N.A"/>
    <x v="4"/>
    <n v="179"/>
    <s v="PLAN ANTICORRUPCIÓN, ATENCIÓN Y PARTICIPACIÓN CIUDADANA"/>
    <s v="ÍNDICE DE INFORMACIÓN CLASIFICADA Y RESERVADA SEMESTRAL, PUBLICADO Y DIVULGADO"/>
    <n v="1"/>
    <n v="1"/>
    <s v="Dar cumplimiento al derecho fundamental de acceso a la información pública, según el cual toda persona puede acceder a la información pública en posesión o bajo el control de los sujetos obligados de la ley."/>
    <s v="Elaborar y publicar el Índice de información clasificada y reservada."/>
    <d v="2019-01-15T00:00:00"/>
    <d v="2019-12-31T00:00:00"/>
    <s v="NO HAY ACCIONES PROGRAMADAS EN BIMESTRE"/>
    <s v="NO HAY ACCIONES PROGRAMADAS EN BIMESTRE"/>
    <s v="Generación de ínidice y revisión"/>
    <s v="NO HAY ACCIONES PROGRAMADAS EN BIMESTRE"/>
    <s v="Generación de ínidice y revisión"/>
    <s v="META YA DEBE ESTAR CUMPLIDA"/>
    <s v="NO"/>
    <s v="NO"/>
    <s v="COORDINADOR (A) GESTIÓN CONTRACTUAL ASESOR JURÍDICO"/>
    <s v="Análisis y división de la matriz legal por áreas para que sean remitidas según el cronograma señalado. "/>
    <m/>
    <m/>
    <s v="N.A PARA ESTE BIMESTRE"/>
    <s v="N.A PARA ESTE BIMESTRE"/>
    <s v="N.A PARA ESTE BIMESTRE"/>
    <m/>
    <m/>
    <m/>
    <m/>
    <m/>
    <m/>
    <s v="No aplica."/>
    <n v="0"/>
    <n v="0"/>
  </r>
  <r>
    <s v="INFORMACIÓN_Y_COMUNICACIÓN"/>
    <s v="TRANSPARENCIA, ACCESO A LA INFORMACIÓN PÚBLICA Y LUCHA CONTRA LA CORRUPCIÓN"/>
    <s v="GESTIÓN ORGANIZACIONAL"/>
    <s v="F. PROPENDER POR LA EXCELENCIA ADMINISTRATIVA Y FINANCIERA. "/>
    <x v="5"/>
    <s v="PLAN ANTICORRUPCIÓN Y DE ATENCIÓN AL CIUDADANO"/>
    <s v="N.A"/>
    <s v="N.A"/>
    <x v="4"/>
    <n v="180"/>
    <s v="PLAN ANTICORRUPCIÓN, ATENCIÓN Y PARTICIPACIÓN CIUDADANA"/>
    <s v="REGISTRO DE PUBLICACIONES SEMESTRAL PUBLICADO Y DIVULGADO EN MINISITIO DE TRANSPARENCIA"/>
    <n v="1"/>
    <s v="NO REGISTRA LÍNEA BASE"/>
    <s v="Dar cumplimiento al derecho fundamental de acceso a la información pública, según el cual toda persona puede acceder a la información pública en posesión o bajo el control de los sujetos obligados de la ley."/>
    <s v="Elaborar y publicar el registro de publicaciones que contenga los documentos publicados de conformidad con la Ley 1712 de 2014"/>
    <d v="2019-02-10T00:00:00"/>
    <d v="2019-12-31T00:00:00"/>
    <s v="PROFESIONAL ESPECIALIZADO EN COMUNICACIONES Y PRENSA"/>
    <s v=" Se realizó el proceso de ajuste de un párrafo de contenido legal para la protección de datos en el formato de registro. Se elaboro una fanpage para hacer un boletin de registro más amigable e interactivo.  "/>
    <n v="0.5"/>
    <n v="0.1"/>
    <s v="NO HAY INFORMACIÓN DILIGENCIADA"/>
    <s v="DEBE DILIGENCIAR CORRECTAMENTE TODOS LOS CAMPOS"/>
    <s v="INSATISFACTORIO"/>
    <s v="Alimentar el formato de registro"/>
    <m/>
    <m/>
    <m/>
    <m/>
    <m/>
    <m/>
    <m/>
    <m/>
    <m/>
    <m/>
    <m/>
    <m/>
    <m/>
    <s v="Esta actividad, pese a evidenciarse registrada en el Plan de acción Versión 2, como asociada al PAAC-2019, no se encuentra contenida dentro del PAAC-2019 publicado actualmente en la web, por tanto, se excluye de la medición general del reporte."/>
    <s v="NA"/>
    <s v="NA"/>
  </r>
  <r>
    <s v="INFORMACIÓN_Y_COMUNICACIÓN"/>
    <s v="TRANSPARENCIA, ACCESO A LA INFORMACIÓN PÚBLICA Y LUCHA CONTRA LA CORRUPCIÓN"/>
    <s v="GESTIÓN ORGANIZACIONAL"/>
    <s v="F. PROPENDER POR LA EXCELENCIA ADMINISTRATIVA Y FINANCIERA. "/>
    <x v="5"/>
    <s v="PLAN ANTICORRUPCIÓN Y DE ATENCIÓN AL CIUDADANO"/>
    <s v="N.A"/>
    <s v="N.A"/>
    <x v="4"/>
    <n v="181"/>
    <s v="PLAN ANTICORRUPCIÓN, ATENCIÓN Y PARTICIPACIÓN CIUDADANA"/>
    <s v="Registro de publicaciones semestral publicado y divulgado en minisitio de transparencia"/>
    <n v="1"/>
    <s v="N/A"/>
    <s v="Dar cumplimiento al derecho fundamental de acceso a la información pública, según el cual toda persona puede acceder a la información pública en posesión o bajo el control de los sujetos obligados de la ley."/>
    <s v="Elaborar y publicar el registro de publicaciones que contenga los documentos publicados de conformidad con la Ley 1712 de 2014"/>
    <d v="2019-02-10T00:00:00"/>
    <d v="2019-12-31T00:00:00"/>
    <s v=" Constituir un formato de registro"/>
    <s v="Alimentar el formato de registro"/>
    <s v="Alimentar el formato de registro "/>
    <s v="Publicar el registro de publicaciones semestral   "/>
    <s v="Alimentar el formato de registro"/>
    <s v="Publicar el registro de publicaciones semestral   "/>
    <s v="NO"/>
    <s v="NO"/>
    <s v="PROFESIONAL ESPECIALIZADO EN COMUNICACIONES Y PRENSA"/>
    <s v=" Se realizó el proceso de ajuste de un párrafo de contenido legal para la protección de datos en el formato de registro. Se elaboro una fanpage para hacer un boletin de registro más amigable e interactivo.  "/>
    <n v="0.5"/>
    <n v="0.1"/>
    <m/>
    <m/>
    <m/>
    <s v=" Se realizó el proceso de ajuste de un párrafo de contenido legal para la protección de datos en el formato de registro. Se elaboró una landing para hacer un boletin de registro  de usuarios."/>
    <n v="0.5"/>
    <n v="0.2"/>
    <m/>
    <m/>
    <m/>
    <s v="En la carpeta de los soportes del proceso, no se evidencia avance del entregable._x000a__x000a_No aplica."/>
    <n v="0"/>
    <n v="0"/>
  </r>
  <r>
    <s v="INFORMACIÓN_Y_COMUNICACIÓN"/>
    <s v="TRANSPARENCIA, ACCESO A LA INFORMACIÓN PÚBLICA Y LUCHA CONTRA LA CORRUPCIÓN"/>
    <s v="GESTIÓN ORGANIZACIONAL"/>
    <s v="F. PROPENDER POR LA EXCELENCIA ADMINISTRATIVA Y FINANCIERA. "/>
    <x v="6"/>
    <s v="PLAN ANTICORRUPCIÓN Y DE ATENCIÓN AL CIUDADANO"/>
    <s v="N.A"/>
    <s v="N.A"/>
    <x v="4"/>
    <n v="181"/>
    <s v="PLAN ANTICORRUPCIÓN, ATENCIÓN Y PARTICIPACIÓN CIUDADANA"/>
    <s v="REPORTE GENERADO DE CUMPLIMIENTO A LA NORMA TÉCNICA COLOMBIANA 5854 PARA 5 DESARROLLOS DE SISTEMAS DE INFORMACION (MÓDULO DE RIESGOS, MÓDULO DE PLANES DE MEJORAMIENTO, CONECTATE CON CARO Y CUERVO, DIPLOMADO INSOR, MICROSITIO DE TALENTO HUMANO)PREVISTOS EN LA VIGENCIA 2019."/>
    <n v="5"/>
    <n v="5"/>
    <s v="Dar cumplimiento al derecho fundamental de acceso a la información pública, según el cual toda persona puede acceder a la información pública en posesión o bajo el control de los sujetos obligados de la ley."/>
    <s v="Verificación de la Norma técnica colombiana 5854 de accesibilidad web para los desarrollos de la vigencia 2019."/>
    <d v="2019-03-01T00:00:00"/>
    <d v="2019-12-31T00:00:00"/>
    <s v="NO HAY ACCIONES PROGRAMADAS EN BIMESTRE"/>
    <s v="N/A"/>
    <s v="Revisión de micrositio talento humano, y nuevo SGD, NTC5854"/>
    <s v="Revisión de Diplomado InSOR NTC5854"/>
    <s v="Revisión de &quot;Conéctate con Caro y Cuervo&quot;  NTC5854"/>
    <s v="Revisión de planes de acción y riesgos NTC5854"/>
    <s v="NO"/>
    <s v="NO"/>
    <s v="COORDINADOR(A) GRUPO TIC"/>
    <m/>
    <s v="N/A"/>
    <m/>
    <s v="Para el primer bimeste del año esta actividad no cuenta con tareas."/>
    <s v="N.A PARA ESTE BIMESTRE"/>
    <s v="N.A PARA ESTE BIMESTRE"/>
    <s v="N/A"/>
    <m/>
    <m/>
    <m/>
    <m/>
    <m/>
    <s v="En la carpeta de los soportes del proceso, no se evidencia el entregable."/>
    <n v="0"/>
    <n v="0"/>
  </r>
  <r>
    <s v="INFORMACIÓN_Y_COMUNICACIÓN"/>
    <s v="TRANSPARENCIA, ACCESO A LA INFORMACIÓN PÚBLICA Y LUCHA CONTRA LA CORRUPCIÓN"/>
    <s v="GESTIÓN ORGANIZACIONAL"/>
    <s v="F. PROPENDER POR LA EXCELENCIA ADMINISTRATIVA Y FINANCIERA. "/>
    <x v="7"/>
    <s v="PLAN ANTICORRUPCIÓN Y DE ATENCIÓN AL CIUDADANO"/>
    <s v="N.A"/>
    <s v="N.A"/>
    <x v="4"/>
    <n v="182"/>
    <s v="PLAN ANTICORRUPCIÓN, ATENCIÓN Y PARTICIPACIÓN CIUDADANA"/>
    <s v="FORMATO AJUSTADO"/>
    <n v="1"/>
    <s v="NO REGISTRA LÍNEA BASE"/>
    <s v="Dar cumplimiento al derecho fundamental de acceso a la información pública, según el cual toda persona puede acceder a la información pública en posesión o bajo el control de los sujetos obligados de la ley."/>
    <s v="Ajuste de formato de correspondencia recibida con  solicitudes que fueron trasladadas a otra institución y solicitudes en las que se negó el acceso a la información"/>
    <d v="2019-01-02T00:00:00"/>
    <s v="31/03/2019"/>
    <s v="COORDINADOR(A) GRUPO GESTIÓN DOCUMENTAL"/>
    <s v="SE AJUSTÓ EL FORMATO DE CONSOLIDACIÓN DE COMUNICACIONES OFCIALES 2019"/>
    <n v="1"/>
    <n v="1"/>
    <s v="C:\Users\andres.coy\ownCloud2\COMUNICACIONES 2019"/>
    <s v="NO SE REGISTRAN OBSERVACIONES"/>
    <s v="SATISFACTORIO"/>
    <n v="1"/>
    <m/>
    <m/>
    <m/>
    <m/>
    <m/>
    <m/>
    <m/>
    <m/>
    <m/>
    <m/>
    <m/>
    <m/>
    <m/>
    <s v="En la carpeta de los soportes del proceso, no se evidencia el entregable."/>
    <n v="0"/>
    <n v="0"/>
  </r>
  <r>
    <s v="GESTIÓN_CON_VALORES_PARA_EL_RESULTADO"/>
    <s v="FORTALECIMIENTO ORGANIZACIONAL Y SIMPLIFICACIÓN DE PROCESOS"/>
    <s v="GESTIÓN ORGANIZACIONAL"/>
    <s v="F. PROPENDER POR LA EXCELENCIA ADMINISTRATIVA Y FINANCIERA. "/>
    <x v="8"/>
    <s v="PLAN ANTICORRUPCIÓN Y DE ATENCIÓN AL CIUDADANO"/>
    <s v="N.A"/>
    <s v="N.A"/>
    <x v="5"/>
    <n v="183"/>
    <s v="PLAN ANTICORRUPCIÓN, ATENCIÓN Y PARTICIPACIÓN CIUDADANA"/>
    <s v="CAPACITACIONES"/>
    <s v="2_x000a_"/>
    <s v="NO REGISTRA LÍNEA BASE"/>
    <s v="Son iniciativas particulares que el Instituto busca implementar que contribuyen a combatir y prevenir la corrupción."/>
    <s v="Realizar capacitaciones al mejoramiento en la supervisión de los contratos y el afianzamiento en los principios de la contratación pública  a todos los intervinientes en el proceso de adquisiciones."/>
    <d v="2019-01-16T00:00:00"/>
    <s v="31/12/2019"/>
    <s v="NO HAY ACCIONES PROGRAMADAS EN BIMESTRE"/>
    <s v="NO HAY ACCIONES PROGRAMADAS EN BIMESTRE"/>
    <s v="NO HAY ACCIONES PROGRAMADAS EN BIMESTRE"/>
    <n v="1"/>
    <s v="NO HAY ACCIONES PROGRAMADAS EN BIMESTRE"/>
    <n v="1"/>
    <s v="NO"/>
    <s v="NO"/>
    <s v="COORDINADOR (A) GRUPO DE GESTION CONTRACTUAL"/>
    <s v="No se tienen actividades planeadas para este periodo. "/>
    <n v="0"/>
    <s v="N.A"/>
    <s v="N.A PARA ESTE BIMESTRE"/>
    <s v="N.A PARA ESTE BIMESTRE"/>
    <s v="N.A PARA ESTE BIMESTRE"/>
    <m/>
    <n v="0"/>
    <s v="N.A"/>
    <s v="N.A PARA ESTE BIMESTRE"/>
    <m/>
    <m/>
    <s v="No aplica."/>
    <n v="0"/>
    <n v="0"/>
  </r>
  <r>
    <s v="GESTIÓN_CON_VALORES_PARA_EL_RESULTADO"/>
    <s v="FORTALECIMIENTO ORGANIZACIONAL Y SIMPLIFICACIÓN DE PROCESOS"/>
    <s v="GESTIÓN ORGANIZACIONAL"/>
    <s v="F. PROPENDER POR LA EXCELENCIA ADMINISTRATIVA Y FINANCIERA. "/>
    <x v="8"/>
    <s v="PLAN ANTICORRUPCIÓN Y DE ATENCIÓN AL CIUDADANO"/>
    <s v="N.A"/>
    <s v="N.A"/>
    <x v="5"/>
    <n v="184"/>
    <s v="PLAN ANTICORRUPCIÓN, ATENCIÓN Y PARTICIPACIÓN CIUDADANA"/>
    <s v="MENSAJES INFORMATIVOS MEDIANTE COMUNICACIÓN INTERNA"/>
    <n v="6"/>
    <s v="NO REGISTRA LÍNEA BASE"/>
    <s v="Son iniciativas particulares que el Instituto busca implementar que contribuyen a combatir y prevenir la corrupción."/>
    <s v="Realizar socialización de los principios de la contratación pública  a todos los intervinientes en el proceso de adquisiciones."/>
    <d v="2019-01-16T00:00:00"/>
    <s v="31/12/2019"/>
    <s v="1 mensaje por comunicación interna"/>
    <s v="1 mensaje por comunicación interna"/>
    <s v="1 mensajes por comunicación interna"/>
    <s v="1 mensajes por comunicación interna"/>
    <s v="1 Mensaje por comunicación interna"/>
    <s v="1 mensaje por comunicación interna"/>
    <s v="NO"/>
    <s v="NO"/>
    <s v="COORDINADOR (A) GRUPO DE GESTION CONTRACTUAL"/>
    <s v="Se enviaron dos (2) mensajes informavitos. Comunicación interna No.13 y comuniación interna No.  14,"/>
    <n v="2"/>
    <n v="0.33"/>
    <s v="Comunicación interna No 13 y No 14"/>
    <s v="NO SE REGISTRAN OBSERVACIONES"/>
    <s v="SATISFACTORIO"/>
    <n v="1"/>
    <n v="2"/>
    <n v="0.33"/>
    <s v="La actividad  correspondiente a este bimestre se efectuó anticipadamente, (comunicación interna No. 14)"/>
    <m/>
    <m/>
    <s v="Evidencia validada."/>
    <n v="0.33"/>
    <n v="0.33"/>
  </r>
  <r>
    <s v="TALENTO_HUMANO"/>
    <s v="TALENTO HUMANO"/>
    <s v="GESTIÓN ORGANIZACIONAL"/>
    <s v="F. PROPENDER POR LA EXCELENCIA ADMINISTRATIVA Y FINANCIERA. "/>
    <x v="9"/>
    <s v="PLAN ANTICORRUPCIÓN Y DE ATENCIÓN AL CIUDADANO"/>
    <s v="N.A"/>
    <s v="N.A"/>
    <x v="5"/>
    <n v="185"/>
    <s v="PLAN ANTICORRUPCIÓN, ATENCIÓN Y PARTICIPACIÓN CIUDADANA"/>
    <s v="MEDICION DE PERCEPCION DE INTEGRIDAD EN LA ENTIDAD COMO INSUMO PARA DEFINICR ACTIVIDADES DEL CODIGO DE INTEGRIDAD."/>
    <n v="1"/>
    <s v="NO REGISTRA LÍNEA BASE"/>
    <s v="Son iniciativas particulares que el Instituto busca implementar que contribuyen a combatir y prevenir la corrupción."/>
    <s v="Realizar la medición de percepción de integridad en el Instituto Caro y Cuervo"/>
    <d v="2019-02-28T00:00:00"/>
    <s v="31/12/2019"/>
    <n v="1"/>
    <s v="META YA DEBE ESTAR CUMPLIDA"/>
    <s v="META YA DEBE ESTAR CUMPLIDA"/>
    <s v="META YA DEBE ESTAR CUMPLIDA"/>
    <s v="META YA DEBE ESTAR CUMPLIDA"/>
    <s v="META YA DEBE ESTAR CUMPLIDA"/>
    <s v="NO"/>
    <s v="NO"/>
    <s v="Coordinador(a) grupo de Talento Humano"/>
    <s v="Se ajusta la encuesta de Percepción de integridad "/>
    <n v="1"/>
    <n v="0.5"/>
    <s v="Encuesta de integridad https://goo.gl/forms/U1mudxzgeKO77CMl2"/>
    <s v="NO SE REGISTRAN OBSERVACIONES"/>
    <s v="SATISFACTORIO"/>
    <m/>
    <m/>
    <m/>
    <m/>
    <m/>
    <m/>
    <s v="La meta para esta actividad consiste en medir la percepción de integridad en el ICC como insumo para definir las actividades del codigo de integridad, con fecha límite del 31 de diciembre de 2019, sin embargo, en la siguiente fila se registra como meta para el mismo día, la realización de la campaña de socialización y apropiación del Código de integridad, por tanto, se recomienda replantear la fecha de la medición de la percepción de integridad en el Instituto en una fecha previa a la ejecución de la campaña, a fin de realizar el seguimiento en cada corte._x000a__x000a_El link Encuesta de integridad &quot;https://goo.gl/forms/U1mudxzgeKO77CMl2&quot; evidencia la herramienta de medición de la percepción de integridad en la entidad, sin embargo, en la carpeta de los soportes aportados por el proceso, solo se evidencia el informe de la encuesta de bienestar, no se evidencia el informe de la medición de la percepción de integridad en la entidad."/>
    <n v="0"/>
    <n v="0"/>
  </r>
  <r>
    <s v="TALENTO_HUMANO"/>
    <s v="TALENTO HUMANO"/>
    <s v="GESTIÓN ORGANIZACIONAL"/>
    <s v="F. PROPENDER POR LA EXCELENCIA ADMINISTRATIVA Y FINANCIERA. "/>
    <x v="9"/>
    <s v="PLAN ANTICORRUPCIÓN Y DE ATENCIÓN AL CIUDADANO"/>
    <s v="N.A"/>
    <s v="N.A"/>
    <x v="5"/>
    <n v="186"/>
    <s v="PLAN ANTICORRUPCIÓN, ATENCIÓN Y PARTICIPACIÓN CIUDADANA"/>
    <s v="ACTIVIDADES DE SOCIALIZACIÓN Y APROPIACIÓN"/>
    <n v="3"/>
    <s v="NO REGISTRA LÍNEA BASE"/>
    <s v="Son iniciativas particulares que el Instituto busca implementar que contribuyen a combatir y prevenir la corrupción."/>
    <s v="Realización campaña de socialización y apropiación del Código de integridad"/>
    <d v="2019-03-20T00:00:00"/>
    <s v="31/12/2019"/>
    <s v="NO HAY ACCIONES PROGRAMADAS EN BIMESTRE"/>
    <n v="1"/>
    <s v="NO HAY ACCIONES PROGRAMADAS EN BIMESTRE"/>
    <n v="1"/>
    <s v="NO HAY ACCIONES PROGRAMADAS EN BIMESTRE"/>
    <n v="1"/>
    <s v="NO"/>
    <s v="NO"/>
    <s v="Coordinador(a) grupo de Talento Humano"/>
    <s v="NO TIENE ACTIVIDADES PROGRAMADAS EN EL BIMESTRE"/>
    <s v="NO TIENE ACTIVIDADES PROGRAMADAS EN EL BIMESTRE"/>
    <s v="NO TIENE ACTIVIDADES PROGRAMADAS EN EL BIMESTRE"/>
    <s v="NO TIENE ACTIVIDADES PROGRAMADAS EN EL BIMESTRE"/>
    <s v="N.A PARA ESTE BIMESTRE"/>
    <s v="N.A PARA ESTE BIMESTRE"/>
    <n v="1"/>
    <m/>
    <m/>
    <m/>
    <m/>
    <m/>
    <s v="No aplica."/>
    <n v="0"/>
    <n v="0"/>
  </r>
  <r>
    <s v="DIRECCIONAMIENTO_ESTRATÉGICO"/>
    <s v="PLANEACIÓN INSTITUCIONAL"/>
    <s v="GESTIÓN ORGANIZACIONAL"/>
    <s v="F. PROPENDER POR LA EXCELENCIA ADMINISTRATIVA Y FINANCIERA. "/>
    <x v="4"/>
    <s v="PLAN ANTICORRUPCIÓN Y DE ATENCIÓN AL CIUDADANO"/>
    <s v="N.A"/>
    <s v="PLAN DE MEJORA AUTOEVALUACIÓN"/>
    <x v="6"/>
    <n v="187"/>
    <s v="PLAN DE MEJORA  APROBADOAPM-1_2019"/>
    <s v="DOCUMENTO DE VARIABLES PRIORIZADAS Y DESAGREGADAS"/>
    <n v="1"/>
    <s v="NO REGISTRA LÍNEA BASE"/>
    <s v="Se programa de acuerdo a los resultados y calificación resultantes del diligenciamiento de los autodiagnósticos de las políticas de 2.1 &quot;Direccionamiento y Planeación&quot;, 2.2 &quot;Plan Anticorrupción&quot; 3.6 &quot;Participación Ciudadana&quot; y 3.7 &quot;Rendición de Cuentas&quot; , 3.4 &quot;Servicio al Ciudadano&quot; y 4 &quot;Seguimiento y evaluación del desempeño institucional&quot;"/>
    <s v="Establecer priorizando las variables y desagregación en la actualización de la caracterización de usuarios"/>
    <d v="2019-03-01T00:00:00"/>
    <s v="29/03/2019"/>
    <s v="NO HAY ACCIONES PROGRAMADAS EN BIMESTRE"/>
    <n v="1"/>
    <s v="META YA DEBE ESTAR CUMPLIDA"/>
    <s v="META YA DEBE ESTAR CUMPLIDA"/>
    <s v="META YA DEBE ESTAR CUMPLIDA"/>
    <s v="META YA DEBE ESTAR CUMPLIDA"/>
    <s v="NO"/>
    <s v="NO"/>
    <s v="COORDINADOR (A) GRUPO DE PLANEACIÓN"/>
    <s v="No hay actividades propuestas para este bimestre"/>
    <m/>
    <n v="0"/>
    <s v="N.A PARA ESTE BIMESTRE"/>
    <s v="N.A PARA ESTE BIMESTRE"/>
    <s v="N.A PARA ESTE BIMESTRE"/>
    <n v="1"/>
    <m/>
    <m/>
    <m/>
    <m/>
    <m/>
    <s v="Esta actividad, pese a evidenciarse registrada en el Plan de acción Versión 2, como asociada al PAAC-2019, no se encuentra contenida dentro del PAAC-2019 publicado actualmente en la web, por tanto, se excluye de la medición general del reporte."/>
    <s v="NA"/>
    <s v="NA"/>
  </r>
  <r>
    <s v="DIRECCIONAMIENTO_ESTRATÉGICO"/>
    <s v="PLANEACIÓN INSTITUCIONAL"/>
    <s v="GESTIÓN ORGANIZACIONAL"/>
    <s v="F. PROPENDER POR LA EXCELENCIA ADMINISTRATIVA Y FINANCIERA. "/>
    <x v="4"/>
    <s v="PLAN ANTICORRUPCIÓN Y DE ATENCIÓN AL CIUDADANO"/>
    <s v="N.A"/>
    <s v="PLAN DE MEJORA AUTOEVALUACIÓN"/>
    <x v="6"/>
    <n v="188"/>
    <s v="PLAN DE MEJORA  APROBADOAPM-1_2019"/>
    <s v="MECANISMOS DE RECOLECCIÓN ESTABLECIDOS Y HERRAMIENTAS DE RECOLECCIÓN DISEÑADA"/>
    <n v="1"/>
    <s v="NO REGISTRA LÍNEA BASE"/>
    <s v="Se programa de acuerdo a los resultados y calificación resultantes del diligenciamiento de los autodiagnósticos de las políticas de 2.1 &quot;Direccionamiento y Planeación&quot;, 2.2 &quot;Plan Anticorrupción&quot; 3.6 &quot;Participación Ciudadana&quot; y 3.7 &quot;Rendición de Cuentas&quot; , 3.4 &quot;Servicio al Ciudadano&quot; y 4 &quot;Seguimiento y evaluación del desempeño institucional&quot;"/>
    <s v="Identificar los mecanismos, y las herramientas para recoleción de información"/>
    <d v="2019-04-01T00:00:00"/>
    <s v="30/04/2019"/>
    <s v="NO HAY ACCIONES PROGRAMADAS EN BIMESTRE"/>
    <n v="1"/>
    <s v="META YA DEBE ESTAR CUMPLIDA"/>
    <s v="META YA DEBE ESTAR CUMPLIDA"/>
    <s v="META YA DEBE ESTAR CUMPLIDA"/>
    <s v="META YA DEBE ESTAR CUMPLIDA"/>
    <s v="NO"/>
    <s v="NO"/>
    <s v="COORDINADOR (A) GRUPO DE PLANEACIÓN"/>
    <s v="No hay actividades propuestas para este bimestre"/>
    <m/>
    <n v="0"/>
    <s v="N.A PARA ESTE BIMESTRE"/>
    <s v="N.A PARA ESTE BIMESTRE"/>
    <s v="N.A PARA ESTE BIMESTRE"/>
    <n v="1"/>
    <m/>
    <m/>
    <m/>
    <m/>
    <m/>
    <s v="Esta actividad, pese a evidenciarse registrada en el Plan de acción Versión 2, como asociada al PAAC-2019, no se encuentra contenida dentro del PAAC-2019 publicado actualmente en la web, por tanto, se excluye de la medición general del reporte."/>
    <s v="NA"/>
    <s v="NA"/>
  </r>
  <r>
    <s v="DIRECCIONAMIENTO_ESTRATÉGICO"/>
    <s v="PLANEACIÓN INSTITUCIONAL"/>
    <s v="GESTIÓN ORGANIZACIONAL"/>
    <s v="F. PROPENDER POR LA EXCELENCIA ADMINISTRATIVA Y FINANCIERA. "/>
    <x v="4"/>
    <s v="PLAN ANTICORRUPCIÓN Y DE ATENCIÓN AL CIUDADANO"/>
    <s v="N.A"/>
    <s v="PLAN DE MEJORA AUTOEVALUACIÓN"/>
    <x v="6"/>
    <n v="189"/>
    <s v="PLAN DE MEJORA  APROBADOAPM-1_2019"/>
    <s v="INFORMACIÓN RECOLECTADA EN INSTRUMENTOS"/>
    <n v="1"/>
    <s v="NO REGISTRA LÍNEA BASE"/>
    <s v="Se programa de acuerdo a los resultados y calificación resultantes del diligenciamiento de los autodiagnósticos de las políticas de 2.1 &quot;Direccionamiento y Planeación&quot;, 2.2 &quot;Plan Anticorrupción&quot; 3.6 &quot;Participación Ciudadana&quot; y 3.7 &quot;Rendición de Cuentas&quot; , 3.4 &quot;Servicio al Ciudadano&quot; y 4 &quot;Seguimiento y evaluación del desempeño institucional&quot;"/>
    <s v="Recolección de información"/>
    <s v="02/05/2019"/>
    <d v="2019-08-30T00:00:00"/>
    <s v="NO HAY ACCIONES PROGRAMADAS EN BIMESTRE"/>
    <s v="NO HAY ACCIONES PROGRAMADAS EN BIMESTRE"/>
    <s v="NO HAY ACCIONES PROGRAMADAS EN BIMESTRE"/>
    <n v="1"/>
    <s v="META YA DEBE ESTAR CUMPLIDA"/>
    <s v="META YA DEBE ESTAR CUMPLIDA"/>
    <s v="NO"/>
    <s v="NO"/>
    <s v="COORDINADOR (A) GRUPO DE PLANEACIÓN"/>
    <s v="No hay actividades propuestas para este bimestre"/>
    <m/>
    <n v="0"/>
    <s v="N.A PARA ESTE BIMESTRE"/>
    <s v="N.A PARA ESTE BIMESTRE"/>
    <s v="N.A PARA ESTE BIMESTRE"/>
    <s v="N.A PARA ESTE BIMESTRE"/>
    <s v="N.A PARA ESTE BIMESTRE"/>
    <s v="N.A PARA ESTE BIMESTRE"/>
    <s v="N.A PARA ESTE BIMESTRE"/>
    <s v="N.A PARA ESTE BIMESTRE"/>
    <m/>
    <s v="Esta actividad, pese a evidenciarse registrada en el Plan de acción Versión 2, como asociada al PAAC-2019, no se encuentra contenida dentro del PAAC-2019 publicado actualmente en la web, por tanto, se excluye de la medición general del reporte."/>
    <s v="NA"/>
    <s v="NA"/>
  </r>
  <r>
    <s v="DIRECCIONAMIENTO_ESTRATÉGICO"/>
    <s v="PLANEACIÓN INSTITUCIONAL"/>
    <s v="GESTIÓN ORGANIZACIONAL"/>
    <s v="F. PROPENDER POR LA EXCELENCIA ADMINISTRATIVA Y FINANCIERA. "/>
    <x v="4"/>
    <s v="PLAN ANTICORRUPCIÓN Y DE ATENCIÓN AL CIUDADANO"/>
    <s v="N.A"/>
    <s v="PLAN DE MEJORA AUTOEVALUACIÓN"/>
    <x v="6"/>
    <n v="190"/>
    <s v="PLAN DE MEJORA  APROBADOAPM-1_2019"/>
    <s v="TABULACIÓN DE LA INFORMACIÓN RECOLECTADA_x000a_DOCUMENTO DE ANÁLISIS_x000a_DOCUMENTO FINAL DE CARACTERIZACIÓN ELABORADO"/>
    <n v="1"/>
    <s v="NO REGISTRA LÍNEA BASE"/>
    <s v="Se programa de acuerdo a los resultados y calificación resultantes del diligenciamiento de los autodiagnósticos de las políticas de 2.1 &quot;Direccionamiento y Planeación&quot;, 2.2 &quot;Plan Anticorrupción&quot; 3.6 &quot;Participación Ciudadana&quot; y 3.7 &quot;Rendición de Cuentas&quot; , 3.4 &quot;Servicio al Ciudadano&quot; y 4 &quot;Seguimiento y evaluación del desempeño institucional&quot;"/>
    <s v="Automatizar y segmentar la infromación recolectada para actualizar la carcaterización de usuarios"/>
    <d v="2019-07-02T00:00:00"/>
    <d v="2019-09-30T00:00:00"/>
    <s v="NO HAY ACCIONES PROGRAMADAS EN BIMESTRE"/>
    <s v="NO HAY ACCIONES PROGRAMADAS EN BIMESTRE"/>
    <s v="NO HAY ACCIONES PROGRAMADAS EN BIMESTRE"/>
    <s v="NO HAY ACCIONES PROGRAMADAS EN BIMESTRE"/>
    <n v="1"/>
    <s v="META YA DEBE ESTAR CUMPLIDA"/>
    <s v="NO"/>
    <s v="NO"/>
    <s v="COORDINADOR (A) GRUPO DE PLANEACIÓN"/>
    <s v="No hay actividades propuestas para este bimestre"/>
    <m/>
    <n v="0"/>
    <s v="N.A PARA ESTE BIMESTRE"/>
    <s v="N.A PARA ESTE BIMESTRE"/>
    <s v="N.A PARA ESTE BIMESTRE"/>
    <s v="N.A PARA ESTE BIMESTRE"/>
    <s v="N.A PARA ESTE BIMESTRE"/>
    <s v="N.A PARA ESTE BIMESTRE"/>
    <s v="N.A PARA ESTE BIMESTRE"/>
    <s v="N.A PARA ESTE BIMESTRE"/>
    <m/>
    <s v="Esta actividad, pese a evidenciarse registrada en el Plan de acción Versión 2, como asociada al PAAC-2019, no se encuentra contenida dentro del PAAC-2019 publicado actualmente en la web, por tanto, se excluye de la medición general del reporte."/>
    <s v="NA"/>
    <s v="NA"/>
  </r>
  <r>
    <s v="DIRECCIONAMIENTO_ESTRATÉGICO"/>
    <s v="PLANEACIÓN INSTITUCIONAL"/>
    <s v="GESTIÓN ORGANIZACIONAL"/>
    <s v="F. PROPENDER POR LA EXCELENCIA ADMINISTRATIVA Y FINANCIERA. "/>
    <x v="4"/>
    <s v="PLAN ANTICORRUPCIÓN Y DE ATENCIÓN AL CIUDADANO"/>
    <s v="N.A"/>
    <s v="PLAN DE MEJORA AUTOEVALUACIÓN"/>
    <x v="6"/>
    <n v="191"/>
    <s v="PLAN DE MEJORA  APROBADOAPM-1_2019"/>
    <s v="PUBLICACIÓN FINAL DEL DOCUMENTO_x000a_SOCIALIZACIÓN DEL DOCUMENTO MEDIANTE PÁGINA WEB INSTITUCIONAL, COMUNICACIÓN INTERNA E INTRANET"/>
    <n v="1"/>
    <s v="NO REGISTRA LÍNEA BASE"/>
    <s v="Se programa de acuerdo a los resultados y calificación resultantes del diligenciamiento de los autodiagnósticos de las políticas de 2.1 &quot;Direccionamiento y Planeación&quot;, 2.2 &quot;Plan Anticorrupción&quot; 3.6 &quot;Participación Ciudadana&quot; y 3.7 &quot;Rendición de Cuentas&quot; , 3.4 &quot;Servicio al Ciudadano&quot; y 4 &quot;Seguimiento y evaluación del desempeño institucional&quot;"/>
    <s v="Publicar y socializar el documento de caracterización de usuarios actualizado y aprobado"/>
    <d v="2019-10-25T00:00:00"/>
    <d v="2019-11-30T00:00:00"/>
    <s v="NO HAY ACCIONES PROGRAMADAS EN BIMESTRE"/>
    <s v="NO HAY ACCIONES PROGRAMADAS EN BIMESTRE"/>
    <s v="NO HAY ACCIONES PROGRAMADAS EN BIMESTRE"/>
    <s v="NO HAY ACCIONES PROGRAMADAS EN BIMESTRE"/>
    <s v="NO HAY ACCIONES PROGRAMADAS EN BIMESTRE"/>
    <n v="1"/>
    <s v="NO"/>
    <s v="NO"/>
    <s v="COORDINADOR (A) GRUPO DE PLANEACIÓN"/>
    <s v="No hay actividades propuestas para este bimestre"/>
    <m/>
    <n v="0"/>
    <s v="N.A PARA ESTE BIMESTRE"/>
    <s v="N.A PARA ESTE BIMESTRE"/>
    <s v="N.A PARA ESTE BIMESTRE"/>
    <s v="N.A PARA ESTE BIMESTRE"/>
    <s v="N.A PARA ESTE BIMESTRE"/>
    <s v="N.A PARA ESTE BIMESTRE"/>
    <s v="N.A PARA ESTE BIMESTRE"/>
    <s v="N.A PARA ESTE BIMESTRE"/>
    <m/>
    <s v="Esta actividad, pese a evidenciarse registrada en el Plan de acción Versión 2, como asociada al PAAC-2019, no se encuentra contenida dentro del PAAC-2019 publicado actualmente en la web, por tanto, se excluye de la medición general del reporte."/>
    <s v="NA"/>
    <s v="NA"/>
  </r>
  <r>
    <s v="DIRECCIONAMIENTO_ESTRATÉGICO"/>
    <s v="PLANEACIÓN INSTITUCIONAL"/>
    <s v="GESTIÓN ORGANIZACIONAL"/>
    <s v="F. PROPENDER POR LA EXCELENCIA ADMINISTRATIVA Y FINANCIERA. "/>
    <x v="4"/>
    <s v="PLAN ANTICORRUPCIÓN Y DE ATENCIÓN AL CIUDADANO"/>
    <s v="N.A"/>
    <s v="PLAN DE MEJORA AUTOEVALUACIÓN"/>
    <x v="6"/>
    <n v="192"/>
    <s v="PLAN DE MEJORA  APROBADOAPM-1_2019"/>
    <s v="DOCUMENTO DE METODOLOGÍA DE INCORPORACIÓN DE AUTOEVALUACIÓN EN LA PLANEACIÓN INSTITUCIONAL"/>
    <n v="1"/>
    <s v="NO REGISTRA LÍNEA BASE"/>
    <s v="Se programa de acuerdo a los resultados y calificación resultantes del diligenciamiento de los autodiagnósticos de las políticas de 2.1 &quot;Direccionamiento y Planeación&quot;, 2.2 &quot;Plan Anticorrupción&quot; 3.6 &quot;Participación Ciudadana&quot; y 3.7 &quot;Rendición de Cuentas&quot; , 3.4 &quot;Servicio al Ciudadano&quot; y 4 &quot;Seguimiento y evaluación del desempeño institucional&quot;"/>
    <s v="Diseño de la metodología de incorporación de autoevaluación en la planeación institucional (estratégico y acción)"/>
    <d v="2019-07-02T00:00:00"/>
    <d v="2019-09-30T00:00:00"/>
    <s v="NO HAY ACCIONES PROGRAMADAS EN BIMESTRE"/>
    <s v="NO HAY ACCIONES PROGRAMADAS EN BIMESTRE"/>
    <s v="NO HAY ACCIONES PROGRAMADAS EN BIMESTRE"/>
    <s v="NO HAY ACCIONES PROGRAMADAS EN BIMESTRE"/>
    <n v="1"/>
    <s v="META YA DEBE ESTAR CUMPLIDA"/>
    <s v="NO"/>
    <s v="NO"/>
    <s v="COORDINADOR (A) GRUPO DE PLANEACIÓN"/>
    <s v="No hay actividades propuestas para este bimestre"/>
    <m/>
    <n v="0"/>
    <s v="N.A PARA ESTE BIMESTRE"/>
    <s v="N.A PARA ESTE BIMESTRE"/>
    <s v="N.A PARA ESTE BIMESTRE"/>
    <s v="N.A PARA ESTE BIMESTRE"/>
    <s v="N.A PARA ESTE BIMESTRE"/>
    <s v="N.A PARA ESTE BIMESTRE"/>
    <s v="N.A PARA ESTE BIMESTRE"/>
    <s v="N.A PARA ESTE BIMESTRE"/>
    <m/>
    <s v="Esta actividad, pese a evidenciarse registrada en el Plan de acción Versión 2, como asociada al PAAC-2019, no se encuentra contenida dentro del PAAC-2019 publicado actualmente en la web, por tanto, se excluye de la medición general del reporte."/>
    <s v="NA"/>
    <s v="NA"/>
  </r>
  <r>
    <s v="DIRECCIONAMIENTO_ESTRATÉGICO"/>
    <s v="PLANEACIÓN INSTITUCIONAL"/>
    <s v="GESTIÓN ORGANIZACIONAL"/>
    <s v="F. PROPENDER POR LA EXCELENCIA ADMINISTRATIVA Y FINANCIERA. "/>
    <x v="4"/>
    <s v="PLAN ANTICORRUPCIÓN Y DE ATENCIÓN AL CIUDADANO"/>
    <s v="N.A"/>
    <s v="PLAN DE MEJORA AUTOEVALUACIÓN"/>
    <x v="6"/>
    <n v="193"/>
    <s v="PLAN DE MEJORA  APROBADOAPM-1_2019"/>
    <s v="DISEÑO DE CARTEL QUE CONTIENE LA INFORMACIÓN PERTINENTE_x000a_COLOCACIÓN DEL CARTEL EN CARTELERAS INSTITUCIONALES"/>
    <n v="1"/>
    <s v="NO REGISTRA LÍNEA BASE"/>
    <s v="Se programa de acuerdo a los resultados y calificación resultantes del diligenciamiento de los autodiagnósticos de las políticas de 2.1 &quot;Direccionamiento y Planeación&quot;, 2.2 &quot;Plan Anticorrupción&quot; 3.6 &quot;Participación Ciudadana&quot; y 3.7 &quot;Rendición de Cuentas&quot; , 3.4 &quot;Servicio al Ciudadano&quot; y 4 &quot;Seguimiento y evaluación del desempeño institucional&quot;"/>
    <s v="Creación cartel informativo para colocar en carteleras en las sedes del ICC con la siguiente información en lugares visibles (diferentes al medio electrónico) y de fácil acceso al ciudadano:- Localización física de sede central y sucursales o regionales- Horarios de atención de sede central y sucursales o regionales- Teléfonos de contacto, líneas gratuitas y fax"/>
    <d v="2019-02-18T00:00:00"/>
    <d v="2019-06-28T00:00:00"/>
    <s v="NO HAY ACCIONES PROGRAMADAS EN BIMESTRE"/>
    <s v="NO HAY ACCIONES PROGRAMADAS EN BIMESTRE"/>
    <n v="1"/>
    <s v="META YA DEBE ESTAR CUMPLIDA"/>
    <s v="META YA DEBE ESTAR CUMPLIDA"/>
    <s v="META YA DEBE ESTAR CUMPLIDA"/>
    <s v="NO"/>
    <s v="NO"/>
    <s v="COORDINADOR (A) GRUPO DE PLANEACIÓN"/>
    <s v="No hay actividades propuestas para este bimestre"/>
    <m/>
    <n v="0"/>
    <s v="N.A PARA ESTE BIMESTRE"/>
    <s v="N.A PARA ESTE BIMESTRE"/>
    <s v="N.A PARA ESTE BIMESTRE"/>
    <s v="N.A PARA ESTE BIMESTRE"/>
    <s v="N.A PARA ESTE BIMESTRE"/>
    <s v="N.A PARA ESTE BIMESTRE"/>
    <s v="N.A PARA ESTE BIMESTRE"/>
    <s v="N.A PARA ESTE BIMESTRE"/>
    <m/>
    <s v="Esta actividad, pese a evidenciarse registrada en el Plan de acción Versión 2, como asociada al PAAC-2019, no se encuentra contenida dentro del PAAC-2019 publicado actualmente en la web, por tanto, se excluye de la medición general del reporte."/>
    <s v="NA"/>
    <s v="N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4" cacheId="3" applyNumberFormats="0" applyBorderFormats="0" applyFontFormats="0" applyPatternFormats="0" applyAlignmentFormats="0" applyWidthHeightFormats="1" dataCaption="Valores" updatedVersion="4" minRefreshableVersion="3" useAutoFormatting="1" itemPrintTitles="1" createdVersion="4" indent="0" compact="0" compactData="0" multipleFieldFilters="0">
  <location ref="A4:C16" firstHeaderRow="1" firstDataRow="1" firstDataCol="2"/>
  <pivotFields count="42">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10">
        <item x="8"/>
        <item x="5"/>
        <item x="3"/>
        <item x="7"/>
        <item x="1"/>
        <item x="4"/>
        <item x="2"/>
        <item x="0"/>
        <item x="9"/>
        <item x="6"/>
      </items>
    </pivotField>
    <pivotField compact="0" outline="0" showAll="0" defaultSubtotal="0"/>
    <pivotField compact="0" outline="0" showAll="0" defaultSubtotal="0"/>
    <pivotField compact="0" outline="0" showAll="0" defaultSubtotal="0"/>
    <pivotField axis="axisRow" compact="0" outline="0" showAll="0" defaultSubtotal="0">
      <items count="7">
        <item h="1" x="6"/>
        <item x="1"/>
        <item x="2"/>
        <item x="3"/>
        <item x="0"/>
        <item x="4"/>
        <item x="5"/>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s>
  <rowFields count="2">
    <field x="8"/>
    <field x="4"/>
  </rowFields>
  <rowItems count="12">
    <i>
      <x v="1"/>
      <x v="4"/>
    </i>
    <i r="1">
      <x v="6"/>
    </i>
    <i>
      <x v="2"/>
      <x v="2"/>
    </i>
    <i>
      <x v="3"/>
      <x v="5"/>
    </i>
    <i>
      <x v="4"/>
      <x v="7"/>
    </i>
    <i>
      <x v="5"/>
      <x v="1"/>
    </i>
    <i r="1">
      <x v="3"/>
    </i>
    <i r="1">
      <x v="4"/>
    </i>
    <i r="1">
      <x v="9"/>
    </i>
    <i>
      <x v="6"/>
      <x/>
    </i>
    <i r="1">
      <x v="8"/>
    </i>
    <i t="grand">
      <x/>
    </i>
  </rowItems>
  <colItems count="1">
    <i/>
  </colItems>
  <dataFields count="1">
    <dataField name="Promedio de PORCENTAJE DE CUMPLIMIENTO ACOMULADO" fld="41" subtotal="average" baseField="8" baseItem="0" numFmtId="9"/>
  </dataFields>
  <formats count="18">
    <format dxfId="30">
      <pivotArea outline="0" collapsedLevelsAreSubtotals="1" fieldPosition="0"/>
    </format>
    <format dxfId="29">
      <pivotArea outline="0" collapsedLevelsAreSubtotals="1" fieldPosition="0"/>
    </format>
    <format dxfId="28">
      <pivotArea grandRow="1" outline="0" collapsedLevelsAreSubtotals="1" fieldPosition="0"/>
    </format>
    <format dxfId="27">
      <pivotArea dataOnly="0" labelOnly="1" grandRow="1" outline="0" fieldPosition="0"/>
    </format>
    <format dxfId="26">
      <pivotArea grandRow="1" outline="0" collapsedLevelsAreSubtotals="1" fieldPosition="0"/>
    </format>
    <format dxfId="25">
      <pivotArea dataOnly="0" labelOnly="1" grandRow="1" outline="0" fieldPosition="0"/>
    </format>
    <format dxfId="24">
      <pivotArea outline="0" collapsedLevelsAreSubtotals="1" fieldPosition="0">
        <references count="2">
          <reference field="4" count="0" selected="0"/>
          <reference field="8" count="0" selected="0"/>
        </references>
      </pivotArea>
    </format>
    <format dxfId="23">
      <pivotArea outline="0" collapsedLevelsAreSubtotals="1" fieldPosition="0">
        <references count="2">
          <reference field="4" count="0" selected="0"/>
          <reference field="8" count="0" selected="0"/>
        </references>
      </pivotArea>
    </format>
    <format dxfId="22">
      <pivotArea outline="0" collapsedLevelsAreSubtotals="1" fieldPosition="0">
        <references count="2">
          <reference field="4" count="0" selected="0"/>
          <reference field="8" count="0" selected="0"/>
        </references>
      </pivotArea>
    </format>
    <format dxfId="21">
      <pivotArea grandRow="1" outline="0" collapsedLevelsAreSubtotals="1" fieldPosition="0"/>
    </format>
    <format dxfId="20">
      <pivotArea dataOnly="0" labelOnly="1" grandRow="1" outline="0" fieldPosition="0"/>
    </format>
    <format dxfId="19">
      <pivotArea grandRow="1" outline="0" collapsedLevelsAreSubtotals="1" fieldPosition="0"/>
    </format>
    <format dxfId="18">
      <pivotArea dataOnly="0" labelOnly="1" grandRow="1" outline="0" fieldPosition="0"/>
    </format>
    <format dxfId="17">
      <pivotArea grandRow="1" outline="0" collapsedLevelsAreSubtotals="1" fieldPosition="0"/>
    </format>
    <format dxfId="16">
      <pivotArea dataOnly="0" labelOnly="1" grandRow="1" outline="0" fieldPosition="0"/>
    </format>
    <format dxfId="15">
      <pivotArea grandRow="1" outline="0" collapsedLevelsAreSubtotals="1" fieldPosition="0"/>
    </format>
    <format dxfId="14">
      <pivotArea grandRow="1" outline="0" collapsedLevelsAreSubtotals="1" fieldPosition="0"/>
    </format>
    <format dxfId="13">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 dinámica5" cacheId="3" applyNumberFormats="0" applyBorderFormats="0" applyFontFormats="0" applyPatternFormats="0" applyAlignmentFormats="0" applyWidthHeightFormats="1" dataCaption="Valores" updatedVersion="4" minRefreshableVersion="3" useAutoFormatting="1" itemPrintTitles="1" createdVersion="4" indent="0" compact="0" compactData="0" multipleFieldFilters="0">
  <location ref="A21:B28" firstHeaderRow="1" firstDataRow="1" firstDataCol="1"/>
  <pivotFields count="42">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0">
        <item x="8"/>
        <item x="5"/>
        <item x="3"/>
        <item x="7"/>
        <item x="1"/>
        <item x="4"/>
        <item x="2"/>
        <item x="0"/>
        <item x="9"/>
        <item x="6"/>
      </items>
    </pivotField>
    <pivotField compact="0" outline="0" showAll="0" defaultSubtotal="0"/>
    <pivotField compact="0" outline="0" showAll="0" defaultSubtotal="0"/>
    <pivotField compact="0" outline="0" showAll="0" defaultSubtotal="0"/>
    <pivotField axis="axisRow" compact="0" outline="0" showAll="0" defaultSubtotal="0">
      <items count="7">
        <item h="1" x="6"/>
        <item x="1"/>
        <item x="2"/>
        <item x="3"/>
        <item x="0"/>
        <item x="4"/>
        <item x="5"/>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s>
  <rowFields count="1">
    <field x="8"/>
  </rowFields>
  <rowItems count="7">
    <i>
      <x v="1"/>
    </i>
    <i>
      <x v="2"/>
    </i>
    <i>
      <x v="3"/>
    </i>
    <i>
      <x v="4"/>
    </i>
    <i>
      <x v="5"/>
    </i>
    <i>
      <x v="6"/>
    </i>
    <i t="grand">
      <x/>
    </i>
  </rowItems>
  <colItems count="1">
    <i/>
  </colItems>
  <dataFields count="1">
    <dataField name="Promedio de PORCENTAJE DE CUMPLIMIENTO ACOMULADO" fld="41" subtotal="average" baseField="8" baseItem="0" numFmtId="9"/>
  </dataFields>
  <formats count="17">
    <format dxfId="47">
      <pivotArea outline="0" collapsedLevelsAreSubtotals="1" fieldPosition="0"/>
    </format>
    <format dxfId="46">
      <pivotArea outline="0" collapsedLevelsAreSubtotals="1" fieldPosition="0"/>
    </format>
    <format dxfId="45">
      <pivotArea grandRow="1" outline="0" collapsedLevelsAreSubtotals="1" fieldPosition="0"/>
    </format>
    <format dxfId="44">
      <pivotArea dataOnly="0" labelOnly="1" grandRow="1" outline="0" fieldPosition="0"/>
    </format>
    <format dxfId="43">
      <pivotArea grandRow="1" outline="0" collapsedLevelsAreSubtotals="1" fieldPosition="0"/>
    </format>
    <format dxfId="42">
      <pivotArea dataOnly="0" labelOnly="1" grandRow="1" outline="0" fieldPosition="0"/>
    </format>
    <format dxfId="41">
      <pivotArea grandRow="1" outline="0" collapsedLevelsAreSubtotals="1" fieldPosition="0"/>
    </format>
    <format dxfId="40">
      <pivotArea dataOnly="0" labelOnly="1" grandRow="1" outline="0" fieldPosition="0"/>
    </format>
    <format dxfId="39">
      <pivotArea grandRow="1" outline="0" collapsedLevelsAreSubtotals="1" fieldPosition="0"/>
    </format>
    <format dxfId="38">
      <pivotArea dataOnly="0" labelOnly="1" grandRow="1" outline="0" fieldPosition="0"/>
    </format>
    <format dxfId="37">
      <pivotArea grandRow="1" outline="0" collapsedLevelsAreSubtotals="1" fieldPosition="0"/>
    </format>
    <format dxfId="36">
      <pivotArea dataOnly="0" labelOnly="1" grandRow="1" outline="0" fieldPosition="0"/>
    </format>
    <format dxfId="35">
      <pivotArea grandRow="1" outline="0" collapsedLevelsAreSubtotals="1" fieldPosition="0"/>
    </format>
    <format dxfId="34">
      <pivotArea grandRow="1" outline="0" collapsedLevelsAreSubtotals="1" fieldPosition="0"/>
    </format>
    <format dxfId="33">
      <pivotArea dataOnly="0" labelOnly="1" grandRow="1" outline="0" fieldPosition="0"/>
    </format>
    <format dxfId="32">
      <pivotArea outline="0" collapsedLevelsAreSubtotals="1" fieldPosition="0">
        <references count="1">
          <reference field="8" count="0" selected="0"/>
        </references>
      </pivotArea>
    </format>
    <format dxfId="31">
      <pivotArea outline="0" collapsedLevelsAreSubtotals="1" fieldPosition="0">
        <references count="1">
          <reference field="8" count="0" selected="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 dinámica2" cacheId="2" applyNumberFormats="0" applyBorderFormats="0" applyFontFormats="0" applyPatternFormats="0" applyAlignmentFormats="0" applyWidthHeightFormats="1" dataCaption="Valores" updatedVersion="4" minRefreshableVersion="3" useAutoFormatting="1" itemPrintTitles="1" createdVersion="4" indent="0" compact="0" compactData="0" multipleFieldFilters="0">
  <location ref="A21:B28" firstHeaderRow="1" firstDataRow="1" firstDataCol="1"/>
  <pivotFields count="44">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0">
        <item x="8"/>
        <item x="5"/>
        <item x="3"/>
        <item x="7"/>
        <item x="1"/>
        <item x="4"/>
        <item x="2"/>
        <item x="0"/>
        <item x="9"/>
        <item x="6"/>
      </items>
    </pivotField>
    <pivotField compact="0" outline="0" showAll="0" defaultSubtotal="0"/>
    <pivotField compact="0" outline="0" showAll="0" defaultSubtotal="0"/>
    <pivotField compact="0" outline="0" showAll="0" defaultSubtotal="0"/>
    <pivotField axis="axisRow" compact="0" outline="0" showAll="0" defaultSubtotal="0">
      <items count="7">
        <item h="1" x="6"/>
        <item x="1"/>
        <item x="2"/>
        <item x="3"/>
        <item x="0"/>
        <item x="4"/>
        <item x="5"/>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numFmtId="9" outline="0" showAll="0" defaultSubtotal="0"/>
    <pivotField dataField="1" compact="0" outline="0" showAll="0" defaultSubtotal="0"/>
  </pivotFields>
  <rowFields count="1">
    <field x="8"/>
  </rowFields>
  <rowItems count="7">
    <i>
      <x v="1"/>
    </i>
    <i>
      <x v="2"/>
    </i>
    <i>
      <x v="3"/>
    </i>
    <i>
      <x v="4"/>
    </i>
    <i>
      <x v="5"/>
    </i>
    <i>
      <x v="6"/>
    </i>
    <i t="grand">
      <x/>
    </i>
  </rowItems>
  <colItems count="1">
    <i/>
  </colItems>
  <dataFields count="1">
    <dataField name="Promedio de PORCENTAJE DE CUMPLIMIENTO ACOMULADO" fld="43" subtotal="average" baseField="4" baseItem="7"/>
  </dataFields>
  <formats count="2">
    <format dxfId="6">
      <pivotArea dataOnly="0" labelOnly="1" grandRow="1" outline="0" fieldPosition="0"/>
    </format>
    <format dxfId="5">
      <pivotArea outline="0" collapsedLevelsAreSubtotals="1" fieldPosition="0">
        <references count="1">
          <reference field="8" count="0" selected="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Tabla dinámica1" cacheId="2" applyNumberFormats="0" applyBorderFormats="0" applyFontFormats="0" applyPatternFormats="0" applyAlignmentFormats="0" applyWidthHeightFormats="1" dataCaption="Valores" updatedVersion="4" minRefreshableVersion="3" useAutoFormatting="1" itemPrintTitles="1" createdVersion="4" indent="0" compact="0" compactData="0" multipleFieldFilters="0">
  <location ref="A4:C16" firstHeaderRow="1" firstDataRow="1" firstDataCol="2"/>
  <pivotFields count="44">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10">
        <item x="8"/>
        <item x="5"/>
        <item x="3"/>
        <item x="7"/>
        <item x="1"/>
        <item x="4"/>
        <item x="2"/>
        <item x="0"/>
        <item x="9"/>
        <item x="6"/>
      </items>
    </pivotField>
    <pivotField compact="0" outline="0" showAll="0" defaultSubtotal="0"/>
    <pivotField compact="0" outline="0" showAll="0" defaultSubtotal="0"/>
    <pivotField compact="0" outline="0" showAll="0" defaultSubtotal="0"/>
    <pivotField axis="axisRow" compact="0" outline="0" showAll="0" defaultSubtotal="0">
      <items count="7">
        <item h="1" x="6"/>
        <item x="1"/>
        <item x="2"/>
        <item x="3"/>
        <item x="0"/>
        <item x="4"/>
        <item x="5"/>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numFmtId="9" outline="0" showAll="0" defaultSubtotal="0"/>
    <pivotField dataField="1" compact="0" outline="0" showAll="0" defaultSubtotal="0"/>
  </pivotFields>
  <rowFields count="2">
    <field x="8"/>
    <field x="4"/>
  </rowFields>
  <rowItems count="12">
    <i>
      <x v="1"/>
      <x v="4"/>
    </i>
    <i r="1">
      <x v="6"/>
    </i>
    <i>
      <x v="2"/>
      <x v="2"/>
    </i>
    <i>
      <x v="3"/>
      <x v="5"/>
    </i>
    <i>
      <x v="4"/>
      <x v="7"/>
    </i>
    <i>
      <x v="5"/>
      <x v="1"/>
    </i>
    <i r="1">
      <x v="3"/>
    </i>
    <i r="1">
      <x v="4"/>
    </i>
    <i r="1">
      <x v="9"/>
    </i>
    <i>
      <x v="6"/>
      <x/>
    </i>
    <i r="1">
      <x v="8"/>
    </i>
    <i t="grand">
      <x/>
    </i>
  </rowItems>
  <colItems count="1">
    <i/>
  </colItems>
  <dataFields count="1">
    <dataField name="Promedio de PORCENTAJE DE CUMPLIMIENTO ACOMULADO" fld="43" subtotal="average" baseField="4" baseItem="7"/>
  </dataFields>
  <formats count="6">
    <format dxfId="12">
      <pivotArea outline="0" collapsedLevelsAreSubtotals="1" fieldPosition="0">
        <references count="2">
          <reference field="4" count="0" selected="0"/>
          <reference field="8" count="0" selected="0"/>
        </references>
      </pivotArea>
    </format>
    <format dxfId="11">
      <pivotArea dataOnly="0" labelOnly="1" grandRow="1" outline="0" fieldPosition="0"/>
    </format>
    <format dxfId="10">
      <pivotArea outline="0" collapsedLevelsAreSubtotals="1" fieldPosition="0">
        <references count="2">
          <reference field="4" count="1" selected="0">
            <x v="6"/>
          </reference>
          <reference field="8" count="1" selected="0">
            <x v="1"/>
          </reference>
        </references>
      </pivotArea>
    </format>
    <format dxfId="9">
      <pivotArea outline="0" collapsedLevelsAreSubtotals="1" fieldPosition="0">
        <references count="2">
          <reference field="4" count="1" selected="0">
            <x v="6"/>
          </reference>
          <reference field="8" count="1" selected="0">
            <x v="1"/>
          </reference>
        </references>
      </pivotArea>
    </format>
    <format dxfId="8">
      <pivotArea outline="0" collapsedLevelsAreSubtotals="1" fieldPosition="0">
        <references count="2">
          <reference field="4" count="1" selected="0">
            <x v="6"/>
          </reference>
          <reference field="8" count="1" selected="0">
            <x v="1"/>
          </reference>
        </references>
      </pivotArea>
    </format>
    <format dxfId="7">
      <pivotArea outline="0" collapsedLevelsAreSubtotals="1" fieldPosition="0">
        <references count="2">
          <reference field="4" count="1" selected="0">
            <x v="8"/>
          </reference>
          <reference field="8" count="1" selected="0">
            <x v="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4.xml"/><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XEZ117"/>
  <sheetViews>
    <sheetView showGridLines="0" tabSelected="1" topLeftCell="AM1" zoomScale="80" zoomScaleNormal="80" zoomScaleSheetLayoutView="86" workbookViewId="0">
      <pane ySplit="4" topLeftCell="A5" activePane="bottomLeft" state="frozen"/>
      <selection activeCell="AH1" sqref="AH1"/>
      <selection pane="bottomLeft" activeCell="AP1" sqref="AP1:AR2"/>
    </sheetView>
  </sheetViews>
  <sheetFormatPr baseColWidth="10" defaultColWidth="0" defaultRowHeight="36"/>
  <cols>
    <col min="1" max="1" width="56.85546875" style="66" customWidth="1"/>
    <col min="2" max="2" width="72.85546875" style="66" customWidth="1"/>
    <col min="3" max="3" width="43.85546875" style="66" customWidth="1"/>
    <col min="4" max="4" width="48.7109375" style="66" customWidth="1"/>
    <col min="5" max="5" width="33.28515625" style="66" customWidth="1"/>
    <col min="6" max="6" width="61.42578125" style="66" customWidth="1"/>
    <col min="7" max="7" width="31" style="66" customWidth="1"/>
    <col min="8" max="8" width="25" style="66" customWidth="1"/>
    <col min="9" max="9" width="59.5703125" style="66" customWidth="1"/>
    <col min="10" max="10" width="27.140625" style="209" customWidth="1"/>
    <col min="11" max="11" width="53" style="66" customWidth="1"/>
    <col min="12" max="12" width="57.5703125" style="210" customWidth="1"/>
    <col min="13" max="13" width="19.7109375" style="211" customWidth="1"/>
    <col min="14" max="14" width="32.28515625" style="67" customWidth="1"/>
    <col min="15" max="15" width="57.7109375" style="210" customWidth="1"/>
    <col min="16" max="16" width="45.28515625" style="210" customWidth="1"/>
    <col min="17" max="17" width="21.140625" style="66" customWidth="1"/>
    <col min="18" max="18" width="25.5703125" style="66" customWidth="1"/>
    <col min="19" max="19" width="51.140625" style="66" customWidth="1"/>
    <col min="20" max="24" width="50.7109375" style="66" customWidth="1"/>
    <col min="25" max="25" width="31.140625" style="66" customWidth="1"/>
    <col min="26" max="26" width="23.28515625" style="66" customWidth="1"/>
    <col min="27" max="27" width="45.85546875" style="66" customWidth="1"/>
    <col min="28" max="28" width="63" style="66" customWidth="1"/>
    <col min="29" max="29" width="48.28515625" style="66" customWidth="1"/>
    <col min="30" max="30" width="45.7109375" style="66" customWidth="1"/>
    <col min="31" max="32" width="45.5703125" style="66" customWidth="1"/>
    <col min="33" max="33" width="45.7109375" style="67" customWidth="1"/>
    <col min="34" max="34" width="52" style="67" customWidth="1"/>
    <col min="35" max="35" width="35.5703125" style="66" customWidth="1"/>
    <col min="36" max="36" width="45.7109375" style="66" customWidth="1"/>
    <col min="37" max="37" width="39.140625" style="66" customWidth="1"/>
    <col min="38" max="41" width="45.7109375" style="66" customWidth="1"/>
    <col min="42" max="42" width="72" style="66" customWidth="1"/>
    <col min="43" max="43" width="26.5703125" style="198" customWidth="1"/>
    <col min="44" max="44" width="34.7109375" style="67" customWidth="1"/>
    <col min="45" max="56" width="45.7109375" style="66" hidden="1" customWidth="1"/>
    <col min="57" max="57" width="14.140625" style="66" hidden="1" customWidth="1"/>
    <col min="58" max="58" width="10.85546875" style="66" hidden="1" customWidth="1"/>
    <col min="59" max="60" width="13.7109375" style="66" hidden="1" customWidth="1"/>
    <col min="61" max="61" width="10.85546875" style="66" hidden="1" customWidth="1"/>
    <col min="62" max="62" width="13.42578125" style="66" hidden="1" customWidth="1"/>
    <col min="63" max="63" width="14.140625" style="66" hidden="1" customWidth="1"/>
    <col min="64" max="66" width="12.7109375" style="66" hidden="1" customWidth="1"/>
    <col min="67" max="69" width="20.42578125" style="66" hidden="1" customWidth="1"/>
    <col min="70" max="72" width="17" style="66" hidden="1" customWidth="1"/>
    <col min="73" max="75" width="17.42578125" style="66" hidden="1" customWidth="1"/>
    <col min="76" max="76" width="22.28515625" style="66" hidden="1" customWidth="1"/>
    <col min="77" max="83" width="12.140625" style="66" hidden="1" customWidth="1"/>
    <col min="84" max="16384" width="10.85546875" style="66" hidden="1"/>
  </cols>
  <sheetData>
    <row r="1" spans="1:16380" s="68" customFormat="1" ht="117" customHeight="1">
      <c r="A1" s="60"/>
      <c r="B1" s="259" t="s">
        <v>138</v>
      </c>
      <c r="C1" s="259"/>
      <c r="D1" s="259"/>
      <c r="E1" s="259"/>
      <c r="F1" s="259"/>
      <c r="G1" s="259"/>
      <c r="H1" s="259"/>
      <c r="I1" s="60" t="s">
        <v>139</v>
      </c>
      <c r="J1" s="61"/>
      <c r="K1" s="62"/>
      <c r="L1" s="63"/>
      <c r="M1" s="64"/>
      <c r="N1" s="64"/>
      <c r="O1" s="64"/>
      <c r="P1" s="64"/>
      <c r="Q1" s="64"/>
      <c r="R1" s="64"/>
      <c r="S1" s="64"/>
      <c r="T1" s="64"/>
      <c r="U1" s="65"/>
      <c r="V1" s="65"/>
      <c r="W1" s="65"/>
      <c r="X1" s="65"/>
      <c r="Y1" s="66"/>
      <c r="Z1" s="66"/>
      <c r="AA1" s="66"/>
      <c r="AB1" s="66"/>
      <c r="AC1" s="66"/>
      <c r="AD1" s="66"/>
      <c r="AE1" s="66"/>
      <c r="AF1" s="66"/>
      <c r="AG1" s="67"/>
      <c r="AH1" s="67"/>
      <c r="AI1" s="66"/>
      <c r="AJ1" s="66"/>
      <c r="AK1" s="66"/>
      <c r="AL1" s="66"/>
      <c r="AM1" s="260" t="s">
        <v>140</v>
      </c>
      <c r="AN1" s="260"/>
      <c r="AO1" s="260"/>
      <c r="AP1" s="260" t="s">
        <v>669</v>
      </c>
      <c r="AQ1" s="260"/>
      <c r="AR1" s="260"/>
      <c r="AS1" s="66"/>
      <c r="AT1" s="66"/>
      <c r="AU1" s="66"/>
      <c r="AV1" s="66"/>
      <c r="AW1" s="66"/>
      <c r="AX1" s="66"/>
      <c r="AY1" s="66"/>
      <c r="AZ1" s="66"/>
      <c r="BA1" s="66"/>
      <c r="BB1" s="66"/>
      <c r="BC1" s="66"/>
      <c r="BD1" s="66"/>
      <c r="BE1" s="66"/>
      <c r="BF1" s="66"/>
      <c r="BG1" s="66"/>
      <c r="BH1" s="66"/>
      <c r="BI1" s="66"/>
      <c r="BJ1" s="66"/>
      <c r="BK1" s="66"/>
      <c r="BL1" s="66"/>
      <c r="BM1" s="66"/>
      <c r="BN1" s="66"/>
      <c r="BO1" s="66"/>
      <c r="BP1" s="66"/>
      <c r="BQ1" s="66"/>
      <c r="BR1" s="66"/>
      <c r="BS1" s="66"/>
      <c r="BT1" s="66"/>
      <c r="BU1" s="66"/>
      <c r="BV1" s="66"/>
      <c r="BW1" s="66"/>
      <c r="BX1" s="66"/>
      <c r="BY1" s="66"/>
      <c r="BZ1" s="66"/>
      <c r="CA1" s="66"/>
      <c r="CB1" s="66"/>
      <c r="CC1" s="66"/>
      <c r="CD1" s="66"/>
      <c r="CE1" s="66"/>
      <c r="CF1" s="66"/>
      <c r="CG1" s="66"/>
      <c r="CH1" s="66"/>
      <c r="CI1" s="66"/>
      <c r="CJ1" s="66"/>
      <c r="CK1" s="66"/>
      <c r="CL1" s="66"/>
      <c r="CM1" s="66"/>
      <c r="CN1" s="66"/>
      <c r="CO1" s="66"/>
      <c r="CP1" s="66"/>
      <c r="CQ1" s="66"/>
      <c r="CR1" s="66"/>
      <c r="CS1" s="66"/>
      <c r="CT1" s="66"/>
      <c r="CU1" s="66"/>
      <c r="CV1" s="66"/>
      <c r="CW1" s="66"/>
      <c r="CX1" s="66"/>
      <c r="CY1" s="66"/>
      <c r="CZ1" s="66"/>
      <c r="DA1" s="66"/>
      <c r="DB1" s="66"/>
      <c r="DC1" s="66"/>
      <c r="DD1" s="66"/>
      <c r="DE1" s="66"/>
      <c r="DF1" s="66"/>
      <c r="DG1" s="66"/>
      <c r="DH1" s="66"/>
      <c r="DI1" s="66"/>
      <c r="DJ1" s="66"/>
      <c r="DK1" s="66"/>
      <c r="DL1" s="66"/>
      <c r="DM1" s="66"/>
      <c r="DN1" s="66"/>
      <c r="DO1" s="66"/>
      <c r="DP1" s="66"/>
      <c r="DQ1" s="66"/>
      <c r="DR1" s="66"/>
      <c r="DS1" s="66"/>
      <c r="DT1" s="66"/>
      <c r="DU1" s="66"/>
      <c r="DV1" s="66"/>
      <c r="DW1" s="66"/>
      <c r="DX1" s="66"/>
      <c r="DY1" s="66"/>
      <c r="DZ1" s="66"/>
      <c r="EA1" s="66"/>
      <c r="EB1" s="66"/>
      <c r="EC1" s="66"/>
      <c r="ED1" s="66"/>
      <c r="EE1" s="66"/>
      <c r="EF1" s="66"/>
      <c r="EG1" s="66"/>
      <c r="EH1" s="66"/>
      <c r="EI1" s="66"/>
      <c r="EJ1" s="66"/>
      <c r="EK1" s="66"/>
      <c r="EL1" s="66"/>
      <c r="EM1" s="66"/>
      <c r="EN1" s="66"/>
      <c r="EO1" s="66"/>
      <c r="EP1" s="66"/>
      <c r="EQ1" s="66"/>
      <c r="ER1" s="66"/>
      <c r="ES1" s="66"/>
      <c r="ET1" s="66"/>
      <c r="EU1" s="66"/>
      <c r="EV1" s="66"/>
      <c r="EW1" s="66"/>
      <c r="EX1" s="66"/>
      <c r="EY1" s="66"/>
      <c r="EZ1" s="66"/>
      <c r="FA1" s="66"/>
      <c r="FB1" s="66"/>
      <c r="FC1" s="66"/>
      <c r="FD1" s="66"/>
      <c r="FE1" s="66"/>
      <c r="FF1" s="66"/>
      <c r="FG1" s="66"/>
      <c r="FH1" s="66"/>
      <c r="FI1" s="66"/>
      <c r="FJ1" s="66"/>
      <c r="FK1" s="66"/>
      <c r="FL1" s="66"/>
      <c r="FM1" s="66"/>
      <c r="FN1" s="66"/>
      <c r="FO1" s="66"/>
      <c r="FP1" s="66"/>
      <c r="FQ1" s="66"/>
      <c r="FR1" s="66"/>
      <c r="FS1" s="66"/>
      <c r="FT1" s="66"/>
      <c r="FU1" s="66"/>
      <c r="FV1" s="66"/>
      <c r="FW1" s="66"/>
      <c r="FX1" s="66"/>
      <c r="FY1" s="66"/>
      <c r="FZ1" s="66"/>
      <c r="GA1" s="66"/>
      <c r="GB1" s="66"/>
      <c r="GC1" s="66"/>
      <c r="GD1" s="66"/>
      <c r="GE1" s="66"/>
      <c r="GF1" s="66"/>
      <c r="GG1" s="66"/>
      <c r="GH1" s="66"/>
      <c r="GI1" s="66"/>
      <c r="GJ1" s="66"/>
      <c r="GK1" s="66"/>
      <c r="GL1" s="66"/>
      <c r="GM1" s="66"/>
      <c r="GN1" s="66"/>
      <c r="GO1" s="66"/>
      <c r="GP1" s="66"/>
      <c r="GQ1" s="66"/>
      <c r="GR1" s="66"/>
      <c r="GS1" s="66"/>
      <c r="GT1" s="66"/>
      <c r="GU1" s="66"/>
      <c r="GV1" s="66"/>
      <c r="GW1" s="66"/>
      <c r="GX1" s="66"/>
      <c r="GY1" s="66"/>
      <c r="GZ1" s="66"/>
      <c r="HA1" s="66"/>
      <c r="HB1" s="66"/>
      <c r="HC1" s="66"/>
      <c r="HD1" s="66"/>
      <c r="HE1" s="66"/>
      <c r="HF1" s="66"/>
      <c r="HG1" s="66"/>
      <c r="HH1" s="66"/>
      <c r="HI1" s="66"/>
      <c r="HJ1" s="66"/>
      <c r="HK1" s="66"/>
      <c r="HL1" s="66"/>
      <c r="HM1" s="66"/>
      <c r="HN1" s="66"/>
      <c r="HO1" s="66"/>
      <c r="HP1" s="66"/>
      <c r="HQ1" s="66"/>
      <c r="HR1" s="66"/>
      <c r="HS1" s="66"/>
      <c r="HT1" s="66"/>
      <c r="HU1" s="66"/>
      <c r="HV1" s="66"/>
      <c r="HW1" s="66"/>
      <c r="HX1" s="66"/>
      <c r="HY1" s="66"/>
      <c r="HZ1" s="66"/>
      <c r="IA1" s="66"/>
      <c r="IB1" s="66"/>
      <c r="IC1" s="66"/>
      <c r="ID1" s="66"/>
      <c r="IE1" s="66"/>
      <c r="IF1" s="66"/>
      <c r="IG1" s="66"/>
      <c r="IH1" s="66"/>
      <c r="II1" s="66"/>
      <c r="IJ1" s="66"/>
      <c r="IK1" s="66"/>
      <c r="IL1" s="66"/>
      <c r="IM1" s="66"/>
      <c r="IN1" s="66"/>
      <c r="IO1" s="66"/>
      <c r="IP1" s="66"/>
      <c r="IQ1" s="66"/>
      <c r="IR1" s="66"/>
      <c r="IS1" s="66"/>
      <c r="IT1" s="66"/>
      <c r="IU1" s="66"/>
      <c r="IV1" s="66"/>
      <c r="IW1" s="66"/>
      <c r="IX1" s="66"/>
      <c r="IY1" s="66"/>
      <c r="IZ1" s="66"/>
      <c r="JA1" s="66"/>
      <c r="JB1" s="66"/>
      <c r="JC1" s="66"/>
      <c r="JD1" s="66"/>
      <c r="JE1" s="66"/>
      <c r="JF1" s="66"/>
      <c r="JG1" s="66"/>
      <c r="JH1" s="66"/>
      <c r="JI1" s="66"/>
      <c r="JJ1" s="66"/>
      <c r="JK1" s="66"/>
      <c r="JL1" s="66"/>
      <c r="JM1" s="66"/>
      <c r="JN1" s="66"/>
      <c r="JO1" s="66"/>
      <c r="JP1" s="66"/>
      <c r="JQ1" s="66"/>
      <c r="JR1" s="66"/>
      <c r="JS1" s="66"/>
      <c r="JT1" s="66"/>
      <c r="JU1" s="66"/>
      <c r="JV1" s="66"/>
      <c r="JW1" s="66"/>
      <c r="JX1" s="66"/>
      <c r="JY1" s="66"/>
      <c r="JZ1" s="66"/>
      <c r="KA1" s="66"/>
      <c r="KB1" s="66"/>
      <c r="KC1" s="66"/>
      <c r="KD1" s="66"/>
      <c r="KE1" s="66"/>
      <c r="KF1" s="66"/>
      <c r="KG1" s="66"/>
      <c r="KH1" s="66"/>
      <c r="KI1" s="66"/>
      <c r="KJ1" s="66"/>
      <c r="KK1" s="66"/>
      <c r="KL1" s="66"/>
      <c r="KM1" s="66"/>
      <c r="KN1" s="66"/>
      <c r="KO1" s="66"/>
      <c r="KP1" s="66"/>
      <c r="KQ1" s="66"/>
      <c r="KR1" s="66"/>
      <c r="KS1" s="66"/>
      <c r="KT1" s="66"/>
      <c r="KU1" s="66"/>
      <c r="KV1" s="66"/>
      <c r="KW1" s="66"/>
      <c r="KX1" s="66"/>
      <c r="KY1" s="66"/>
      <c r="KZ1" s="66"/>
      <c r="LA1" s="66"/>
      <c r="LB1" s="66"/>
      <c r="LC1" s="66"/>
      <c r="LD1" s="66"/>
      <c r="LE1" s="66"/>
      <c r="LF1" s="66"/>
      <c r="LG1" s="66"/>
      <c r="LH1" s="66"/>
      <c r="LI1" s="66"/>
      <c r="LJ1" s="66"/>
      <c r="LK1" s="66"/>
      <c r="LL1" s="66"/>
      <c r="LM1" s="66"/>
      <c r="LN1" s="66"/>
      <c r="LO1" s="66"/>
      <c r="LP1" s="66"/>
      <c r="LQ1" s="66"/>
      <c r="LR1" s="66"/>
      <c r="LS1" s="66"/>
      <c r="LT1" s="66"/>
      <c r="LU1" s="66"/>
      <c r="LV1" s="66"/>
      <c r="LW1" s="66"/>
      <c r="LX1" s="66"/>
      <c r="LY1" s="66"/>
      <c r="LZ1" s="66"/>
      <c r="MA1" s="66"/>
      <c r="MB1" s="66"/>
      <c r="MC1" s="66"/>
      <c r="MD1" s="66"/>
      <c r="ME1" s="66"/>
      <c r="MF1" s="66"/>
      <c r="MG1" s="66"/>
      <c r="MH1" s="66"/>
      <c r="MI1" s="66"/>
      <c r="MJ1" s="66"/>
      <c r="MK1" s="66"/>
      <c r="ML1" s="66"/>
      <c r="MM1" s="66"/>
      <c r="MN1" s="66"/>
      <c r="MO1" s="66"/>
      <c r="MP1" s="66"/>
      <c r="MQ1" s="66"/>
      <c r="MR1" s="66"/>
      <c r="MS1" s="66"/>
      <c r="MT1" s="66"/>
      <c r="MU1" s="66"/>
      <c r="MV1" s="66"/>
      <c r="MW1" s="66"/>
      <c r="MX1" s="66"/>
      <c r="MY1" s="66"/>
      <c r="MZ1" s="66"/>
      <c r="NA1" s="66"/>
      <c r="NB1" s="66"/>
      <c r="NC1" s="66"/>
      <c r="ND1" s="66"/>
      <c r="NE1" s="66"/>
      <c r="NF1" s="66"/>
      <c r="NG1" s="66"/>
      <c r="NH1" s="66"/>
      <c r="NI1" s="66"/>
      <c r="NJ1" s="66"/>
      <c r="NK1" s="66"/>
      <c r="NL1" s="66"/>
      <c r="NM1" s="66"/>
      <c r="NN1" s="66"/>
      <c r="NO1" s="66"/>
      <c r="NP1" s="66"/>
      <c r="NQ1" s="66"/>
      <c r="NR1" s="66"/>
      <c r="NS1" s="66"/>
      <c r="NT1" s="66"/>
      <c r="NU1" s="66"/>
      <c r="NV1" s="66"/>
      <c r="NW1" s="66"/>
      <c r="NX1" s="66"/>
      <c r="NY1" s="66"/>
      <c r="NZ1" s="66"/>
      <c r="OA1" s="66"/>
      <c r="OB1" s="66"/>
      <c r="OC1" s="66"/>
      <c r="OD1" s="66"/>
      <c r="OE1" s="66"/>
      <c r="OF1" s="66"/>
      <c r="OG1" s="66"/>
      <c r="OH1" s="66"/>
      <c r="OI1" s="66"/>
      <c r="OJ1" s="66"/>
      <c r="OK1" s="66"/>
      <c r="OL1" s="66"/>
      <c r="OM1" s="66"/>
      <c r="ON1" s="66"/>
      <c r="OO1" s="66"/>
      <c r="OP1" s="66"/>
      <c r="OQ1" s="66"/>
      <c r="OR1" s="66"/>
      <c r="OS1" s="66"/>
      <c r="OT1" s="66"/>
      <c r="OU1" s="66"/>
      <c r="OV1" s="66"/>
      <c r="OW1" s="66"/>
      <c r="OX1" s="66"/>
      <c r="OY1" s="66"/>
      <c r="OZ1" s="66"/>
      <c r="PA1" s="66"/>
      <c r="PB1" s="66"/>
      <c r="PC1" s="66"/>
      <c r="PD1" s="66"/>
      <c r="PE1" s="66"/>
      <c r="PF1" s="66"/>
      <c r="PG1" s="66"/>
      <c r="PH1" s="66"/>
      <c r="PI1" s="66"/>
      <c r="PJ1" s="66"/>
      <c r="PK1" s="66"/>
      <c r="PL1" s="66"/>
      <c r="PM1" s="66"/>
      <c r="PN1" s="66"/>
      <c r="PO1" s="66"/>
      <c r="PP1" s="66"/>
      <c r="PQ1" s="66"/>
      <c r="PR1" s="66"/>
      <c r="PS1" s="66"/>
      <c r="PT1" s="66"/>
      <c r="PU1" s="66"/>
      <c r="PV1" s="66"/>
      <c r="PW1" s="66"/>
      <c r="PX1" s="66"/>
      <c r="PY1" s="66"/>
      <c r="PZ1" s="66"/>
      <c r="QA1" s="66"/>
      <c r="QB1" s="66"/>
      <c r="QC1" s="66"/>
      <c r="QD1" s="66"/>
      <c r="QE1" s="66"/>
      <c r="QF1" s="66"/>
      <c r="QG1" s="66"/>
      <c r="QH1" s="66"/>
      <c r="QI1" s="66"/>
      <c r="QJ1" s="66"/>
      <c r="QK1" s="66"/>
      <c r="QL1" s="66"/>
      <c r="QM1" s="66"/>
      <c r="QN1" s="66"/>
      <c r="QO1" s="66"/>
      <c r="QP1" s="66"/>
      <c r="QQ1" s="66"/>
      <c r="QR1" s="66"/>
      <c r="QS1" s="66"/>
      <c r="QT1" s="66"/>
      <c r="QU1" s="66"/>
      <c r="QV1" s="66"/>
      <c r="QW1" s="66"/>
      <c r="QX1" s="66"/>
      <c r="QY1" s="66"/>
      <c r="QZ1" s="66"/>
      <c r="RA1" s="66"/>
      <c r="RB1" s="66"/>
      <c r="RC1" s="66"/>
      <c r="RD1" s="66"/>
      <c r="RE1" s="66"/>
      <c r="RF1" s="66"/>
      <c r="RG1" s="66"/>
      <c r="RH1" s="66"/>
      <c r="RI1" s="66"/>
      <c r="RJ1" s="66"/>
      <c r="RK1" s="66"/>
      <c r="RL1" s="66"/>
      <c r="RM1" s="66"/>
      <c r="RN1" s="66"/>
      <c r="RO1" s="66"/>
      <c r="RP1" s="66"/>
      <c r="RQ1" s="66"/>
      <c r="RR1" s="66"/>
      <c r="RS1" s="66"/>
      <c r="RT1" s="66"/>
      <c r="RU1" s="66"/>
      <c r="RV1" s="66"/>
      <c r="RW1" s="66"/>
      <c r="RX1" s="66"/>
      <c r="RY1" s="66"/>
      <c r="RZ1" s="66"/>
      <c r="SA1" s="66"/>
      <c r="SB1" s="66"/>
      <c r="SC1" s="66"/>
      <c r="SD1" s="66"/>
      <c r="SE1" s="66"/>
      <c r="SF1" s="66"/>
      <c r="SG1" s="66"/>
      <c r="SH1" s="66"/>
      <c r="SI1" s="66"/>
      <c r="SJ1" s="66"/>
      <c r="SK1" s="66"/>
      <c r="SL1" s="66"/>
      <c r="SM1" s="66"/>
      <c r="SN1" s="66"/>
      <c r="SO1" s="66"/>
      <c r="SP1" s="66"/>
      <c r="SQ1" s="66"/>
      <c r="SR1" s="66"/>
      <c r="SS1" s="66"/>
      <c r="ST1" s="66"/>
      <c r="SU1" s="66"/>
      <c r="SV1" s="66"/>
      <c r="SW1" s="66"/>
      <c r="SX1" s="66"/>
      <c r="SY1" s="66"/>
      <c r="SZ1" s="66"/>
      <c r="TA1" s="66"/>
      <c r="TB1" s="66"/>
      <c r="TC1" s="66"/>
      <c r="TD1" s="66"/>
      <c r="TE1" s="66"/>
      <c r="TF1" s="66"/>
      <c r="TG1" s="66"/>
      <c r="TH1" s="66"/>
      <c r="TI1" s="66"/>
      <c r="TJ1" s="66"/>
      <c r="TK1" s="66"/>
      <c r="TL1" s="66"/>
      <c r="TM1" s="66"/>
      <c r="TN1" s="66"/>
      <c r="TO1" s="66"/>
      <c r="TP1" s="66"/>
      <c r="TQ1" s="66"/>
      <c r="TR1" s="66"/>
      <c r="TS1" s="66"/>
      <c r="TT1" s="66"/>
      <c r="TU1" s="66"/>
      <c r="TV1" s="66"/>
      <c r="TW1" s="66"/>
      <c r="TX1" s="66"/>
      <c r="TY1" s="66"/>
      <c r="TZ1" s="66"/>
      <c r="UA1" s="66"/>
      <c r="UB1" s="66"/>
      <c r="UC1" s="66"/>
      <c r="UD1" s="66"/>
      <c r="UE1" s="66"/>
      <c r="UF1" s="66"/>
      <c r="UG1" s="66"/>
      <c r="UH1" s="66"/>
      <c r="UI1" s="66"/>
      <c r="UJ1" s="66"/>
      <c r="UK1" s="66"/>
      <c r="UL1" s="66"/>
      <c r="UM1" s="66"/>
      <c r="UN1" s="66"/>
      <c r="UO1" s="66"/>
      <c r="UP1" s="66"/>
      <c r="UQ1" s="66"/>
      <c r="UR1" s="66"/>
      <c r="US1" s="66"/>
      <c r="UT1" s="66"/>
      <c r="UU1" s="66"/>
      <c r="UV1" s="66"/>
      <c r="UW1" s="66"/>
      <c r="UX1" s="66"/>
      <c r="UY1" s="66"/>
      <c r="UZ1" s="66"/>
      <c r="VA1" s="66"/>
      <c r="VB1" s="66"/>
      <c r="VC1" s="66"/>
      <c r="VD1" s="66"/>
      <c r="VE1" s="66"/>
      <c r="VF1" s="66"/>
      <c r="VG1" s="66"/>
      <c r="VH1" s="66"/>
      <c r="VI1" s="66"/>
      <c r="VJ1" s="66"/>
      <c r="VK1" s="66"/>
      <c r="VL1" s="66"/>
      <c r="VM1" s="66"/>
      <c r="VN1" s="66"/>
      <c r="VO1" s="66"/>
      <c r="VP1" s="66"/>
      <c r="VQ1" s="66"/>
      <c r="VR1" s="66"/>
      <c r="VS1" s="66"/>
      <c r="VT1" s="66"/>
      <c r="VU1" s="66"/>
      <c r="VV1" s="66"/>
      <c r="VW1" s="66"/>
      <c r="VX1" s="66"/>
      <c r="VY1" s="66"/>
      <c r="VZ1" s="66"/>
      <c r="WA1" s="66"/>
      <c r="WB1" s="66"/>
      <c r="WC1" s="66"/>
      <c r="WD1" s="66"/>
      <c r="WE1" s="66"/>
      <c r="WF1" s="66"/>
      <c r="WG1" s="66"/>
      <c r="WH1" s="66"/>
      <c r="WI1" s="66"/>
      <c r="WJ1" s="66"/>
      <c r="WK1" s="66"/>
      <c r="WL1" s="66"/>
      <c r="WM1" s="66"/>
      <c r="WN1" s="66"/>
      <c r="WO1" s="66"/>
      <c r="WP1" s="66"/>
      <c r="WQ1" s="66"/>
      <c r="WR1" s="66"/>
      <c r="WS1" s="66"/>
      <c r="WT1" s="66"/>
      <c r="WU1" s="66"/>
      <c r="WV1" s="66"/>
      <c r="WW1" s="66"/>
      <c r="WX1" s="66"/>
      <c r="WY1" s="66"/>
      <c r="WZ1" s="66"/>
      <c r="XA1" s="66"/>
      <c r="XB1" s="66"/>
      <c r="XC1" s="66"/>
      <c r="XD1" s="66"/>
      <c r="XE1" s="66"/>
      <c r="XF1" s="66"/>
      <c r="XG1" s="66"/>
      <c r="XH1" s="66"/>
      <c r="XI1" s="66"/>
      <c r="XJ1" s="66"/>
      <c r="XK1" s="66"/>
      <c r="XL1" s="66"/>
      <c r="XM1" s="66"/>
      <c r="XN1" s="66"/>
      <c r="XO1" s="66"/>
      <c r="XP1" s="66"/>
      <c r="XQ1" s="66"/>
      <c r="XR1" s="66"/>
      <c r="XS1" s="66"/>
      <c r="XT1" s="66"/>
      <c r="XU1" s="66"/>
      <c r="XV1" s="66"/>
      <c r="XW1" s="66"/>
      <c r="XX1" s="66"/>
      <c r="XY1" s="66"/>
      <c r="XZ1" s="66"/>
      <c r="YA1" s="66"/>
      <c r="YB1" s="66"/>
      <c r="YC1" s="66"/>
      <c r="YD1" s="66"/>
      <c r="YE1" s="66"/>
      <c r="YF1" s="66"/>
      <c r="YG1" s="66"/>
      <c r="YH1" s="66"/>
      <c r="YI1" s="66"/>
      <c r="YJ1" s="66"/>
      <c r="YK1" s="66"/>
      <c r="YL1" s="66"/>
      <c r="YM1" s="66"/>
      <c r="YN1" s="66"/>
      <c r="YO1" s="66"/>
      <c r="YP1" s="66"/>
      <c r="YQ1" s="66"/>
      <c r="YR1" s="66"/>
      <c r="YS1" s="66"/>
      <c r="YT1" s="66"/>
      <c r="YU1" s="66"/>
      <c r="YV1" s="66"/>
      <c r="YW1" s="66"/>
      <c r="YX1" s="66"/>
      <c r="YY1" s="66"/>
      <c r="YZ1" s="66"/>
      <c r="ZA1" s="66"/>
      <c r="ZB1" s="66"/>
      <c r="ZC1" s="66"/>
      <c r="ZD1" s="66"/>
      <c r="ZE1" s="66"/>
      <c r="ZF1" s="66"/>
      <c r="ZG1" s="66"/>
      <c r="ZH1" s="66"/>
      <c r="ZI1" s="66"/>
      <c r="ZJ1" s="66"/>
      <c r="ZK1" s="66"/>
      <c r="ZL1" s="66"/>
      <c r="ZM1" s="66"/>
      <c r="ZN1" s="66"/>
      <c r="ZO1" s="66"/>
      <c r="ZP1" s="66"/>
      <c r="ZQ1" s="66"/>
      <c r="ZR1" s="66"/>
      <c r="ZS1" s="66"/>
      <c r="ZT1" s="66"/>
      <c r="ZU1" s="66"/>
      <c r="ZV1" s="66"/>
      <c r="ZW1" s="66"/>
      <c r="ZX1" s="66"/>
      <c r="ZY1" s="66"/>
      <c r="ZZ1" s="66"/>
      <c r="AAA1" s="66"/>
      <c r="AAB1" s="66"/>
      <c r="AAC1" s="66"/>
      <c r="AAD1" s="66"/>
      <c r="AAE1" s="66"/>
      <c r="AAF1" s="66"/>
      <c r="AAG1" s="66"/>
      <c r="AAH1" s="66"/>
      <c r="AAI1" s="66"/>
      <c r="AAJ1" s="66"/>
      <c r="AAK1" s="66"/>
      <c r="AAL1" s="66"/>
      <c r="AAM1" s="66"/>
      <c r="AAN1" s="66"/>
      <c r="AAO1" s="66"/>
      <c r="AAP1" s="66"/>
      <c r="AAQ1" s="66"/>
      <c r="AAR1" s="66"/>
      <c r="AAS1" s="66"/>
      <c r="AAT1" s="66"/>
      <c r="AAU1" s="66"/>
      <c r="AAV1" s="66"/>
      <c r="AAW1" s="66"/>
      <c r="AAX1" s="66"/>
      <c r="AAY1" s="66"/>
      <c r="AAZ1" s="66"/>
      <c r="ABA1" s="66"/>
      <c r="ABB1" s="66"/>
      <c r="ABC1" s="66"/>
      <c r="ABD1" s="66"/>
      <c r="ABE1" s="66"/>
      <c r="ABF1" s="66"/>
      <c r="ABG1" s="66"/>
      <c r="ABH1" s="66"/>
      <c r="ABI1" s="66"/>
      <c r="ABJ1" s="66"/>
      <c r="ABK1" s="66"/>
      <c r="ABL1" s="66"/>
      <c r="ABM1" s="66"/>
      <c r="ABN1" s="66"/>
      <c r="ABO1" s="66"/>
      <c r="ABP1" s="66"/>
      <c r="ABQ1" s="66"/>
      <c r="ABR1" s="66"/>
      <c r="ABS1" s="66"/>
      <c r="ABT1" s="66"/>
      <c r="ABU1" s="66"/>
      <c r="ABV1" s="66"/>
      <c r="ABW1" s="66"/>
      <c r="ABX1" s="66"/>
      <c r="ABY1" s="66"/>
      <c r="ABZ1" s="66"/>
      <c r="ACA1" s="66"/>
      <c r="ACB1" s="66"/>
      <c r="ACC1" s="66"/>
      <c r="ACD1" s="66"/>
      <c r="ACE1" s="66"/>
      <c r="ACF1" s="66"/>
      <c r="ACG1" s="66"/>
      <c r="ACH1" s="66"/>
      <c r="ACI1" s="66"/>
      <c r="ACJ1" s="66"/>
      <c r="ACK1" s="66"/>
      <c r="ACL1" s="66"/>
      <c r="ACM1" s="66"/>
      <c r="ACN1" s="66"/>
      <c r="ACO1" s="66"/>
      <c r="ACP1" s="66"/>
      <c r="ACQ1" s="66"/>
      <c r="ACR1" s="66"/>
      <c r="ACS1" s="66"/>
      <c r="ACT1" s="66"/>
      <c r="ACU1" s="66"/>
      <c r="ACV1" s="66"/>
      <c r="ACW1" s="66"/>
      <c r="ACX1" s="66"/>
      <c r="ACY1" s="66"/>
      <c r="ACZ1" s="66"/>
      <c r="ADA1" s="66"/>
      <c r="ADB1" s="66"/>
      <c r="ADC1" s="66"/>
      <c r="ADD1" s="66"/>
      <c r="ADE1" s="66"/>
      <c r="ADF1" s="66"/>
      <c r="ADG1" s="66"/>
      <c r="ADH1" s="66"/>
      <c r="ADI1" s="66"/>
      <c r="ADJ1" s="66"/>
      <c r="ADK1" s="66"/>
      <c r="ADL1" s="66"/>
      <c r="ADM1" s="66"/>
      <c r="ADN1" s="66"/>
      <c r="ADO1" s="66"/>
      <c r="ADP1" s="66"/>
      <c r="ADQ1" s="66"/>
      <c r="ADR1" s="66"/>
      <c r="ADS1" s="66"/>
      <c r="ADT1" s="66"/>
      <c r="ADU1" s="66"/>
      <c r="ADV1" s="66"/>
      <c r="ADW1" s="66"/>
      <c r="ADX1" s="66"/>
      <c r="ADY1" s="66"/>
      <c r="ADZ1" s="66"/>
      <c r="AEA1" s="66"/>
      <c r="AEB1" s="66"/>
      <c r="AEC1" s="66"/>
      <c r="AED1" s="66"/>
      <c r="AEE1" s="66"/>
      <c r="AEF1" s="66"/>
      <c r="AEG1" s="66"/>
      <c r="AEH1" s="66"/>
      <c r="AEI1" s="66"/>
      <c r="AEJ1" s="66"/>
      <c r="AEK1" s="66"/>
      <c r="AEL1" s="66"/>
      <c r="AEM1" s="66"/>
      <c r="AEN1" s="66"/>
      <c r="AEO1" s="66"/>
      <c r="AEP1" s="66"/>
      <c r="AEQ1" s="66"/>
      <c r="AER1" s="66"/>
      <c r="AES1" s="66"/>
      <c r="AET1" s="66"/>
      <c r="AEU1" s="66"/>
      <c r="AEV1" s="66"/>
      <c r="AEW1" s="66"/>
      <c r="AEX1" s="66"/>
      <c r="AEY1" s="66"/>
      <c r="AEZ1" s="66"/>
      <c r="AFA1" s="66"/>
      <c r="AFB1" s="66"/>
      <c r="AFC1" s="66"/>
      <c r="AFD1" s="66"/>
      <c r="AFE1" s="66"/>
      <c r="AFF1" s="66"/>
      <c r="AFG1" s="66"/>
      <c r="AFH1" s="66"/>
      <c r="AFI1" s="66"/>
      <c r="AFJ1" s="66"/>
      <c r="AFK1" s="66"/>
      <c r="AFL1" s="66"/>
      <c r="AFM1" s="66"/>
      <c r="AFN1" s="66"/>
      <c r="AFO1" s="66"/>
      <c r="AFP1" s="66"/>
      <c r="AFQ1" s="66"/>
      <c r="AFR1" s="66"/>
      <c r="AFS1" s="66"/>
      <c r="AFT1" s="66"/>
      <c r="AFU1" s="66"/>
      <c r="AFV1" s="66"/>
      <c r="AFW1" s="66"/>
      <c r="AFX1" s="66"/>
      <c r="AFY1" s="66"/>
      <c r="AFZ1" s="66"/>
      <c r="AGA1" s="66"/>
      <c r="AGB1" s="66"/>
      <c r="AGC1" s="66"/>
      <c r="AGD1" s="66"/>
      <c r="AGE1" s="66"/>
      <c r="AGF1" s="66"/>
      <c r="AGG1" s="66"/>
      <c r="AGH1" s="66"/>
      <c r="AGI1" s="66"/>
      <c r="AGJ1" s="66"/>
      <c r="AGK1" s="66"/>
      <c r="AGL1" s="66"/>
      <c r="AGM1" s="66"/>
      <c r="AGN1" s="66"/>
      <c r="AGO1" s="66"/>
      <c r="AGP1" s="66"/>
      <c r="AGQ1" s="66"/>
      <c r="AGR1" s="66"/>
      <c r="AGS1" s="66"/>
      <c r="AGT1" s="66"/>
      <c r="AGU1" s="66"/>
      <c r="AGV1" s="66"/>
      <c r="AGW1" s="66"/>
      <c r="AGX1" s="66"/>
      <c r="AGY1" s="66"/>
      <c r="AGZ1" s="66"/>
      <c r="AHA1" s="66"/>
      <c r="AHB1" s="66"/>
      <c r="AHC1" s="66"/>
      <c r="AHD1" s="66"/>
      <c r="AHE1" s="66"/>
      <c r="AHF1" s="66"/>
      <c r="AHG1" s="66"/>
      <c r="AHH1" s="66"/>
      <c r="AHI1" s="66"/>
      <c r="AHJ1" s="66"/>
      <c r="AHK1" s="66"/>
      <c r="AHL1" s="66"/>
      <c r="AHM1" s="66"/>
      <c r="AHN1" s="66"/>
      <c r="AHO1" s="66"/>
      <c r="AHP1" s="66"/>
      <c r="AHQ1" s="66"/>
      <c r="AHR1" s="66"/>
      <c r="AHS1" s="66"/>
      <c r="AHT1" s="66"/>
      <c r="AHU1" s="66"/>
      <c r="AHV1" s="66"/>
      <c r="AHW1" s="66"/>
      <c r="AHX1" s="66"/>
      <c r="AHY1" s="66"/>
      <c r="AHZ1" s="66"/>
      <c r="AIA1" s="66"/>
      <c r="AIB1" s="66"/>
      <c r="AIC1" s="66"/>
      <c r="AID1" s="66"/>
      <c r="AIE1" s="66"/>
      <c r="AIF1" s="66"/>
      <c r="AIG1" s="66"/>
      <c r="AIH1" s="66"/>
      <c r="AII1" s="66"/>
      <c r="AIJ1" s="66"/>
      <c r="AIK1" s="66"/>
      <c r="AIL1" s="66"/>
      <c r="AIM1" s="66"/>
      <c r="AIN1" s="66"/>
      <c r="AIO1" s="66"/>
      <c r="AIP1" s="66"/>
      <c r="AIQ1" s="66"/>
      <c r="AIR1" s="66"/>
      <c r="AIS1" s="66"/>
      <c r="AIT1" s="66"/>
      <c r="AIU1" s="66"/>
      <c r="AIV1" s="66"/>
      <c r="AIW1" s="66"/>
      <c r="AIX1" s="66"/>
      <c r="AIY1" s="66"/>
      <c r="AIZ1" s="66"/>
      <c r="AJA1" s="66"/>
      <c r="AJB1" s="66"/>
      <c r="AJC1" s="66"/>
      <c r="AJD1" s="66"/>
      <c r="AJE1" s="66"/>
      <c r="AJF1" s="66"/>
      <c r="AJG1" s="66"/>
      <c r="AJH1" s="66"/>
      <c r="AJI1" s="66"/>
      <c r="AJJ1" s="66"/>
      <c r="AJK1" s="66"/>
      <c r="AJL1" s="66"/>
      <c r="AJM1" s="66"/>
      <c r="AJN1" s="66"/>
      <c r="AJO1" s="66"/>
      <c r="AJP1" s="66"/>
      <c r="AJQ1" s="66"/>
      <c r="AJR1" s="66"/>
      <c r="AJS1" s="66"/>
      <c r="AJT1" s="66"/>
      <c r="AJU1" s="66"/>
      <c r="AJV1" s="66"/>
      <c r="AJW1" s="66"/>
      <c r="AJX1" s="66"/>
      <c r="AJY1" s="66"/>
      <c r="AJZ1" s="66"/>
      <c r="AKA1" s="66"/>
      <c r="AKB1" s="66"/>
      <c r="AKC1" s="66"/>
      <c r="AKD1" s="66"/>
      <c r="AKE1" s="66"/>
      <c r="AKF1" s="66"/>
      <c r="AKG1" s="66"/>
      <c r="AKH1" s="66"/>
      <c r="AKI1" s="66"/>
      <c r="AKJ1" s="66"/>
      <c r="AKK1" s="66"/>
      <c r="AKL1" s="66"/>
      <c r="AKM1" s="66"/>
      <c r="AKN1" s="66"/>
      <c r="AKO1" s="66"/>
      <c r="AKP1" s="66"/>
      <c r="AKQ1" s="66"/>
      <c r="AKR1" s="66"/>
      <c r="AKS1" s="66"/>
      <c r="AKT1" s="66"/>
      <c r="AKU1" s="66"/>
      <c r="AKV1" s="66"/>
      <c r="AKW1" s="66"/>
      <c r="AKX1" s="66"/>
      <c r="AKY1" s="66"/>
      <c r="AKZ1" s="66"/>
      <c r="ALA1" s="66"/>
      <c r="ALB1" s="66"/>
      <c r="ALC1" s="66"/>
      <c r="ALD1" s="66"/>
      <c r="ALE1" s="66"/>
      <c r="ALF1" s="66"/>
      <c r="ALG1" s="66"/>
      <c r="ALH1" s="66"/>
      <c r="ALI1" s="66"/>
      <c r="ALJ1" s="66"/>
      <c r="ALK1" s="66"/>
      <c r="ALL1" s="66"/>
      <c r="ALM1" s="66"/>
      <c r="ALN1" s="66"/>
      <c r="ALO1" s="66"/>
      <c r="ALP1" s="66"/>
      <c r="ALQ1" s="66"/>
      <c r="ALR1" s="66"/>
      <c r="ALS1" s="66"/>
      <c r="ALT1" s="66"/>
      <c r="ALU1" s="66"/>
      <c r="ALV1" s="66"/>
      <c r="ALW1" s="66"/>
      <c r="ALX1" s="66"/>
      <c r="ALY1" s="66"/>
      <c r="ALZ1" s="66"/>
      <c r="AMA1" s="66"/>
      <c r="AMB1" s="66"/>
      <c r="AMC1" s="66"/>
      <c r="AMD1" s="66"/>
      <c r="AME1" s="66"/>
      <c r="AMF1" s="66"/>
      <c r="AMG1" s="66"/>
      <c r="AMH1" s="66"/>
      <c r="AMI1" s="66"/>
      <c r="AMJ1" s="66"/>
      <c r="AMK1" s="66"/>
      <c r="AML1" s="66"/>
      <c r="AMM1" s="66"/>
      <c r="AMN1" s="66"/>
      <c r="AMO1" s="66"/>
      <c r="AMP1" s="66"/>
      <c r="AMQ1" s="66"/>
      <c r="AMR1" s="66"/>
      <c r="AMS1" s="66"/>
      <c r="AMT1" s="66"/>
      <c r="AMU1" s="66"/>
      <c r="AMV1" s="66"/>
      <c r="AMW1" s="66"/>
      <c r="AMX1" s="66"/>
      <c r="AMY1" s="66"/>
      <c r="AMZ1" s="66"/>
      <c r="ANA1" s="66"/>
      <c r="ANB1" s="66"/>
      <c r="ANC1" s="66"/>
      <c r="AND1" s="66"/>
      <c r="ANE1" s="66"/>
      <c r="ANF1" s="66"/>
      <c r="ANG1" s="66"/>
      <c r="ANH1" s="66"/>
      <c r="ANI1" s="66"/>
      <c r="ANJ1" s="66"/>
      <c r="ANK1" s="66"/>
      <c r="ANL1" s="66"/>
      <c r="ANM1" s="66"/>
      <c r="ANN1" s="66"/>
      <c r="ANO1" s="66"/>
      <c r="ANP1" s="66"/>
      <c r="ANQ1" s="66"/>
      <c r="ANR1" s="66"/>
      <c r="ANS1" s="66"/>
      <c r="ANT1" s="66"/>
      <c r="ANU1" s="66"/>
      <c r="ANV1" s="66"/>
      <c r="ANW1" s="66"/>
      <c r="ANX1" s="66"/>
      <c r="ANY1" s="66"/>
      <c r="ANZ1" s="66"/>
      <c r="AOA1" s="66"/>
      <c r="AOB1" s="66"/>
      <c r="AOC1" s="66"/>
      <c r="AOD1" s="66"/>
      <c r="AOE1" s="66"/>
      <c r="AOF1" s="66"/>
      <c r="AOG1" s="66"/>
      <c r="AOH1" s="66"/>
      <c r="AOI1" s="66"/>
      <c r="AOJ1" s="66"/>
      <c r="AOK1" s="66"/>
      <c r="AOL1" s="66"/>
      <c r="AOM1" s="66"/>
      <c r="AON1" s="66"/>
      <c r="AOO1" s="66"/>
      <c r="AOP1" s="66"/>
      <c r="AOQ1" s="66"/>
      <c r="AOR1" s="66"/>
      <c r="AOS1" s="66"/>
      <c r="AOT1" s="66"/>
      <c r="AOU1" s="66"/>
      <c r="AOV1" s="66"/>
      <c r="AOW1" s="66"/>
      <c r="AOX1" s="66"/>
      <c r="AOY1" s="66"/>
      <c r="AOZ1" s="66"/>
      <c r="APA1" s="66"/>
      <c r="APB1" s="66"/>
      <c r="APC1" s="66"/>
      <c r="APD1" s="66"/>
      <c r="APE1" s="66"/>
      <c r="APF1" s="66"/>
      <c r="APG1" s="66"/>
      <c r="APH1" s="66"/>
      <c r="API1" s="66"/>
      <c r="APJ1" s="66"/>
      <c r="APK1" s="66"/>
      <c r="APL1" s="66"/>
      <c r="APM1" s="66"/>
      <c r="APN1" s="66"/>
      <c r="APO1" s="66"/>
      <c r="APP1" s="66"/>
      <c r="APQ1" s="66"/>
      <c r="APR1" s="66"/>
      <c r="APS1" s="66"/>
      <c r="APT1" s="66"/>
      <c r="APU1" s="66"/>
      <c r="APV1" s="66"/>
      <c r="APW1" s="66"/>
      <c r="APX1" s="66"/>
      <c r="APY1" s="66"/>
      <c r="APZ1" s="66"/>
      <c r="AQA1" s="66"/>
      <c r="AQB1" s="66"/>
      <c r="AQC1" s="66"/>
      <c r="AQD1" s="66"/>
      <c r="AQE1" s="66"/>
      <c r="AQF1" s="66"/>
      <c r="AQG1" s="66"/>
      <c r="AQH1" s="66"/>
      <c r="AQI1" s="66"/>
      <c r="AQJ1" s="66"/>
      <c r="AQK1" s="66"/>
      <c r="AQL1" s="66"/>
      <c r="AQM1" s="66"/>
      <c r="AQN1" s="66"/>
      <c r="AQO1" s="66"/>
      <c r="AQP1" s="66"/>
      <c r="AQQ1" s="66"/>
      <c r="AQR1" s="66"/>
      <c r="AQS1" s="66"/>
      <c r="AQT1" s="66"/>
      <c r="AQU1" s="66"/>
      <c r="AQV1" s="66"/>
      <c r="AQW1" s="66"/>
      <c r="AQX1" s="66"/>
      <c r="AQY1" s="66"/>
      <c r="AQZ1" s="66"/>
      <c r="ARA1" s="66"/>
      <c r="ARB1" s="66"/>
      <c r="ARC1" s="66"/>
      <c r="ARD1" s="66"/>
      <c r="ARE1" s="66"/>
      <c r="ARF1" s="66"/>
      <c r="ARG1" s="66"/>
      <c r="ARH1" s="66"/>
      <c r="ARI1" s="66"/>
      <c r="ARJ1" s="66"/>
      <c r="ARK1" s="66"/>
      <c r="ARL1" s="66"/>
      <c r="ARM1" s="66"/>
      <c r="ARN1" s="66"/>
      <c r="ARO1" s="66"/>
      <c r="ARP1" s="66"/>
      <c r="ARQ1" s="66"/>
      <c r="ARR1" s="66"/>
      <c r="ARS1" s="66"/>
      <c r="ART1" s="66"/>
      <c r="ARU1" s="66"/>
      <c r="ARV1" s="66"/>
      <c r="ARW1" s="66"/>
      <c r="ARX1" s="66"/>
      <c r="ARY1" s="66"/>
      <c r="ARZ1" s="66"/>
      <c r="ASA1" s="66"/>
      <c r="ASB1" s="66"/>
      <c r="ASC1" s="66"/>
      <c r="ASD1" s="66"/>
      <c r="ASE1" s="66"/>
      <c r="ASF1" s="66"/>
      <c r="ASG1" s="66"/>
      <c r="ASH1" s="66"/>
      <c r="ASI1" s="66"/>
      <c r="ASJ1" s="66"/>
      <c r="ASK1" s="66"/>
      <c r="ASL1" s="66"/>
      <c r="ASM1" s="66"/>
      <c r="ASN1" s="66"/>
      <c r="ASO1" s="66"/>
      <c r="ASP1" s="66"/>
      <c r="ASQ1" s="66"/>
      <c r="ASR1" s="66"/>
      <c r="ASS1" s="66"/>
      <c r="AST1" s="66"/>
      <c r="ASU1" s="66"/>
      <c r="ASV1" s="66"/>
      <c r="ASW1" s="66"/>
      <c r="ASX1" s="66"/>
      <c r="ASY1" s="66"/>
      <c r="ASZ1" s="66"/>
      <c r="ATA1" s="66"/>
      <c r="ATB1" s="66"/>
      <c r="ATC1" s="66"/>
      <c r="ATD1" s="66"/>
      <c r="ATE1" s="66"/>
      <c r="ATF1" s="66"/>
      <c r="ATG1" s="66"/>
      <c r="ATH1" s="66"/>
      <c r="ATI1" s="66"/>
      <c r="ATJ1" s="66"/>
      <c r="ATK1" s="66"/>
      <c r="ATL1" s="66"/>
      <c r="ATM1" s="66"/>
      <c r="ATN1" s="66"/>
      <c r="ATO1" s="66"/>
      <c r="ATP1" s="66"/>
      <c r="ATQ1" s="66"/>
      <c r="ATR1" s="66"/>
      <c r="ATS1" s="66"/>
      <c r="ATT1" s="66"/>
      <c r="ATU1" s="66"/>
      <c r="ATV1" s="66"/>
      <c r="ATW1" s="66"/>
      <c r="ATX1" s="66"/>
      <c r="ATY1" s="66"/>
      <c r="ATZ1" s="66"/>
      <c r="AUA1" s="66"/>
      <c r="AUB1" s="66"/>
      <c r="AUC1" s="66"/>
      <c r="AUD1" s="66"/>
      <c r="AUE1" s="66"/>
      <c r="AUF1" s="66"/>
      <c r="AUG1" s="66"/>
      <c r="AUH1" s="66"/>
      <c r="AUI1" s="66"/>
      <c r="AUJ1" s="66"/>
      <c r="AUK1" s="66"/>
      <c r="AUL1" s="66"/>
      <c r="AUM1" s="66"/>
      <c r="AUN1" s="66"/>
      <c r="AUO1" s="66"/>
      <c r="AUP1" s="66"/>
      <c r="AUQ1" s="66"/>
      <c r="AUR1" s="66"/>
      <c r="AUS1" s="66"/>
      <c r="AUT1" s="66"/>
      <c r="AUU1" s="66"/>
      <c r="AUV1" s="66"/>
      <c r="AUW1" s="66"/>
      <c r="AUX1" s="66"/>
      <c r="AUY1" s="66"/>
      <c r="AUZ1" s="66"/>
      <c r="AVA1" s="66"/>
      <c r="AVB1" s="66"/>
      <c r="AVC1" s="66"/>
      <c r="AVD1" s="66"/>
      <c r="AVE1" s="66"/>
      <c r="AVF1" s="66"/>
      <c r="AVG1" s="66"/>
      <c r="AVH1" s="66"/>
      <c r="AVI1" s="66"/>
      <c r="AVJ1" s="66"/>
      <c r="AVK1" s="66"/>
      <c r="AVL1" s="66"/>
      <c r="AVM1" s="66"/>
      <c r="AVN1" s="66"/>
      <c r="AVO1" s="66"/>
      <c r="AVP1" s="66"/>
      <c r="AVQ1" s="66"/>
      <c r="AVR1" s="66"/>
      <c r="AVS1" s="66"/>
      <c r="AVT1" s="66"/>
      <c r="AVU1" s="66"/>
      <c r="AVV1" s="66"/>
      <c r="AVW1" s="66"/>
      <c r="AVX1" s="66"/>
      <c r="AVY1" s="66"/>
      <c r="AVZ1" s="66"/>
      <c r="AWA1" s="66"/>
      <c r="AWB1" s="66"/>
      <c r="AWC1" s="66"/>
      <c r="AWD1" s="66"/>
      <c r="AWE1" s="66"/>
      <c r="AWF1" s="66"/>
      <c r="AWG1" s="66"/>
      <c r="AWH1" s="66"/>
      <c r="AWI1" s="66"/>
      <c r="AWJ1" s="66"/>
      <c r="AWK1" s="66"/>
      <c r="AWL1" s="66"/>
      <c r="AWM1" s="66"/>
      <c r="AWN1" s="66"/>
      <c r="AWO1" s="66"/>
      <c r="AWP1" s="66"/>
      <c r="AWQ1" s="66"/>
      <c r="AWR1" s="66"/>
      <c r="AWS1" s="66"/>
      <c r="AWT1" s="66"/>
      <c r="AWU1" s="66"/>
      <c r="AWV1" s="66"/>
      <c r="AWW1" s="66"/>
      <c r="AWX1" s="66"/>
      <c r="AWY1" s="66"/>
      <c r="AWZ1" s="66"/>
      <c r="AXA1" s="66"/>
      <c r="AXB1" s="66"/>
      <c r="AXC1" s="66"/>
      <c r="AXD1" s="66"/>
      <c r="AXE1" s="66"/>
      <c r="AXF1" s="66"/>
      <c r="AXG1" s="66"/>
      <c r="AXH1" s="66"/>
      <c r="AXI1" s="66"/>
      <c r="AXJ1" s="66"/>
      <c r="AXK1" s="66"/>
      <c r="AXL1" s="66"/>
      <c r="AXM1" s="66"/>
      <c r="AXN1" s="66"/>
      <c r="AXO1" s="66"/>
      <c r="AXP1" s="66"/>
      <c r="AXQ1" s="66"/>
      <c r="AXR1" s="66"/>
      <c r="AXS1" s="66"/>
      <c r="AXT1" s="66"/>
      <c r="AXU1" s="66"/>
      <c r="AXV1" s="66"/>
      <c r="AXW1" s="66"/>
      <c r="AXX1" s="66"/>
      <c r="AXY1" s="66"/>
      <c r="AXZ1" s="66"/>
      <c r="AYA1" s="66"/>
      <c r="AYB1" s="66"/>
      <c r="AYC1" s="66"/>
      <c r="AYD1" s="66"/>
      <c r="AYE1" s="66"/>
      <c r="AYF1" s="66"/>
      <c r="AYG1" s="66"/>
      <c r="AYH1" s="66"/>
      <c r="AYI1" s="66"/>
      <c r="AYJ1" s="66"/>
      <c r="AYK1" s="66"/>
      <c r="AYL1" s="66"/>
      <c r="AYM1" s="66"/>
      <c r="AYN1" s="66"/>
      <c r="AYO1" s="66"/>
      <c r="AYP1" s="66"/>
      <c r="AYQ1" s="66"/>
      <c r="AYR1" s="66"/>
      <c r="AYS1" s="66"/>
      <c r="AYT1" s="66"/>
      <c r="AYU1" s="66"/>
      <c r="AYV1" s="66"/>
      <c r="AYW1" s="66"/>
      <c r="AYX1" s="66"/>
      <c r="AYY1" s="66"/>
      <c r="AYZ1" s="66"/>
      <c r="AZA1" s="66"/>
      <c r="AZB1" s="66"/>
      <c r="AZC1" s="66"/>
      <c r="AZD1" s="66"/>
      <c r="AZE1" s="66"/>
      <c r="AZF1" s="66"/>
      <c r="AZG1" s="66"/>
      <c r="AZH1" s="66"/>
      <c r="AZI1" s="66"/>
      <c r="AZJ1" s="66"/>
      <c r="AZK1" s="66"/>
      <c r="AZL1" s="66"/>
      <c r="AZM1" s="66"/>
      <c r="AZN1" s="66"/>
      <c r="AZO1" s="66"/>
      <c r="AZP1" s="66"/>
      <c r="AZQ1" s="66"/>
      <c r="AZR1" s="66"/>
      <c r="AZS1" s="66"/>
      <c r="AZT1" s="66"/>
      <c r="AZU1" s="66"/>
      <c r="AZV1" s="66"/>
      <c r="AZW1" s="66"/>
      <c r="AZX1" s="66"/>
      <c r="AZY1" s="66"/>
      <c r="AZZ1" s="66"/>
      <c r="BAA1" s="66"/>
      <c r="BAB1" s="66"/>
      <c r="BAC1" s="66"/>
      <c r="BAD1" s="66"/>
      <c r="BAE1" s="66"/>
      <c r="BAF1" s="66"/>
      <c r="BAG1" s="66"/>
      <c r="BAH1" s="66"/>
      <c r="BAI1" s="66"/>
      <c r="BAJ1" s="66"/>
      <c r="BAK1" s="66"/>
      <c r="BAL1" s="66"/>
      <c r="BAM1" s="66"/>
      <c r="BAN1" s="66"/>
      <c r="BAO1" s="66"/>
      <c r="BAP1" s="66"/>
      <c r="BAQ1" s="66"/>
      <c r="BAR1" s="66"/>
      <c r="BAS1" s="66"/>
      <c r="BAT1" s="66"/>
      <c r="BAU1" s="66"/>
      <c r="BAV1" s="66"/>
      <c r="BAW1" s="66"/>
      <c r="BAX1" s="66"/>
      <c r="BAY1" s="66"/>
      <c r="BAZ1" s="66"/>
      <c r="BBA1" s="66"/>
      <c r="BBB1" s="66"/>
      <c r="BBC1" s="66"/>
      <c r="BBD1" s="66"/>
      <c r="BBE1" s="66"/>
      <c r="BBF1" s="66"/>
      <c r="BBG1" s="66"/>
      <c r="BBH1" s="66"/>
      <c r="BBI1" s="66"/>
      <c r="BBJ1" s="66"/>
      <c r="BBK1" s="66"/>
      <c r="BBL1" s="66"/>
      <c r="BBM1" s="66"/>
      <c r="BBN1" s="66"/>
      <c r="BBO1" s="66"/>
      <c r="BBP1" s="66"/>
      <c r="BBQ1" s="66"/>
      <c r="BBR1" s="66"/>
      <c r="BBS1" s="66"/>
      <c r="BBT1" s="66"/>
      <c r="BBU1" s="66"/>
      <c r="BBV1" s="66"/>
      <c r="BBW1" s="66"/>
      <c r="BBX1" s="66"/>
      <c r="BBY1" s="66"/>
      <c r="BBZ1" s="66"/>
      <c r="BCA1" s="66"/>
      <c r="BCB1" s="66"/>
      <c r="BCC1" s="66"/>
      <c r="BCD1" s="66"/>
      <c r="BCE1" s="66"/>
      <c r="BCF1" s="66"/>
      <c r="BCG1" s="66"/>
      <c r="BCH1" s="66"/>
      <c r="BCI1" s="66"/>
      <c r="BCJ1" s="66"/>
      <c r="BCK1" s="66"/>
      <c r="BCL1" s="66"/>
      <c r="BCM1" s="66"/>
      <c r="BCN1" s="66"/>
      <c r="BCO1" s="66"/>
      <c r="BCP1" s="66"/>
      <c r="BCQ1" s="66"/>
      <c r="BCR1" s="66"/>
      <c r="BCS1" s="66"/>
      <c r="BCT1" s="66"/>
      <c r="BCU1" s="66"/>
      <c r="BCV1" s="66"/>
      <c r="BCW1" s="66"/>
      <c r="BCX1" s="66"/>
      <c r="BCY1" s="66"/>
      <c r="BCZ1" s="66"/>
      <c r="BDA1" s="66"/>
      <c r="BDB1" s="66"/>
      <c r="BDC1" s="66"/>
      <c r="BDD1" s="66"/>
      <c r="BDE1" s="66"/>
      <c r="BDF1" s="66"/>
      <c r="BDG1" s="66"/>
      <c r="BDH1" s="66"/>
      <c r="BDI1" s="66"/>
      <c r="BDJ1" s="66"/>
      <c r="BDK1" s="66"/>
      <c r="BDL1" s="66"/>
      <c r="BDM1" s="66"/>
      <c r="BDN1" s="66"/>
      <c r="BDO1" s="66"/>
      <c r="BDP1" s="66"/>
      <c r="BDQ1" s="66"/>
      <c r="BDR1" s="66"/>
      <c r="BDS1" s="66"/>
      <c r="BDT1" s="66"/>
      <c r="BDU1" s="66"/>
      <c r="BDV1" s="66"/>
      <c r="BDW1" s="66"/>
      <c r="BDX1" s="66"/>
      <c r="BDY1" s="66"/>
      <c r="BDZ1" s="66"/>
      <c r="BEA1" s="66"/>
      <c r="BEB1" s="66"/>
      <c r="BEC1" s="66"/>
      <c r="BED1" s="66"/>
      <c r="BEE1" s="66"/>
      <c r="BEF1" s="66"/>
      <c r="BEG1" s="66"/>
      <c r="BEH1" s="66"/>
      <c r="BEI1" s="66"/>
      <c r="BEJ1" s="66"/>
      <c r="BEK1" s="66"/>
      <c r="BEL1" s="66"/>
      <c r="BEM1" s="66"/>
      <c r="BEN1" s="66"/>
      <c r="BEO1" s="66"/>
      <c r="BEP1" s="66"/>
      <c r="BEQ1" s="66"/>
      <c r="BER1" s="66"/>
      <c r="BES1" s="66"/>
      <c r="BET1" s="66"/>
      <c r="BEU1" s="66"/>
      <c r="BEV1" s="66"/>
      <c r="BEW1" s="66"/>
      <c r="BEX1" s="66"/>
      <c r="BEY1" s="66"/>
      <c r="BEZ1" s="66"/>
      <c r="BFA1" s="66"/>
      <c r="BFB1" s="66"/>
      <c r="BFC1" s="66"/>
      <c r="BFD1" s="66"/>
      <c r="BFE1" s="66"/>
      <c r="BFF1" s="66"/>
      <c r="BFG1" s="66"/>
      <c r="BFH1" s="66"/>
      <c r="BFI1" s="66"/>
      <c r="BFJ1" s="66"/>
      <c r="BFK1" s="66"/>
      <c r="BFL1" s="66"/>
      <c r="BFM1" s="66"/>
      <c r="BFN1" s="66"/>
      <c r="BFO1" s="66"/>
      <c r="BFP1" s="66"/>
      <c r="BFQ1" s="66"/>
      <c r="BFR1" s="66"/>
      <c r="BFS1" s="66"/>
      <c r="BFT1" s="66"/>
      <c r="BFU1" s="66"/>
      <c r="BFV1" s="66"/>
      <c r="BFW1" s="66"/>
      <c r="BFX1" s="66"/>
      <c r="BFY1" s="66"/>
      <c r="BFZ1" s="66"/>
      <c r="BGA1" s="66"/>
      <c r="BGB1" s="66"/>
      <c r="BGC1" s="66"/>
      <c r="BGD1" s="66"/>
      <c r="BGE1" s="66"/>
      <c r="BGF1" s="66"/>
      <c r="BGG1" s="66"/>
      <c r="BGH1" s="66"/>
      <c r="BGI1" s="66"/>
      <c r="BGJ1" s="66"/>
      <c r="BGK1" s="66"/>
      <c r="BGL1" s="66"/>
      <c r="BGM1" s="66"/>
      <c r="BGN1" s="66"/>
      <c r="BGO1" s="66"/>
      <c r="BGP1" s="66"/>
      <c r="BGQ1" s="66"/>
      <c r="BGR1" s="66"/>
      <c r="BGS1" s="66"/>
      <c r="BGT1" s="66"/>
      <c r="BGU1" s="66"/>
      <c r="BGV1" s="66"/>
      <c r="BGW1" s="66"/>
      <c r="BGX1" s="66"/>
      <c r="BGY1" s="66"/>
      <c r="BGZ1" s="66"/>
      <c r="BHA1" s="66"/>
      <c r="BHB1" s="66"/>
      <c r="BHC1" s="66"/>
      <c r="BHD1" s="66"/>
      <c r="BHE1" s="66"/>
      <c r="BHF1" s="66"/>
      <c r="BHG1" s="66"/>
      <c r="BHH1" s="66"/>
      <c r="BHI1" s="66"/>
      <c r="BHJ1" s="66"/>
      <c r="BHK1" s="66"/>
      <c r="BHL1" s="66"/>
      <c r="BHM1" s="66"/>
      <c r="BHN1" s="66"/>
      <c r="BHO1" s="66"/>
      <c r="BHP1" s="66"/>
      <c r="BHQ1" s="66"/>
      <c r="BHR1" s="66"/>
      <c r="BHS1" s="66"/>
      <c r="BHT1" s="66"/>
      <c r="BHU1" s="66"/>
      <c r="BHV1" s="66"/>
      <c r="BHW1" s="66"/>
      <c r="BHX1" s="66"/>
      <c r="BHY1" s="66"/>
      <c r="BHZ1" s="66"/>
      <c r="BIA1" s="66"/>
      <c r="BIB1" s="66"/>
      <c r="BIC1" s="66"/>
      <c r="BID1" s="66"/>
      <c r="BIE1" s="66"/>
      <c r="BIF1" s="66"/>
      <c r="BIG1" s="66"/>
      <c r="BIH1" s="66"/>
      <c r="BII1" s="66"/>
      <c r="BIJ1" s="66"/>
      <c r="BIK1" s="66"/>
      <c r="BIL1" s="66"/>
      <c r="BIM1" s="66"/>
      <c r="BIN1" s="66"/>
      <c r="BIO1" s="66"/>
      <c r="BIP1" s="66"/>
      <c r="BIQ1" s="66"/>
      <c r="BIR1" s="66"/>
      <c r="BIS1" s="66"/>
      <c r="BIT1" s="66"/>
      <c r="BIU1" s="66"/>
      <c r="BIV1" s="66"/>
      <c r="BIW1" s="66"/>
      <c r="BIX1" s="66"/>
      <c r="BIY1" s="66"/>
      <c r="BIZ1" s="66"/>
      <c r="BJA1" s="66"/>
      <c r="BJB1" s="66"/>
      <c r="BJC1" s="66"/>
      <c r="BJD1" s="66"/>
      <c r="BJE1" s="66"/>
      <c r="BJF1" s="66"/>
      <c r="BJG1" s="66"/>
      <c r="BJH1" s="66"/>
      <c r="BJI1" s="66"/>
      <c r="BJJ1" s="66"/>
      <c r="BJK1" s="66"/>
      <c r="BJL1" s="66"/>
      <c r="BJM1" s="66"/>
      <c r="BJN1" s="66"/>
      <c r="BJO1" s="66"/>
      <c r="BJP1" s="66"/>
      <c r="BJQ1" s="66"/>
      <c r="BJR1" s="66"/>
      <c r="BJS1" s="66"/>
      <c r="BJT1" s="66"/>
      <c r="BJU1" s="66"/>
      <c r="BJV1" s="66"/>
      <c r="BJW1" s="66"/>
      <c r="BJX1" s="66"/>
      <c r="BJY1" s="66"/>
      <c r="BJZ1" s="66"/>
      <c r="BKA1" s="66"/>
      <c r="BKB1" s="66"/>
      <c r="BKC1" s="66"/>
      <c r="BKD1" s="66"/>
      <c r="BKE1" s="66"/>
      <c r="BKF1" s="66"/>
      <c r="BKG1" s="66"/>
      <c r="BKH1" s="66"/>
      <c r="BKI1" s="66"/>
      <c r="BKJ1" s="66"/>
      <c r="BKK1" s="66"/>
      <c r="BKL1" s="66"/>
      <c r="BKM1" s="66"/>
      <c r="BKN1" s="66"/>
      <c r="BKO1" s="66"/>
      <c r="BKP1" s="66"/>
      <c r="BKQ1" s="66"/>
      <c r="BKR1" s="66"/>
      <c r="BKS1" s="66"/>
      <c r="BKT1" s="66"/>
      <c r="BKU1" s="66"/>
      <c r="BKV1" s="66"/>
      <c r="BKW1" s="66"/>
      <c r="BKX1" s="66"/>
      <c r="BKY1" s="66"/>
      <c r="BKZ1" s="66"/>
      <c r="BLA1" s="66"/>
      <c r="BLB1" s="66"/>
      <c r="BLC1" s="66"/>
      <c r="BLD1" s="66"/>
      <c r="BLE1" s="66"/>
      <c r="BLF1" s="66"/>
      <c r="BLG1" s="66"/>
      <c r="BLH1" s="66"/>
      <c r="BLI1" s="66"/>
      <c r="BLJ1" s="66"/>
      <c r="BLK1" s="66"/>
      <c r="BLL1" s="66"/>
      <c r="BLM1" s="66"/>
      <c r="BLN1" s="66"/>
      <c r="BLO1" s="66"/>
      <c r="BLP1" s="66"/>
      <c r="BLQ1" s="66"/>
      <c r="BLR1" s="66"/>
      <c r="BLS1" s="66"/>
      <c r="BLT1" s="66"/>
      <c r="BLU1" s="66"/>
      <c r="BLV1" s="66"/>
      <c r="BLW1" s="66"/>
      <c r="BLX1" s="66"/>
      <c r="BLY1" s="66"/>
      <c r="BLZ1" s="66"/>
      <c r="BMA1" s="66"/>
      <c r="BMB1" s="66"/>
      <c r="BMC1" s="66"/>
      <c r="BMD1" s="66"/>
      <c r="BME1" s="66"/>
      <c r="BMF1" s="66"/>
      <c r="BMG1" s="66"/>
      <c r="BMH1" s="66"/>
      <c r="BMI1" s="66"/>
      <c r="BMJ1" s="66"/>
      <c r="BMK1" s="66"/>
      <c r="BML1" s="66"/>
      <c r="BMM1" s="66"/>
      <c r="BMN1" s="66"/>
      <c r="BMO1" s="66"/>
      <c r="BMP1" s="66"/>
      <c r="BMQ1" s="66"/>
      <c r="BMR1" s="66"/>
      <c r="BMS1" s="66"/>
      <c r="BMT1" s="66"/>
      <c r="BMU1" s="66"/>
      <c r="BMV1" s="66"/>
      <c r="BMW1" s="66"/>
      <c r="BMX1" s="66"/>
      <c r="BMY1" s="66"/>
      <c r="BMZ1" s="66"/>
      <c r="BNA1" s="66"/>
      <c r="BNB1" s="66"/>
      <c r="BNC1" s="66"/>
      <c r="BND1" s="66"/>
      <c r="BNE1" s="66"/>
      <c r="BNF1" s="66"/>
      <c r="BNG1" s="66"/>
      <c r="BNH1" s="66"/>
      <c r="BNI1" s="66"/>
      <c r="BNJ1" s="66"/>
      <c r="BNK1" s="66"/>
      <c r="BNL1" s="66"/>
      <c r="BNM1" s="66"/>
      <c r="BNN1" s="66"/>
      <c r="BNO1" s="66"/>
      <c r="BNP1" s="66"/>
      <c r="BNQ1" s="66"/>
      <c r="BNR1" s="66"/>
      <c r="BNS1" s="66"/>
      <c r="BNT1" s="66"/>
      <c r="BNU1" s="66"/>
      <c r="BNV1" s="66"/>
      <c r="BNW1" s="66"/>
      <c r="BNX1" s="66"/>
      <c r="BNY1" s="66"/>
      <c r="BNZ1" s="66"/>
      <c r="BOA1" s="66"/>
      <c r="BOB1" s="66"/>
      <c r="BOC1" s="66"/>
      <c r="BOD1" s="66"/>
      <c r="BOE1" s="66"/>
      <c r="BOF1" s="66"/>
      <c r="BOG1" s="66"/>
      <c r="BOH1" s="66"/>
      <c r="BOI1" s="66"/>
      <c r="BOJ1" s="66"/>
      <c r="BOK1" s="66"/>
      <c r="BOL1" s="66"/>
      <c r="BOM1" s="66"/>
      <c r="BON1" s="66"/>
      <c r="BOO1" s="66"/>
      <c r="BOP1" s="66"/>
      <c r="BOQ1" s="66"/>
      <c r="BOR1" s="66"/>
      <c r="BOS1" s="66"/>
      <c r="BOT1" s="66"/>
      <c r="BOU1" s="66"/>
      <c r="BOV1" s="66"/>
      <c r="BOW1" s="66"/>
      <c r="BOX1" s="66"/>
      <c r="BOY1" s="66"/>
      <c r="BOZ1" s="66"/>
      <c r="BPA1" s="66"/>
      <c r="BPB1" s="66"/>
      <c r="BPC1" s="66"/>
      <c r="BPD1" s="66"/>
      <c r="BPE1" s="66"/>
      <c r="BPF1" s="66"/>
      <c r="BPG1" s="66"/>
      <c r="BPH1" s="66"/>
      <c r="BPI1" s="66"/>
      <c r="BPJ1" s="66"/>
      <c r="BPK1" s="66"/>
      <c r="BPL1" s="66"/>
      <c r="BPM1" s="66"/>
      <c r="BPN1" s="66"/>
      <c r="BPO1" s="66"/>
      <c r="BPP1" s="66"/>
      <c r="BPQ1" s="66"/>
      <c r="BPR1" s="66"/>
      <c r="BPS1" s="66"/>
      <c r="BPT1" s="66"/>
      <c r="BPU1" s="66"/>
      <c r="BPV1" s="66"/>
      <c r="BPW1" s="66"/>
      <c r="BPX1" s="66"/>
      <c r="BPY1" s="66"/>
      <c r="BPZ1" s="66"/>
      <c r="BQA1" s="66"/>
      <c r="BQB1" s="66"/>
      <c r="BQC1" s="66"/>
      <c r="BQD1" s="66"/>
      <c r="BQE1" s="66"/>
      <c r="BQF1" s="66"/>
      <c r="BQG1" s="66"/>
      <c r="BQH1" s="66"/>
      <c r="BQI1" s="66"/>
      <c r="BQJ1" s="66"/>
      <c r="BQK1" s="66"/>
      <c r="BQL1" s="66"/>
      <c r="BQM1" s="66"/>
      <c r="BQN1" s="66"/>
      <c r="BQO1" s="66"/>
      <c r="BQP1" s="66"/>
      <c r="BQQ1" s="66"/>
      <c r="BQR1" s="66"/>
      <c r="BQS1" s="66"/>
      <c r="BQT1" s="66"/>
      <c r="BQU1" s="66"/>
      <c r="BQV1" s="66"/>
      <c r="BQW1" s="66"/>
      <c r="BQX1" s="66"/>
      <c r="BQY1" s="66"/>
      <c r="BQZ1" s="66"/>
      <c r="BRA1" s="66"/>
      <c r="BRB1" s="66"/>
      <c r="BRC1" s="66"/>
      <c r="BRD1" s="66"/>
      <c r="BRE1" s="66"/>
      <c r="BRF1" s="66"/>
      <c r="BRG1" s="66"/>
      <c r="BRH1" s="66"/>
      <c r="BRI1" s="66"/>
      <c r="BRJ1" s="66"/>
      <c r="BRK1" s="66"/>
      <c r="BRL1" s="66"/>
      <c r="BRM1" s="66"/>
      <c r="BRN1" s="66"/>
      <c r="BRO1" s="66"/>
      <c r="BRP1" s="66"/>
      <c r="BRQ1" s="66"/>
      <c r="BRR1" s="66"/>
      <c r="BRS1" s="66"/>
      <c r="BRT1" s="66"/>
      <c r="BRU1" s="66"/>
      <c r="BRV1" s="66"/>
      <c r="BRW1" s="66"/>
      <c r="BRX1" s="66"/>
      <c r="BRY1" s="66"/>
      <c r="BRZ1" s="66"/>
      <c r="BSA1" s="66"/>
      <c r="BSB1" s="66"/>
      <c r="BSC1" s="66"/>
      <c r="BSD1" s="66"/>
      <c r="BSE1" s="66"/>
      <c r="BSF1" s="66"/>
      <c r="BSG1" s="66"/>
      <c r="BSH1" s="66"/>
      <c r="BSI1" s="66"/>
      <c r="BSJ1" s="66"/>
      <c r="BSK1" s="66"/>
      <c r="BSL1" s="66"/>
      <c r="BSM1" s="66"/>
      <c r="BSN1" s="66"/>
      <c r="BSO1" s="66"/>
      <c r="BSP1" s="66"/>
      <c r="BSQ1" s="66"/>
      <c r="BSR1" s="66"/>
      <c r="BSS1" s="66"/>
      <c r="BST1" s="66"/>
      <c r="BSU1" s="66"/>
      <c r="BSV1" s="66"/>
      <c r="BSW1" s="66"/>
      <c r="BSX1" s="66"/>
      <c r="BSY1" s="66"/>
      <c r="BSZ1" s="66"/>
      <c r="BTA1" s="66"/>
      <c r="BTB1" s="66"/>
      <c r="BTC1" s="66"/>
      <c r="BTD1" s="66"/>
      <c r="BTE1" s="66"/>
      <c r="BTF1" s="66"/>
      <c r="BTG1" s="66"/>
      <c r="BTH1" s="66"/>
      <c r="BTI1" s="66"/>
      <c r="BTJ1" s="66"/>
      <c r="BTK1" s="66"/>
      <c r="BTL1" s="66"/>
      <c r="BTM1" s="66"/>
      <c r="BTN1" s="66"/>
      <c r="BTO1" s="66"/>
      <c r="BTP1" s="66"/>
      <c r="BTQ1" s="66"/>
      <c r="BTR1" s="66"/>
      <c r="BTS1" s="66"/>
      <c r="BTT1" s="66"/>
      <c r="BTU1" s="66"/>
      <c r="BTV1" s="66"/>
      <c r="BTW1" s="66"/>
      <c r="BTX1" s="66"/>
      <c r="BTY1" s="66"/>
      <c r="BTZ1" s="66"/>
      <c r="BUA1" s="66"/>
      <c r="BUB1" s="66"/>
      <c r="BUC1" s="66"/>
      <c r="BUD1" s="66"/>
      <c r="BUE1" s="66"/>
      <c r="BUF1" s="66"/>
      <c r="BUG1" s="66"/>
      <c r="BUH1" s="66"/>
      <c r="BUI1" s="66"/>
      <c r="BUJ1" s="66"/>
      <c r="BUK1" s="66"/>
      <c r="BUL1" s="66"/>
      <c r="BUM1" s="66"/>
      <c r="BUN1" s="66"/>
      <c r="BUO1" s="66"/>
      <c r="BUP1" s="66"/>
      <c r="BUQ1" s="66"/>
      <c r="BUR1" s="66"/>
      <c r="BUS1" s="66"/>
      <c r="BUT1" s="66"/>
      <c r="BUU1" s="66"/>
      <c r="BUV1" s="66"/>
      <c r="BUW1" s="66"/>
      <c r="BUX1" s="66"/>
      <c r="BUY1" s="66"/>
      <c r="BUZ1" s="66"/>
      <c r="BVA1" s="66"/>
      <c r="BVB1" s="66"/>
      <c r="BVC1" s="66"/>
      <c r="BVD1" s="66"/>
      <c r="BVE1" s="66"/>
      <c r="BVF1" s="66"/>
      <c r="BVG1" s="66"/>
      <c r="BVH1" s="66"/>
      <c r="BVI1" s="66"/>
      <c r="BVJ1" s="66"/>
      <c r="BVK1" s="66"/>
      <c r="BVL1" s="66"/>
      <c r="BVM1" s="66"/>
      <c r="BVN1" s="66"/>
      <c r="BVO1" s="66"/>
      <c r="BVP1" s="66"/>
      <c r="BVQ1" s="66"/>
      <c r="BVR1" s="66"/>
      <c r="BVS1" s="66"/>
      <c r="BVT1" s="66"/>
      <c r="BVU1" s="66"/>
      <c r="BVV1" s="66"/>
      <c r="BVW1" s="66"/>
      <c r="BVX1" s="66"/>
      <c r="BVY1" s="66"/>
      <c r="BVZ1" s="66"/>
      <c r="BWA1" s="66"/>
      <c r="BWB1" s="66"/>
      <c r="BWC1" s="66"/>
      <c r="BWD1" s="66"/>
      <c r="BWE1" s="66"/>
      <c r="BWF1" s="66"/>
      <c r="BWG1" s="66"/>
      <c r="BWH1" s="66"/>
      <c r="BWI1" s="66"/>
      <c r="BWJ1" s="66"/>
      <c r="BWK1" s="66"/>
      <c r="BWL1" s="66"/>
      <c r="BWM1" s="66"/>
      <c r="BWN1" s="66"/>
      <c r="BWO1" s="66"/>
      <c r="BWP1" s="66"/>
      <c r="BWQ1" s="66"/>
      <c r="BWR1" s="66"/>
      <c r="BWS1" s="66"/>
      <c r="BWT1" s="66"/>
      <c r="BWU1" s="66"/>
      <c r="BWV1" s="66"/>
      <c r="BWW1" s="66"/>
      <c r="BWX1" s="66"/>
      <c r="BWY1" s="66"/>
      <c r="BWZ1" s="66"/>
      <c r="BXA1" s="66"/>
      <c r="BXB1" s="66"/>
      <c r="BXC1" s="66"/>
      <c r="BXD1" s="66"/>
      <c r="BXE1" s="66"/>
      <c r="BXF1" s="66"/>
      <c r="BXG1" s="66"/>
      <c r="BXH1" s="66"/>
      <c r="BXI1" s="66"/>
      <c r="BXJ1" s="66"/>
      <c r="BXK1" s="66"/>
      <c r="BXL1" s="66"/>
      <c r="BXM1" s="66"/>
      <c r="BXN1" s="66"/>
      <c r="BXO1" s="66"/>
      <c r="BXP1" s="66"/>
      <c r="BXQ1" s="66"/>
      <c r="BXR1" s="66"/>
      <c r="BXS1" s="66"/>
      <c r="BXT1" s="66"/>
      <c r="BXU1" s="66"/>
      <c r="BXV1" s="66"/>
      <c r="BXW1" s="66"/>
      <c r="BXX1" s="66"/>
      <c r="BXY1" s="66"/>
      <c r="BXZ1" s="66"/>
      <c r="BYA1" s="66"/>
      <c r="BYB1" s="66"/>
      <c r="BYC1" s="66"/>
      <c r="BYD1" s="66"/>
      <c r="BYE1" s="66"/>
      <c r="BYF1" s="66"/>
      <c r="BYG1" s="66"/>
      <c r="BYH1" s="66"/>
      <c r="BYI1" s="66"/>
      <c r="BYJ1" s="66"/>
      <c r="BYK1" s="66"/>
      <c r="BYL1" s="66"/>
      <c r="BYM1" s="66"/>
      <c r="BYN1" s="66"/>
      <c r="BYO1" s="66"/>
      <c r="BYP1" s="66"/>
      <c r="BYQ1" s="66"/>
      <c r="BYR1" s="66"/>
      <c r="BYS1" s="66"/>
      <c r="BYT1" s="66"/>
      <c r="BYU1" s="66"/>
      <c r="BYV1" s="66"/>
      <c r="BYW1" s="66"/>
      <c r="BYX1" s="66"/>
      <c r="BYY1" s="66"/>
      <c r="BYZ1" s="66"/>
      <c r="BZA1" s="66"/>
      <c r="BZB1" s="66"/>
      <c r="BZC1" s="66"/>
      <c r="BZD1" s="66"/>
      <c r="BZE1" s="66"/>
      <c r="BZF1" s="66"/>
      <c r="BZG1" s="66"/>
      <c r="BZH1" s="66"/>
      <c r="BZI1" s="66"/>
      <c r="BZJ1" s="66"/>
      <c r="BZK1" s="66"/>
      <c r="BZL1" s="66"/>
      <c r="BZM1" s="66"/>
      <c r="BZN1" s="66"/>
      <c r="BZO1" s="66"/>
      <c r="BZP1" s="66"/>
      <c r="BZQ1" s="66"/>
      <c r="BZR1" s="66"/>
      <c r="BZS1" s="66"/>
      <c r="BZT1" s="66"/>
      <c r="BZU1" s="66"/>
      <c r="BZV1" s="66"/>
      <c r="BZW1" s="66"/>
      <c r="BZX1" s="66"/>
      <c r="BZY1" s="66"/>
      <c r="BZZ1" s="66"/>
      <c r="CAA1" s="66"/>
      <c r="CAB1" s="66"/>
      <c r="CAC1" s="66"/>
      <c r="CAD1" s="66"/>
      <c r="CAE1" s="66"/>
      <c r="CAF1" s="66"/>
      <c r="CAG1" s="66"/>
      <c r="CAH1" s="66"/>
      <c r="CAI1" s="66"/>
      <c r="CAJ1" s="66"/>
      <c r="CAK1" s="66"/>
      <c r="CAL1" s="66"/>
      <c r="CAM1" s="66"/>
      <c r="CAN1" s="66"/>
      <c r="CAO1" s="66"/>
      <c r="CAP1" s="66"/>
      <c r="CAQ1" s="66"/>
      <c r="CAR1" s="66"/>
      <c r="CAS1" s="66"/>
      <c r="CAT1" s="66"/>
      <c r="CAU1" s="66"/>
      <c r="CAV1" s="66"/>
      <c r="CAW1" s="66"/>
      <c r="CAX1" s="66"/>
      <c r="CAY1" s="66"/>
      <c r="CAZ1" s="66"/>
      <c r="CBA1" s="66"/>
      <c r="CBB1" s="66"/>
      <c r="CBC1" s="66"/>
      <c r="CBD1" s="66"/>
      <c r="CBE1" s="66"/>
      <c r="CBF1" s="66"/>
      <c r="CBG1" s="66"/>
      <c r="CBH1" s="66"/>
      <c r="CBI1" s="66"/>
      <c r="CBJ1" s="66"/>
      <c r="CBK1" s="66"/>
      <c r="CBL1" s="66"/>
      <c r="CBM1" s="66"/>
      <c r="CBN1" s="66"/>
      <c r="CBO1" s="66"/>
      <c r="CBP1" s="66"/>
      <c r="CBQ1" s="66"/>
      <c r="CBR1" s="66"/>
      <c r="CBS1" s="66"/>
      <c r="CBT1" s="66"/>
      <c r="CBU1" s="66"/>
      <c r="CBV1" s="66"/>
      <c r="CBW1" s="66"/>
      <c r="CBX1" s="66"/>
      <c r="CBY1" s="66"/>
      <c r="CBZ1" s="66"/>
      <c r="CCA1" s="66"/>
      <c r="CCB1" s="66"/>
      <c r="CCC1" s="66"/>
      <c r="CCD1" s="66"/>
      <c r="CCE1" s="66"/>
      <c r="CCF1" s="66"/>
      <c r="CCG1" s="66"/>
      <c r="CCH1" s="66"/>
      <c r="CCI1" s="66"/>
      <c r="CCJ1" s="66"/>
      <c r="CCK1" s="66"/>
      <c r="CCL1" s="66"/>
      <c r="CCM1" s="66"/>
      <c r="CCN1" s="66"/>
      <c r="CCO1" s="66"/>
      <c r="CCP1" s="66"/>
      <c r="CCQ1" s="66"/>
      <c r="CCR1" s="66"/>
      <c r="CCS1" s="66"/>
      <c r="CCT1" s="66"/>
      <c r="CCU1" s="66"/>
      <c r="CCV1" s="66"/>
      <c r="CCW1" s="66"/>
      <c r="CCX1" s="66"/>
      <c r="CCY1" s="66"/>
      <c r="CCZ1" s="66"/>
      <c r="CDA1" s="66"/>
      <c r="CDB1" s="66"/>
      <c r="CDC1" s="66"/>
      <c r="CDD1" s="66"/>
      <c r="CDE1" s="66"/>
      <c r="CDF1" s="66"/>
      <c r="CDG1" s="66"/>
      <c r="CDH1" s="66"/>
      <c r="CDI1" s="66"/>
      <c r="CDJ1" s="66"/>
      <c r="CDK1" s="66"/>
      <c r="CDL1" s="66"/>
      <c r="CDM1" s="66"/>
      <c r="CDN1" s="66"/>
      <c r="CDO1" s="66"/>
      <c r="CDP1" s="66"/>
      <c r="CDQ1" s="66"/>
      <c r="CDR1" s="66"/>
      <c r="CDS1" s="66"/>
      <c r="CDT1" s="66"/>
      <c r="CDU1" s="66"/>
      <c r="CDV1" s="66"/>
      <c r="CDW1" s="66"/>
      <c r="CDX1" s="66"/>
      <c r="CDY1" s="66"/>
      <c r="CDZ1" s="66"/>
      <c r="CEA1" s="66"/>
      <c r="CEB1" s="66"/>
      <c r="CEC1" s="66"/>
      <c r="CED1" s="66"/>
      <c r="CEE1" s="66"/>
      <c r="CEF1" s="66"/>
      <c r="CEG1" s="66"/>
      <c r="CEH1" s="66"/>
      <c r="CEI1" s="66"/>
      <c r="CEJ1" s="66"/>
      <c r="CEK1" s="66"/>
      <c r="CEL1" s="66"/>
      <c r="CEM1" s="66"/>
      <c r="CEN1" s="66"/>
      <c r="CEO1" s="66"/>
      <c r="CEP1" s="66"/>
      <c r="CEQ1" s="66"/>
      <c r="CER1" s="66"/>
      <c r="CES1" s="66"/>
      <c r="CET1" s="66"/>
      <c r="CEU1" s="66"/>
      <c r="CEV1" s="66"/>
      <c r="CEW1" s="66"/>
      <c r="CEX1" s="66"/>
      <c r="CEY1" s="66"/>
      <c r="CEZ1" s="66"/>
      <c r="CFA1" s="66"/>
      <c r="CFB1" s="66"/>
      <c r="CFC1" s="66"/>
      <c r="CFD1" s="66"/>
      <c r="CFE1" s="66"/>
      <c r="CFF1" s="66"/>
      <c r="CFG1" s="66"/>
      <c r="CFH1" s="66"/>
      <c r="CFI1" s="66"/>
      <c r="CFJ1" s="66"/>
      <c r="CFK1" s="66"/>
      <c r="CFL1" s="66"/>
      <c r="CFM1" s="66"/>
      <c r="CFN1" s="66"/>
      <c r="CFO1" s="66"/>
      <c r="CFP1" s="66"/>
      <c r="CFQ1" s="66"/>
      <c r="CFR1" s="66"/>
      <c r="CFS1" s="66"/>
      <c r="CFT1" s="66"/>
      <c r="CFU1" s="66"/>
      <c r="CFV1" s="66"/>
      <c r="CFW1" s="66"/>
      <c r="CFX1" s="66"/>
      <c r="CFY1" s="66"/>
      <c r="CFZ1" s="66"/>
      <c r="CGA1" s="66"/>
      <c r="CGB1" s="66"/>
      <c r="CGC1" s="66"/>
      <c r="CGD1" s="66"/>
      <c r="CGE1" s="66"/>
      <c r="CGF1" s="66"/>
      <c r="CGG1" s="66"/>
      <c r="CGH1" s="66"/>
      <c r="CGI1" s="66"/>
      <c r="CGJ1" s="66"/>
      <c r="CGK1" s="66"/>
      <c r="CGL1" s="66"/>
      <c r="CGM1" s="66"/>
      <c r="CGN1" s="66"/>
      <c r="CGO1" s="66"/>
      <c r="CGP1" s="66"/>
      <c r="CGQ1" s="66"/>
      <c r="CGR1" s="66"/>
      <c r="CGS1" s="66"/>
      <c r="CGT1" s="66"/>
      <c r="CGU1" s="66"/>
      <c r="CGV1" s="66"/>
      <c r="CGW1" s="66"/>
      <c r="CGX1" s="66"/>
      <c r="CGY1" s="66"/>
      <c r="CGZ1" s="66"/>
      <c r="CHA1" s="66"/>
      <c r="CHB1" s="66"/>
      <c r="CHC1" s="66"/>
      <c r="CHD1" s="66"/>
      <c r="CHE1" s="66"/>
      <c r="CHF1" s="66"/>
      <c r="CHG1" s="66"/>
      <c r="CHH1" s="66"/>
      <c r="CHI1" s="66"/>
      <c r="CHJ1" s="66"/>
      <c r="CHK1" s="66"/>
      <c r="CHL1" s="66"/>
      <c r="CHM1" s="66"/>
      <c r="CHN1" s="66"/>
      <c r="CHO1" s="66"/>
      <c r="CHP1" s="66"/>
      <c r="CHQ1" s="66"/>
      <c r="CHR1" s="66"/>
      <c r="CHS1" s="66"/>
      <c r="CHT1" s="66"/>
      <c r="CHU1" s="66"/>
      <c r="CHV1" s="66"/>
      <c r="CHW1" s="66"/>
      <c r="CHX1" s="66"/>
      <c r="CHY1" s="66"/>
      <c r="CHZ1" s="66"/>
      <c r="CIA1" s="66"/>
      <c r="CIB1" s="66"/>
      <c r="CIC1" s="66"/>
      <c r="CID1" s="66"/>
      <c r="CIE1" s="66"/>
      <c r="CIF1" s="66"/>
      <c r="CIG1" s="66"/>
      <c r="CIH1" s="66"/>
      <c r="CII1" s="66"/>
      <c r="CIJ1" s="66"/>
      <c r="CIK1" s="66"/>
      <c r="CIL1" s="66"/>
      <c r="CIM1" s="66"/>
      <c r="CIN1" s="66"/>
      <c r="CIO1" s="66"/>
      <c r="CIP1" s="66"/>
      <c r="CIQ1" s="66"/>
      <c r="CIR1" s="66"/>
      <c r="CIS1" s="66"/>
      <c r="CIT1" s="66"/>
      <c r="CIU1" s="66"/>
      <c r="CIV1" s="66"/>
      <c r="CIW1" s="66"/>
      <c r="CIX1" s="66"/>
      <c r="CIY1" s="66"/>
      <c r="CIZ1" s="66"/>
      <c r="CJA1" s="66"/>
      <c r="CJB1" s="66"/>
      <c r="CJC1" s="66"/>
      <c r="CJD1" s="66"/>
      <c r="CJE1" s="66"/>
      <c r="CJF1" s="66"/>
      <c r="CJG1" s="66"/>
      <c r="CJH1" s="66"/>
      <c r="CJI1" s="66"/>
      <c r="CJJ1" s="66"/>
      <c r="CJK1" s="66"/>
      <c r="CJL1" s="66"/>
      <c r="CJM1" s="66"/>
      <c r="CJN1" s="66"/>
      <c r="CJO1" s="66"/>
      <c r="CJP1" s="66"/>
      <c r="CJQ1" s="66"/>
      <c r="CJR1" s="66"/>
      <c r="CJS1" s="66"/>
      <c r="CJT1" s="66"/>
      <c r="CJU1" s="66"/>
      <c r="CJV1" s="66"/>
      <c r="CJW1" s="66"/>
      <c r="CJX1" s="66"/>
      <c r="CJY1" s="66"/>
      <c r="CJZ1" s="66"/>
      <c r="CKA1" s="66"/>
      <c r="CKB1" s="66"/>
      <c r="CKC1" s="66"/>
      <c r="CKD1" s="66"/>
      <c r="CKE1" s="66"/>
      <c r="CKF1" s="66"/>
      <c r="CKG1" s="66"/>
      <c r="CKH1" s="66"/>
      <c r="CKI1" s="66"/>
      <c r="CKJ1" s="66"/>
      <c r="CKK1" s="66"/>
      <c r="CKL1" s="66"/>
      <c r="CKM1" s="66"/>
      <c r="CKN1" s="66"/>
      <c r="CKO1" s="66"/>
      <c r="CKP1" s="66"/>
      <c r="CKQ1" s="66"/>
      <c r="CKR1" s="66"/>
      <c r="CKS1" s="66"/>
      <c r="CKT1" s="66"/>
      <c r="CKU1" s="66"/>
      <c r="CKV1" s="66"/>
      <c r="CKW1" s="66"/>
      <c r="CKX1" s="66"/>
      <c r="CKY1" s="66"/>
      <c r="CKZ1" s="66"/>
      <c r="CLA1" s="66"/>
      <c r="CLB1" s="66"/>
      <c r="CLC1" s="66"/>
      <c r="CLD1" s="66"/>
      <c r="CLE1" s="66"/>
      <c r="CLF1" s="66"/>
      <c r="CLG1" s="66"/>
      <c r="CLH1" s="66"/>
      <c r="CLI1" s="66"/>
      <c r="CLJ1" s="66"/>
      <c r="CLK1" s="66"/>
      <c r="CLL1" s="66"/>
      <c r="CLM1" s="66"/>
      <c r="CLN1" s="66"/>
      <c r="CLO1" s="66"/>
      <c r="CLP1" s="66"/>
      <c r="CLQ1" s="66"/>
      <c r="CLR1" s="66"/>
      <c r="CLS1" s="66"/>
      <c r="CLT1" s="66"/>
      <c r="CLU1" s="66"/>
      <c r="CLV1" s="66"/>
      <c r="CLW1" s="66"/>
      <c r="CLX1" s="66"/>
      <c r="CLY1" s="66"/>
      <c r="CLZ1" s="66"/>
      <c r="CMA1" s="66"/>
      <c r="CMB1" s="66"/>
      <c r="CMC1" s="66"/>
      <c r="CMD1" s="66"/>
      <c r="CME1" s="66"/>
      <c r="CMF1" s="66"/>
      <c r="CMG1" s="66"/>
      <c r="CMH1" s="66"/>
      <c r="CMI1" s="66"/>
      <c r="CMJ1" s="66"/>
      <c r="CMK1" s="66"/>
      <c r="CML1" s="66"/>
      <c r="CMM1" s="66"/>
      <c r="CMN1" s="66"/>
      <c r="CMO1" s="66"/>
      <c r="CMP1" s="66"/>
      <c r="CMQ1" s="66"/>
      <c r="CMR1" s="66"/>
      <c r="CMS1" s="66"/>
      <c r="CMT1" s="66"/>
      <c r="CMU1" s="66"/>
      <c r="CMV1" s="66"/>
      <c r="CMW1" s="66"/>
      <c r="CMX1" s="66"/>
      <c r="CMY1" s="66"/>
      <c r="CMZ1" s="66"/>
      <c r="CNA1" s="66"/>
      <c r="CNB1" s="66"/>
      <c r="CNC1" s="66"/>
      <c r="CND1" s="66"/>
      <c r="CNE1" s="66"/>
      <c r="CNF1" s="66"/>
      <c r="CNG1" s="66"/>
      <c r="CNH1" s="66"/>
      <c r="CNI1" s="66"/>
      <c r="CNJ1" s="66"/>
      <c r="CNK1" s="66"/>
      <c r="CNL1" s="66"/>
      <c r="CNM1" s="66"/>
      <c r="CNN1" s="66"/>
      <c r="CNO1" s="66"/>
      <c r="CNP1" s="66"/>
      <c r="CNQ1" s="66"/>
      <c r="CNR1" s="66"/>
      <c r="CNS1" s="66"/>
      <c r="CNT1" s="66"/>
      <c r="CNU1" s="66"/>
      <c r="CNV1" s="66"/>
      <c r="CNW1" s="66"/>
      <c r="CNX1" s="66"/>
      <c r="CNY1" s="66"/>
      <c r="CNZ1" s="66"/>
      <c r="COA1" s="66"/>
      <c r="COB1" s="66"/>
      <c r="COC1" s="66"/>
      <c r="COD1" s="66"/>
      <c r="COE1" s="66"/>
      <c r="COF1" s="66"/>
      <c r="COG1" s="66"/>
      <c r="COH1" s="66"/>
      <c r="COI1" s="66"/>
      <c r="COJ1" s="66"/>
      <c r="COK1" s="66"/>
      <c r="COL1" s="66"/>
      <c r="COM1" s="66"/>
      <c r="CON1" s="66"/>
      <c r="COO1" s="66"/>
      <c r="COP1" s="66"/>
      <c r="COQ1" s="66"/>
      <c r="COR1" s="66"/>
      <c r="COS1" s="66"/>
      <c r="COT1" s="66"/>
      <c r="COU1" s="66"/>
      <c r="COV1" s="66"/>
      <c r="COW1" s="66"/>
      <c r="COX1" s="66"/>
      <c r="COY1" s="66"/>
      <c r="COZ1" s="66"/>
      <c r="CPA1" s="66"/>
      <c r="CPB1" s="66"/>
      <c r="CPC1" s="66"/>
      <c r="CPD1" s="66"/>
      <c r="CPE1" s="66"/>
      <c r="CPF1" s="66"/>
      <c r="CPG1" s="66"/>
      <c r="CPH1" s="66"/>
      <c r="CPI1" s="66"/>
      <c r="CPJ1" s="66"/>
      <c r="CPK1" s="66"/>
      <c r="CPL1" s="66"/>
      <c r="CPM1" s="66"/>
      <c r="CPN1" s="66"/>
      <c r="CPO1" s="66"/>
      <c r="CPP1" s="66"/>
      <c r="CPQ1" s="66"/>
      <c r="CPR1" s="66"/>
      <c r="CPS1" s="66"/>
      <c r="CPT1" s="66"/>
      <c r="CPU1" s="66"/>
      <c r="CPV1" s="66"/>
      <c r="CPW1" s="66"/>
      <c r="CPX1" s="66"/>
      <c r="CPY1" s="66"/>
      <c r="CPZ1" s="66"/>
      <c r="CQA1" s="66"/>
      <c r="CQB1" s="66"/>
      <c r="CQC1" s="66"/>
      <c r="CQD1" s="66"/>
      <c r="CQE1" s="66"/>
      <c r="CQF1" s="66"/>
      <c r="CQG1" s="66"/>
      <c r="CQH1" s="66"/>
      <c r="CQI1" s="66"/>
      <c r="CQJ1" s="66"/>
      <c r="CQK1" s="66"/>
      <c r="CQL1" s="66"/>
      <c r="CQM1" s="66"/>
      <c r="CQN1" s="66"/>
      <c r="CQO1" s="66"/>
      <c r="CQP1" s="66"/>
      <c r="CQQ1" s="66"/>
      <c r="CQR1" s="66"/>
      <c r="CQS1" s="66"/>
      <c r="CQT1" s="66"/>
      <c r="CQU1" s="66"/>
      <c r="CQV1" s="66"/>
      <c r="CQW1" s="66"/>
      <c r="CQX1" s="66"/>
      <c r="CQY1" s="66"/>
      <c r="CQZ1" s="66"/>
      <c r="CRA1" s="66"/>
      <c r="CRB1" s="66"/>
      <c r="CRC1" s="66"/>
      <c r="CRD1" s="66"/>
      <c r="CRE1" s="66"/>
      <c r="CRF1" s="66"/>
      <c r="CRG1" s="66"/>
      <c r="CRH1" s="66"/>
      <c r="CRI1" s="66"/>
      <c r="CRJ1" s="66"/>
      <c r="CRK1" s="66"/>
      <c r="CRL1" s="66"/>
      <c r="CRM1" s="66"/>
      <c r="CRN1" s="66"/>
      <c r="CRO1" s="66"/>
      <c r="CRP1" s="66"/>
      <c r="CRQ1" s="66"/>
      <c r="CRR1" s="66"/>
      <c r="CRS1" s="66"/>
      <c r="CRT1" s="66"/>
      <c r="CRU1" s="66"/>
      <c r="CRV1" s="66"/>
      <c r="CRW1" s="66"/>
      <c r="CRX1" s="66"/>
      <c r="CRY1" s="66"/>
      <c r="CRZ1" s="66"/>
      <c r="CSA1" s="66"/>
      <c r="CSB1" s="66"/>
      <c r="CSC1" s="66"/>
      <c r="CSD1" s="66"/>
      <c r="CSE1" s="66"/>
      <c r="CSF1" s="66"/>
      <c r="CSG1" s="66"/>
      <c r="CSH1" s="66"/>
      <c r="CSI1" s="66"/>
      <c r="CSJ1" s="66"/>
      <c r="CSK1" s="66"/>
      <c r="CSL1" s="66"/>
      <c r="CSM1" s="66"/>
      <c r="CSN1" s="66"/>
      <c r="CSO1" s="66"/>
      <c r="CSP1" s="66"/>
      <c r="CSQ1" s="66"/>
      <c r="CSR1" s="66"/>
      <c r="CSS1" s="66"/>
      <c r="CST1" s="66"/>
      <c r="CSU1" s="66"/>
      <c r="CSV1" s="66"/>
      <c r="CSW1" s="66"/>
      <c r="CSX1" s="66"/>
      <c r="CSY1" s="66"/>
      <c r="CSZ1" s="66"/>
      <c r="CTA1" s="66"/>
      <c r="CTB1" s="66"/>
      <c r="CTC1" s="66"/>
      <c r="CTD1" s="66"/>
      <c r="CTE1" s="66"/>
      <c r="CTF1" s="66"/>
      <c r="CTG1" s="66"/>
      <c r="CTH1" s="66"/>
      <c r="CTI1" s="66"/>
      <c r="CTJ1" s="66"/>
      <c r="CTK1" s="66"/>
      <c r="CTL1" s="66"/>
      <c r="CTM1" s="66"/>
      <c r="CTN1" s="66"/>
      <c r="CTO1" s="66"/>
      <c r="CTP1" s="66"/>
      <c r="CTQ1" s="66"/>
      <c r="CTR1" s="66"/>
      <c r="CTS1" s="66"/>
      <c r="CTT1" s="66"/>
      <c r="CTU1" s="66"/>
      <c r="CTV1" s="66"/>
      <c r="CTW1" s="66"/>
      <c r="CTX1" s="66"/>
      <c r="CTY1" s="66"/>
      <c r="CTZ1" s="66"/>
      <c r="CUA1" s="66"/>
      <c r="CUB1" s="66"/>
      <c r="CUC1" s="66"/>
      <c r="CUD1" s="66"/>
      <c r="CUE1" s="66"/>
      <c r="CUF1" s="66"/>
      <c r="CUG1" s="66"/>
      <c r="CUH1" s="66"/>
      <c r="CUI1" s="66"/>
      <c r="CUJ1" s="66"/>
      <c r="CUK1" s="66"/>
      <c r="CUL1" s="66"/>
      <c r="CUM1" s="66"/>
      <c r="CUN1" s="66"/>
      <c r="CUO1" s="66"/>
      <c r="CUP1" s="66"/>
      <c r="CUQ1" s="66"/>
      <c r="CUR1" s="66"/>
      <c r="CUS1" s="66"/>
      <c r="CUT1" s="66"/>
      <c r="CUU1" s="66"/>
      <c r="CUV1" s="66"/>
      <c r="CUW1" s="66"/>
      <c r="CUX1" s="66"/>
      <c r="CUY1" s="66"/>
      <c r="CUZ1" s="66"/>
      <c r="CVA1" s="66"/>
      <c r="CVB1" s="66"/>
      <c r="CVC1" s="66"/>
      <c r="CVD1" s="66"/>
      <c r="CVE1" s="66"/>
      <c r="CVF1" s="66"/>
      <c r="CVG1" s="66"/>
      <c r="CVH1" s="66"/>
      <c r="CVI1" s="66"/>
      <c r="CVJ1" s="66"/>
      <c r="CVK1" s="66"/>
      <c r="CVL1" s="66"/>
      <c r="CVM1" s="66"/>
      <c r="CVN1" s="66"/>
      <c r="CVO1" s="66"/>
      <c r="CVP1" s="66"/>
      <c r="CVQ1" s="66"/>
      <c r="CVR1" s="66"/>
      <c r="CVS1" s="66"/>
      <c r="CVT1" s="66"/>
      <c r="CVU1" s="66"/>
      <c r="CVV1" s="66"/>
      <c r="CVW1" s="66"/>
      <c r="CVX1" s="66"/>
      <c r="CVY1" s="66"/>
      <c r="CVZ1" s="66"/>
      <c r="CWA1" s="66"/>
      <c r="CWB1" s="66"/>
      <c r="CWC1" s="66"/>
      <c r="CWD1" s="66"/>
      <c r="CWE1" s="66"/>
      <c r="CWF1" s="66"/>
      <c r="CWG1" s="66"/>
      <c r="CWH1" s="66"/>
      <c r="CWI1" s="66"/>
      <c r="CWJ1" s="66"/>
      <c r="CWK1" s="66"/>
      <c r="CWL1" s="66"/>
      <c r="CWM1" s="66"/>
      <c r="CWN1" s="66"/>
      <c r="CWO1" s="66"/>
      <c r="CWP1" s="66"/>
      <c r="CWQ1" s="66"/>
      <c r="CWR1" s="66"/>
      <c r="CWS1" s="66"/>
      <c r="CWT1" s="66"/>
      <c r="CWU1" s="66"/>
      <c r="CWV1" s="66"/>
      <c r="CWW1" s="66"/>
      <c r="CWX1" s="66"/>
      <c r="CWY1" s="66"/>
      <c r="CWZ1" s="66"/>
      <c r="CXA1" s="66"/>
      <c r="CXB1" s="66"/>
      <c r="CXC1" s="66"/>
      <c r="CXD1" s="66"/>
      <c r="CXE1" s="66"/>
      <c r="CXF1" s="66"/>
      <c r="CXG1" s="66"/>
      <c r="CXH1" s="66"/>
      <c r="CXI1" s="66"/>
      <c r="CXJ1" s="66"/>
      <c r="CXK1" s="66"/>
      <c r="CXL1" s="66"/>
      <c r="CXM1" s="66"/>
      <c r="CXN1" s="66"/>
      <c r="CXO1" s="66"/>
      <c r="CXP1" s="66"/>
      <c r="CXQ1" s="66"/>
      <c r="CXR1" s="66"/>
      <c r="CXS1" s="66"/>
      <c r="CXT1" s="66"/>
      <c r="CXU1" s="66"/>
      <c r="CXV1" s="66"/>
      <c r="CXW1" s="66"/>
      <c r="CXX1" s="66"/>
      <c r="CXY1" s="66"/>
      <c r="CXZ1" s="66"/>
      <c r="CYA1" s="66"/>
      <c r="CYB1" s="66"/>
      <c r="CYC1" s="66"/>
      <c r="CYD1" s="66"/>
      <c r="CYE1" s="66"/>
      <c r="CYF1" s="66"/>
      <c r="CYG1" s="66"/>
      <c r="CYH1" s="66"/>
      <c r="CYI1" s="66"/>
      <c r="CYJ1" s="66"/>
      <c r="CYK1" s="66"/>
      <c r="CYL1" s="66"/>
      <c r="CYM1" s="66"/>
      <c r="CYN1" s="66"/>
      <c r="CYO1" s="66"/>
      <c r="CYP1" s="66"/>
      <c r="CYQ1" s="66"/>
      <c r="CYR1" s="66"/>
      <c r="CYS1" s="66"/>
      <c r="CYT1" s="66"/>
      <c r="CYU1" s="66"/>
      <c r="CYV1" s="66"/>
      <c r="CYW1" s="66"/>
      <c r="CYX1" s="66"/>
      <c r="CYY1" s="66"/>
      <c r="CYZ1" s="66"/>
      <c r="CZA1" s="66"/>
      <c r="CZB1" s="66"/>
      <c r="CZC1" s="66"/>
      <c r="CZD1" s="66"/>
      <c r="CZE1" s="66"/>
      <c r="CZF1" s="66"/>
      <c r="CZG1" s="66"/>
      <c r="CZH1" s="66"/>
      <c r="CZI1" s="66"/>
      <c r="CZJ1" s="66"/>
      <c r="CZK1" s="66"/>
      <c r="CZL1" s="66"/>
      <c r="CZM1" s="66"/>
      <c r="CZN1" s="66"/>
      <c r="CZO1" s="66"/>
      <c r="CZP1" s="66"/>
      <c r="CZQ1" s="66"/>
      <c r="CZR1" s="66"/>
      <c r="CZS1" s="66"/>
      <c r="CZT1" s="66"/>
      <c r="CZU1" s="66"/>
      <c r="CZV1" s="66"/>
      <c r="CZW1" s="66"/>
      <c r="CZX1" s="66"/>
      <c r="CZY1" s="66"/>
      <c r="CZZ1" s="66"/>
      <c r="DAA1" s="66"/>
      <c r="DAB1" s="66"/>
      <c r="DAC1" s="66"/>
      <c r="DAD1" s="66"/>
      <c r="DAE1" s="66"/>
      <c r="DAF1" s="66"/>
      <c r="DAG1" s="66"/>
      <c r="DAH1" s="66"/>
      <c r="DAI1" s="66"/>
      <c r="DAJ1" s="66"/>
      <c r="DAK1" s="66"/>
      <c r="DAL1" s="66"/>
      <c r="DAM1" s="66"/>
      <c r="DAN1" s="66"/>
      <c r="DAO1" s="66"/>
      <c r="DAP1" s="66"/>
      <c r="DAQ1" s="66"/>
      <c r="DAR1" s="66"/>
      <c r="DAS1" s="66"/>
      <c r="DAT1" s="66"/>
      <c r="DAU1" s="66"/>
      <c r="DAV1" s="66"/>
      <c r="DAW1" s="66"/>
      <c r="DAX1" s="66"/>
      <c r="DAY1" s="66"/>
      <c r="DAZ1" s="66"/>
      <c r="DBA1" s="66"/>
      <c r="DBB1" s="66"/>
      <c r="DBC1" s="66"/>
      <c r="DBD1" s="66"/>
      <c r="DBE1" s="66"/>
      <c r="DBF1" s="66"/>
      <c r="DBG1" s="66"/>
      <c r="DBH1" s="66"/>
      <c r="DBI1" s="66"/>
      <c r="DBJ1" s="66"/>
      <c r="DBK1" s="66"/>
      <c r="DBL1" s="66"/>
      <c r="DBM1" s="66"/>
      <c r="DBN1" s="66"/>
      <c r="DBO1" s="66"/>
      <c r="DBP1" s="66"/>
      <c r="DBQ1" s="66"/>
      <c r="DBR1" s="66"/>
      <c r="DBS1" s="66"/>
      <c r="DBT1" s="66"/>
      <c r="DBU1" s="66"/>
      <c r="DBV1" s="66"/>
      <c r="DBW1" s="66"/>
      <c r="DBX1" s="66"/>
      <c r="DBY1" s="66"/>
      <c r="DBZ1" s="66"/>
      <c r="DCA1" s="66"/>
      <c r="DCB1" s="66"/>
      <c r="DCC1" s="66"/>
      <c r="DCD1" s="66"/>
      <c r="DCE1" s="66"/>
      <c r="DCF1" s="66"/>
      <c r="DCG1" s="66"/>
      <c r="DCH1" s="66"/>
      <c r="DCI1" s="66"/>
      <c r="DCJ1" s="66"/>
      <c r="DCK1" s="66"/>
      <c r="DCL1" s="66"/>
      <c r="DCM1" s="66"/>
      <c r="DCN1" s="66"/>
      <c r="DCO1" s="66"/>
      <c r="DCP1" s="66"/>
      <c r="DCQ1" s="66"/>
      <c r="DCR1" s="66"/>
      <c r="DCS1" s="66"/>
      <c r="DCT1" s="66"/>
      <c r="DCU1" s="66"/>
      <c r="DCV1" s="66"/>
      <c r="DCW1" s="66"/>
      <c r="DCX1" s="66"/>
      <c r="DCY1" s="66"/>
      <c r="DCZ1" s="66"/>
      <c r="DDA1" s="66"/>
      <c r="DDB1" s="66"/>
      <c r="DDC1" s="66"/>
      <c r="DDD1" s="66"/>
      <c r="DDE1" s="66"/>
      <c r="DDF1" s="66"/>
      <c r="DDG1" s="66"/>
      <c r="DDH1" s="66"/>
      <c r="DDI1" s="66"/>
      <c r="DDJ1" s="66"/>
      <c r="DDK1" s="66"/>
      <c r="DDL1" s="66"/>
      <c r="DDM1" s="66"/>
      <c r="DDN1" s="66"/>
      <c r="DDO1" s="66"/>
      <c r="DDP1" s="66"/>
      <c r="DDQ1" s="66"/>
      <c r="DDR1" s="66"/>
      <c r="DDS1" s="66"/>
      <c r="DDT1" s="66"/>
      <c r="DDU1" s="66"/>
      <c r="DDV1" s="66"/>
      <c r="DDW1" s="66"/>
      <c r="DDX1" s="66"/>
      <c r="DDY1" s="66"/>
      <c r="DDZ1" s="66"/>
      <c r="DEA1" s="66"/>
      <c r="DEB1" s="66"/>
      <c r="DEC1" s="66"/>
      <c r="DED1" s="66"/>
      <c r="DEE1" s="66"/>
      <c r="DEF1" s="66"/>
      <c r="DEG1" s="66"/>
      <c r="DEH1" s="66"/>
      <c r="DEI1" s="66"/>
      <c r="DEJ1" s="66"/>
      <c r="DEK1" s="66"/>
      <c r="DEL1" s="66"/>
      <c r="DEM1" s="66"/>
      <c r="DEN1" s="66"/>
      <c r="DEO1" s="66"/>
      <c r="DEP1" s="66"/>
      <c r="DEQ1" s="66"/>
      <c r="DER1" s="66"/>
      <c r="DES1" s="66"/>
      <c r="DET1" s="66"/>
      <c r="DEU1" s="66"/>
      <c r="DEV1" s="66"/>
      <c r="DEW1" s="66"/>
      <c r="DEX1" s="66"/>
      <c r="DEY1" s="66"/>
      <c r="DEZ1" s="66"/>
      <c r="DFA1" s="66"/>
      <c r="DFB1" s="66"/>
      <c r="DFC1" s="66"/>
      <c r="DFD1" s="66"/>
      <c r="DFE1" s="66"/>
      <c r="DFF1" s="66"/>
      <c r="DFG1" s="66"/>
      <c r="DFH1" s="66"/>
      <c r="DFI1" s="66"/>
      <c r="DFJ1" s="66"/>
      <c r="DFK1" s="66"/>
      <c r="DFL1" s="66"/>
      <c r="DFM1" s="66"/>
      <c r="DFN1" s="66"/>
      <c r="DFO1" s="66"/>
      <c r="DFP1" s="66"/>
      <c r="DFQ1" s="66"/>
      <c r="DFR1" s="66"/>
      <c r="DFS1" s="66"/>
      <c r="DFT1" s="66"/>
      <c r="DFU1" s="66"/>
      <c r="DFV1" s="66"/>
      <c r="DFW1" s="66"/>
      <c r="DFX1" s="66"/>
      <c r="DFY1" s="66"/>
      <c r="DFZ1" s="66"/>
      <c r="DGA1" s="66"/>
      <c r="DGB1" s="66"/>
      <c r="DGC1" s="66"/>
      <c r="DGD1" s="66"/>
      <c r="DGE1" s="66"/>
      <c r="DGF1" s="66"/>
      <c r="DGG1" s="66"/>
      <c r="DGH1" s="66"/>
      <c r="DGI1" s="66"/>
      <c r="DGJ1" s="66"/>
      <c r="DGK1" s="66"/>
      <c r="DGL1" s="66"/>
      <c r="DGM1" s="66"/>
      <c r="DGN1" s="66"/>
      <c r="DGO1" s="66"/>
      <c r="DGP1" s="66"/>
      <c r="DGQ1" s="66"/>
      <c r="DGR1" s="66"/>
      <c r="DGS1" s="66"/>
      <c r="DGT1" s="66"/>
      <c r="DGU1" s="66"/>
      <c r="DGV1" s="66"/>
      <c r="DGW1" s="66"/>
      <c r="DGX1" s="66"/>
      <c r="DGY1" s="66"/>
      <c r="DGZ1" s="66"/>
      <c r="DHA1" s="66"/>
      <c r="DHB1" s="66"/>
      <c r="DHC1" s="66"/>
      <c r="DHD1" s="66"/>
      <c r="DHE1" s="66"/>
      <c r="DHF1" s="66"/>
      <c r="DHG1" s="66"/>
      <c r="DHH1" s="66"/>
      <c r="DHI1" s="66"/>
      <c r="DHJ1" s="66"/>
      <c r="DHK1" s="66"/>
      <c r="DHL1" s="66"/>
      <c r="DHM1" s="66"/>
      <c r="DHN1" s="66"/>
      <c r="DHO1" s="66"/>
      <c r="DHP1" s="66"/>
      <c r="DHQ1" s="66"/>
      <c r="DHR1" s="66"/>
      <c r="DHS1" s="66"/>
      <c r="DHT1" s="66"/>
      <c r="DHU1" s="66"/>
      <c r="DHV1" s="66"/>
      <c r="DHW1" s="66"/>
      <c r="DHX1" s="66"/>
      <c r="DHY1" s="66"/>
      <c r="DHZ1" s="66"/>
      <c r="DIA1" s="66"/>
      <c r="DIB1" s="66"/>
      <c r="DIC1" s="66"/>
      <c r="DID1" s="66"/>
      <c r="DIE1" s="66"/>
      <c r="DIF1" s="66"/>
      <c r="DIG1" s="66"/>
      <c r="DIH1" s="66"/>
      <c r="DII1" s="66"/>
      <c r="DIJ1" s="66"/>
      <c r="DIK1" s="66"/>
      <c r="DIL1" s="66"/>
      <c r="DIM1" s="66"/>
      <c r="DIN1" s="66"/>
      <c r="DIO1" s="66"/>
      <c r="DIP1" s="66"/>
      <c r="DIQ1" s="66"/>
      <c r="DIR1" s="66"/>
      <c r="DIS1" s="66"/>
      <c r="DIT1" s="66"/>
      <c r="DIU1" s="66"/>
      <c r="DIV1" s="66"/>
      <c r="DIW1" s="66"/>
      <c r="DIX1" s="66"/>
      <c r="DIY1" s="66"/>
      <c r="DIZ1" s="66"/>
      <c r="DJA1" s="66"/>
      <c r="DJB1" s="66"/>
      <c r="DJC1" s="66"/>
      <c r="DJD1" s="66"/>
      <c r="DJE1" s="66"/>
      <c r="DJF1" s="66"/>
      <c r="DJG1" s="66"/>
      <c r="DJH1" s="66"/>
      <c r="DJI1" s="66"/>
      <c r="DJJ1" s="66"/>
      <c r="DJK1" s="66"/>
      <c r="DJL1" s="66"/>
      <c r="DJM1" s="66"/>
      <c r="DJN1" s="66"/>
      <c r="DJO1" s="66"/>
      <c r="DJP1" s="66"/>
      <c r="DJQ1" s="66"/>
      <c r="DJR1" s="66"/>
      <c r="DJS1" s="66"/>
      <c r="DJT1" s="66"/>
      <c r="DJU1" s="66"/>
      <c r="DJV1" s="66"/>
      <c r="DJW1" s="66"/>
      <c r="DJX1" s="66"/>
      <c r="DJY1" s="66"/>
      <c r="DJZ1" s="66"/>
      <c r="DKA1" s="66"/>
      <c r="DKB1" s="66"/>
      <c r="DKC1" s="66"/>
      <c r="DKD1" s="66"/>
      <c r="DKE1" s="66"/>
      <c r="DKF1" s="66"/>
      <c r="DKG1" s="66"/>
      <c r="DKH1" s="66"/>
      <c r="DKI1" s="66"/>
      <c r="DKJ1" s="66"/>
      <c r="DKK1" s="66"/>
      <c r="DKL1" s="66"/>
      <c r="DKM1" s="66"/>
      <c r="DKN1" s="66"/>
      <c r="DKO1" s="66"/>
      <c r="DKP1" s="66"/>
      <c r="DKQ1" s="66"/>
      <c r="DKR1" s="66"/>
      <c r="DKS1" s="66"/>
      <c r="DKT1" s="66"/>
      <c r="DKU1" s="66"/>
      <c r="DKV1" s="66"/>
      <c r="DKW1" s="66"/>
      <c r="DKX1" s="66"/>
      <c r="DKY1" s="66"/>
      <c r="DKZ1" s="66"/>
      <c r="DLA1" s="66"/>
      <c r="DLB1" s="66"/>
      <c r="DLC1" s="66"/>
      <c r="DLD1" s="66"/>
      <c r="DLE1" s="66"/>
      <c r="DLF1" s="66"/>
      <c r="DLG1" s="66"/>
      <c r="DLH1" s="66"/>
      <c r="DLI1" s="66"/>
      <c r="DLJ1" s="66"/>
      <c r="DLK1" s="66"/>
      <c r="DLL1" s="66"/>
      <c r="DLM1" s="66"/>
      <c r="DLN1" s="66"/>
      <c r="DLO1" s="66"/>
      <c r="DLP1" s="66"/>
      <c r="DLQ1" s="66"/>
      <c r="DLR1" s="66"/>
      <c r="DLS1" s="66"/>
      <c r="DLT1" s="66"/>
      <c r="DLU1" s="66"/>
      <c r="DLV1" s="66"/>
      <c r="DLW1" s="66"/>
      <c r="DLX1" s="66"/>
      <c r="DLY1" s="66"/>
      <c r="DLZ1" s="66"/>
      <c r="DMA1" s="66"/>
      <c r="DMB1" s="66"/>
      <c r="DMC1" s="66"/>
      <c r="DMD1" s="66"/>
      <c r="DME1" s="66"/>
      <c r="DMF1" s="66"/>
      <c r="DMG1" s="66"/>
      <c r="DMH1" s="66"/>
      <c r="DMI1" s="66"/>
      <c r="DMJ1" s="66"/>
      <c r="DMK1" s="66"/>
      <c r="DML1" s="66"/>
      <c r="DMM1" s="66"/>
      <c r="DMN1" s="66"/>
      <c r="DMO1" s="66"/>
      <c r="DMP1" s="66"/>
      <c r="DMQ1" s="66"/>
      <c r="DMR1" s="66"/>
      <c r="DMS1" s="66"/>
      <c r="DMT1" s="66"/>
      <c r="DMU1" s="66"/>
      <c r="DMV1" s="66"/>
      <c r="DMW1" s="66"/>
      <c r="DMX1" s="66"/>
      <c r="DMY1" s="66"/>
      <c r="DMZ1" s="66"/>
      <c r="DNA1" s="66"/>
      <c r="DNB1" s="66"/>
      <c r="DNC1" s="66"/>
      <c r="DND1" s="66"/>
      <c r="DNE1" s="66"/>
      <c r="DNF1" s="66"/>
      <c r="DNG1" s="66"/>
      <c r="DNH1" s="66"/>
      <c r="DNI1" s="66"/>
      <c r="DNJ1" s="66"/>
      <c r="DNK1" s="66"/>
      <c r="DNL1" s="66"/>
      <c r="DNM1" s="66"/>
      <c r="DNN1" s="66"/>
      <c r="DNO1" s="66"/>
      <c r="DNP1" s="66"/>
      <c r="DNQ1" s="66"/>
      <c r="DNR1" s="66"/>
      <c r="DNS1" s="66"/>
      <c r="DNT1" s="66"/>
      <c r="DNU1" s="66"/>
      <c r="DNV1" s="66"/>
      <c r="DNW1" s="66"/>
      <c r="DNX1" s="66"/>
      <c r="DNY1" s="66"/>
      <c r="DNZ1" s="66"/>
      <c r="DOA1" s="66"/>
      <c r="DOB1" s="66"/>
      <c r="DOC1" s="66"/>
      <c r="DOD1" s="66"/>
      <c r="DOE1" s="66"/>
      <c r="DOF1" s="66"/>
      <c r="DOG1" s="66"/>
      <c r="DOH1" s="66"/>
      <c r="DOI1" s="66"/>
      <c r="DOJ1" s="66"/>
      <c r="DOK1" s="66"/>
      <c r="DOL1" s="66"/>
      <c r="DOM1" s="66"/>
      <c r="DON1" s="66"/>
      <c r="DOO1" s="66"/>
      <c r="DOP1" s="66"/>
      <c r="DOQ1" s="66"/>
      <c r="DOR1" s="66"/>
      <c r="DOS1" s="66"/>
      <c r="DOT1" s="66"/>
      <c r="DOU1" s="66"/>
      <c r="DOV1" s="66"/>
      <c r="DOW1" s="66"/>
      <c r="DOX1" s="66"/>
      <c r="DOY1" s="66"/>
      <c r="DOZ1" s="66"/>
      <c r="DPA1" s="66"/>
      <c r="DPB1" s="66"/>
      <c r="DPC1" s="66"/>
      <c r="DPD1" s="66"/>
      <c r="DPE1" s="66"/>
      <c r="DPF1" s="66"/>
      <c r="DPG1" s="66"/>
      <c r="DPH1" s="66"/>
      <c r="DPI1" s="66"/>
      <c r="DPJ1" s="66"/>
      <c r="DPK1" s="66"/>
      <c r="DPL1" s="66"/>
      <c r="DPM1" s="66"/>
      <c r="DPN1" s="66"/>
      <c r="DPO1" s="66"/>
      <c r="DPP1" s="66"/>
      <c r="DPQ1" s="66"/>
      <c r="DPR1" s="66"/>
      <c r="DPS1" s="66"/>
      <c r="DPT1" s="66"/>
      <c r="DPU1" s="66"/>
      <c r="DPV1" s="66"/>
      <c r="DPW1" s="66"/>
      <c r="DPX1" s="66"/>
      <c r="DPY1" s="66"/>
      <c r="DPZ1" s="66"/>
      <c r="DQA1" s="66"/>
      <c r="DQB1" s="66"/>
      <c r="DQC1" s="66"/>
      <c r="DQD1" s="66"/>
      <c r="DQE1" s="66"/>
      <c r="DQF1" s="66"/>
      <c r="DQG1" s="66"/>
      <c r="DQH1" s="66"/>
      <c r="DQI1" s="66"/>
      <c r="DQJ1" s="66"/>
      <c r="DQK1" s="66"/>
      <c r="DQL1" s="66"/>
      <c r="DQM1" s="66"/>
      <c r="DQN1" s="66"/>
      <c r="DQO1" s="66"/>
      <c r="DQP1" s="66"/>
      <c r="DQQ1" s="66"/>
      <c r="DQR1" s="66"/>
      <c r="DQS1" s="66"/>
      <c r="DQT1" s="66"/>
      <c r="DQU1" s="66"/>
      <c r="DQV1" s="66"/>
      <c r="DQW1" s="66"/>
      <c r="DQX1" s="66"/>
      <c r="DQY1" s="66"/>
      <c r="DQZ1" s="66"/>
      <c r="DRA1" s="66"/>
      <c r="DRB1" s="66"/>
      <c r="DRC1" s="66"/>
      <c r="DRD1" s="66"/>
      <c r="DRE1" s="66"/>
      <c r="DRF1" s="66"/>
      <c r="DRG1" s="66"/>
      <c r="DRH1" s="66"/>
      <c r="DRI1" s="66"/>
      <c r="DRJ1" s="66"/>
      <c r="DRK1" s="66"/>
      <c r="DRL1" s="66"/>
      <c r="DRM1" s="66"/>
      <c r="DRN1" s="66"/>
      <c r="DRO1" s="66"/>
      <c r="DRP1" s="66"/>
      <c r="DRQ1" s="66"/>
      <c r="DRR1" s="66"/>
      <c r="DRS1" s="66"/>
      <c r="DRT1" s="66"/>
      <c r="DRU1" s="66"/>
      <c r="DRV1" s="66"/>
      <c r="DRW1" s="66"/>
      <c r="DRX1" s="66"/>
      <c r="DRY1" s="66"/>
      <c r="DRZ1" s="66"/>
      <c r="DSA1" s="66"/>
      <c r="DSB1" s="66"/>
      <c r="DSC1" s="66"/>
      <c r="DSD1" s="66"/>
      <c r="DSE1" s="66"/>
      <c r="DSF1" s="66"/>
      <c r="DSG1" s="66"/>
      <c r="DSH1" s="66"/>
      <c r="DSI1" s="66"/>
      <c r="DSJ1" s="66"/>
      <c r="DSK1" s="66"/>
      <c r="DSL1" s="66"/>
      <c r="DSM1" s="66"/>
      <c r="DSN1" s="66"/>
      <c r="DSO1" s="66"/>
      <c r="DSP1" s="66"/>
      <c r="DSQ1" s="66"/>
      <c r="DSR1" s="66"/>
      <c r="DSS1" s="66"/>
      <c r="DST1" s="66"/>
      <c r="DSU1" s="66"/>
      <c r="DSV1" s="66"/>
      <c r="DSW1" s="66"/>
      <c r="DSX1" s="66"/>
      <c r="DSY1" s="66"/>
      <c r="DSZ1" s="66"/>
      <c r="DTA1" s="66"/>
      <c r="DTB1" s="66"/>
      <c r="DTC1" s="66"/>
      <c r="DTD1" s="66"/>
      <c r="DTE1" s="66"/>
      <c r="DTF1" s="66"/>
      <c r="DTG1" s="66"/>
      <c r="DTH1" s="66"/>
      <c r="DTI1" s="66"/>
      <c r="DTJ1" s="66"/>
      <c r="DTK1" s="66"/>
      <c r="DTL1" s="66"/>
      <c r="DTM1" s="66"/>
      <c r="DTN1" s="66"/>
      <c r="DTO1" s="66"/>
      <c r="DTP1" s="66"/>
      <c r="DTQ1" s="66"/>
      <c r="DTR1" s="66"/>
      <c r="DTS1" s="66"/>
      <c r="DTT1" s="66"/>
      <c r="DTU1" s="66"/>
      <c r="DTV1" s="66"/>
      <c r="DTW1" s="66"/>
      <c r="DTX1" s="66"/>
      <c r="DTY1" s="66"/>
      <c r="DTZ1" s="66"/>
      <c r="DUA1" s="66"/>
      <c r="DUB1" s="66"/>
      <c r="DUC1" s="66"/>
      <c r="DUD1" s="66"/>
      <c r="DUE1" s="66"/>
      <c r="DUF1" s="66"/>
      <c r="DUG1" s="66"/>
      <c r="DUH1" s="66"/>
      <c r="DUI1" s="66"/>
      <c r="DUJ1" s="66"/>
      <c r="DUK1" s="66"/>
      <c r="DUL1" s="66"/>
      <c r="DUM1" s="66"/>
      <c r="DUN1" s="66"/>
      <c r="DUO1" s="66"/>
      <c r="DUP1" s="66"/>
      <c r="DUQ1" s="66"/>
      <c r="DUR1" s="66"/>
      <c r="DUS1" s="66"/>
      <c r="DUT1" s="66"/>
      <c r="DUU1" s="66"/>
      <c r="DUV1" s="66"/>
      <c r="DUW1" s="66"/>
      <c r="DUX1" s="66"/>
      <c r="DUY1" s="66"/>
      <c r="DUZ1" s="66"/>
      <c r="DVA1" s="66"/>
      <c r="DVB1" s="66"/>
      <c r="DVC1" s="66"/>
      <c r="DVD1" s="66"/>
      <c r="DVE1" s="66"/>
      <c r="DVF1" s="66"/>
      <c r="DVG1" s="66"/>
      <c r="DVH1" s="66"/>
      <c r="DVI1" s="66"/>
      <c r="DVJ1" s="66"/>
      <c r="DVK1" s="66"/>
      <c r="DVL1" s="66"/>
      <c r="DVM1" s="66"/>
      <c r="DVN1" s="66"/>
      <c r="DVO1" s="66"/>
      <c r="DVP1" s="66"/>
      <c r="DVQ1" s="66"/>
      <c r="DVR1" s="66"/>
      <c r="DVS1" s="66"/>
      <c r="DVT1" s="66"/>
      <c r="DVU1" s="66"/>
      <c r="DVV1" s="66"/>
      <c r="DVW1" s="66"/>
      <c r="DVX1" s="66"/>
      <c r="DVY1" s="66"/>
      <c r="DVZ1" s="66"/>
      <c r="DWA1" s="66"/>
      <c r="DWB1" s="66"/>
      <c r="DWC1" s="66"/>
      <c r="DWD1" s="66"/>
      <c r="DWE1" s="66"/>
      <c r="DWF1" s="66"/>
      <c r="DWG1" s="66"/>
      <c r="DWH1" s="66"/>
      <c r="DWI1" s="66"/>
      <c r="DWJ1" s="66"/>
      <c r="DWK1" s="66"/>
      <c r="DWL1" s="66"/>
      <c r="DWM1" s="66"/>
      <c r="DWN1" s="66"/>
      <c r="DWO1" s="66"/>
      <c r="DWP1" s="66"/>
      <c r="DWQ1" s="66"/>
      <c r="DWR1" s="66"/>
      <c r="DWS1" s="66"/>
      <c r="DWT1" s="66"/>
      <c r="DWU1" s="66"/>
      <c r="DWV1" s="66"/>
      <c r="DWW1" s="66"/>
      <c r="DWX1" s="66"/>
      <c r="DWY1" s="66"/>
      <c r="DWZ1" s="66"/>
      <c r="DXA1" s="66"/>
      <c r="DXB1" s="66"/>
      <c r="DXC1" s="66"/>
      <c r="DXD1" s="66"/>
      <c r="DXE1" s="66"/>
      <c r="DXF1" s="66"/>
      <c r="DXG1" s="66"/>
      <c r="DXH1" s="66"/>
      <c r="DXI1" s="66"/>
      <c r="DXJ1" s="66"/>
      <c r="DXK1" s="66"/>
      <c r="DXL1" s="66"/>
      <c r="DXM1" s="66"/>
      <c r="DXN1" s="66"/>
      <c r="DXO1" s="66"/>
      <c r="DXP1" s="66"/>
      <c r="DXQ1" s="66"/>
      <c r="DXR1" s="66"/>
      <c r="DXS1" s="66"/>
      <c r="DXT1" s="66"/>
      <c r="DXU1" s="66"/>
      <c r="DXV1" s="66"/>
      <c r="DXW1" s="66"/>
      <c r="DXX1" s="66"/>
      <c r="DXY1" s="66"/>
      <c r="DXZ1" s="66"/>
      <c r="DYA1" s="66"/>
      <c r="DYB1" s="66"/>
      <c r="DYC1" s="66"/>
      <c r="DYD1" s="66"/>
      <c r="DYE1" s="66"/>
      <c r="DYF1" s="66"/>
      <c r="DYG1" s="66"/>
      <c r="DYH1" s="66"/>
      <c r="DYI1" s="66"/>
      <c r="DYJ1" s="66"/>
      <c r="DYK1" s="66"/>
      <c r="DYL1" s="66"/>
      <c r="DYM1" s="66"/>
      <c r="DYN1" s="66"/>
      <c r="DYO1" s="66"/>
      <c r="DYP1" s="66"/>
      <c r="DYQ1" s="66"/>
      <c r="DYR1" s="66"/>
      <c r="DYS1" s="66"/>
      <c r="DYT1" s="66"/>
      <c r="DYU1" s="66"/>
      <c r="DYV1" s="66"/>
      <c r="DYW1" s="66"/>
      <c r="DYX1" s="66"/>
      <c r="DYY1" s="66"/>
      <c r="DYZ1" s="66"/>
      <c r="DZA1" s="66"/>
      <c r="DZB1" s="66"/>
      <c r="DZC1" s="66"/>
      <c r="DZD1" s="66"/>
      <c r="DZE1" s="66"/>
      <c r="DZF1" s="66"/>
      <c r="DZG1" s="66"/>
      <c r="DZH1" s="66"/>
      <c r="DZI1" s="66"/>
      <c r="DZJ1" s="66"/>
      <c r="DZK1" s="66"/>
      <c r="DZL1" s="66"/>
      <c r="DZM1" s="66"/>
      <c r="DZN1" s="66"/>
      <c r="DZO1" s="66"/>
      <c r="DZP1" s="66"/>
      <c r="DZQ1" s="66"/>
      <c r="DZR1" s="66"/>
      <c r="DZS1" s="66"/>
      <c r="DZT1" s="66"/>
      <c r="DZU1" s="66"/>
      <c r="DZV1" s="66"/>
      <c r="DZW1" s="66"/>
      <c r="DZX1" s="66"/>
      <c r="DZY1" s="66"/>
      <c r="DZZ1" s="66"/>
      <c r="EAA1" s="66"/>
      <c r="EAB1" s="66"/>
      <c r="EAC1" s="66"/>
      <c r="EAD1" s="66"/>
      <c r="EAE1" s="66"/>
      <c r="EAF1" s="66"/>
      <c r="EAG1" s="66"/>
      <c r="EAH1" s="66"/>
      <c r="EAI1" s="66"/>
      <c r="EAJ1" s="66"/>
      <c r="EAK1" s="66"/>
      <c r="EAL1" s="66"/>
      <c r="EAM1" s="66"/>
      <c r="EAN1" s="66"/>
      <c r="EAO1" s="66"/>
      <c r="EAP1" s="66"/>
      <c r="EAQ1" s="66"/>
      <c r="EAR1" s="66"/>
      <c r="EAS1" s="66"/>
      <c r="EAT1" s="66"/>
      <c r="EAU1" s="66"/>
      <c r="EAV1" s="66"/>
      <c r="EAW1" s="66"/>
      <c r="EAX1" s="66"/>
      <c r="EAY1" s="66"/>
      <c r="EAZ1" s="66"/>
      <c r="EBA1" s="66"/>
      <c r="EBB1" s="66"/>
      <c r="EBC1" s="66"/>
      <c r="EBD1" s="66"/>
      <c r="EBE1" s="66"/>
      <c r="EBF1" s="66"/>
      <c r="EBG1" s="66"/>
      <c r="EBH1" s="66"/>
      <c r="EBI1" s="66"/>
      <c r="EBJ1" s="66"/>
      <c r="EBK1" s="66"/>
      <c r="EBL1" s="66"/>
      <c r="EBM1" s="66"/>
      <c r="EBN1" s="66"/>
      <c r="EBO1" s="66"/>
      <c r="EBP1" s="66"/>
      <c r="EBQ1" s="66"/>
      <c r="EBR1" s="66"/>
      <c r="EBS1" s="66"/>
      <c r="EBT1" s="66"/>
      <c r="EBU1" s="66"/>
      <c r="EBV1" s="66"/>
      <c r="EBW1" s="66"/>
      <c r="EBX1" s="66"/>
      <c r="EBY1" s="66"/>
      <c r="EBZ1" s="66"/>
      <c r="ECA1" s="66"/>
      <c r="ECB1" s="66"/>
      <c r="ECC1" s="66"/>
      <c r="ECD1" s="66"/>
      <c r="ECE1" s="66"/>
      <c r="ECF1" s="66"/>
      <c r="ECG1" s="66"/>
      <c r="ECH1" s="66"/>
      <c r="ECI1" s="66"/>
      <c r="ECJ1" s="66"/>
      <c r="ECK1" s="66"/>
      <c r="ECL1" s="66"/>
      <c r="ECM1" s="66"/>
      <c r="ECN1" s="66"/>
      <c r="ECO1" s="66"/>
      <c r="ECP1" s="66"/>
      <c r="ECQ1" s="66"/>
      <c r="ECR1" s="66"/>
      <c r="ECS1" s="66"/>
      <c r="ECT1" s="66"/>
      <c r="ECU1" s="66"/>
      <c r="ECV1" s="66"/>
      <c r="ECW1" s="66"/>
      <c r="ECX1" s="66"/>
      <c r="ECY1" s="66"/>
      <c r="ECZ1" s="66"/>
      <c r="EDA1" s="66"/>
      <c r="EDB1" s="66"/>
      <c r="EDC1" s="66"/>
      <c r="EDD1" s="66"/>
      <c r="EDE1" s="66"/>
      <c r="EDF1" s="66"/>
      <c r="EDG1" s="66"/>
      <c r="EDH1" s="66"/>
      <c r="EDI1" s="66"/>
      <c r="EDJ1" s="66"/>
      <c r="EDK1" s="66"/>
      <c r="EDL1" s="66"/>
      <c r="EDM1" s="66"/>
      <c r="EDN1" s="66"/>
      <c r="EDO1" s="66"/>
      <c r="EDP1" s="66"/>
      <c r="EDQ1" s="66"/>
      <c r="EDR1" s="66"/>
      <c r="EDS1" s="66"/>
      <c r="EDT1" s="66"/>
      <c r="EDU1" s="66"/>
      <c r="EDV1" s="66"/>
      <c r="EDW1" s="66"/>
      <c r="EDX1" s="66"/>
      <c r="EDY1" s="66"/>
      <c r="EDZ1" s="66"/>
      <c r="EEA1" s="66"/>
      <c r="EEB1" s="66"/>
      <c r="EEC1" s="66"/>
      <c r="EED1" s="66"/>
      <c r="EEE1" s="66"/>
      <c r="EEF1" s="66"/>
      <c r="EEG1" s="66"/>
      <c r="EEH1" s="66"/>
      <c r="EEI1" s="66"/>
      <c r="EEJ1" s="66"/>
      <c r="EEK1" s="66"/>
      <c r="EEL1" s="66"/>
      <c r="EEM1" s="66"/>
      <c r="EEN1" s="66"/>
      <c r="EEO1" s="66"/>
      <c r="EEP1" s="66"/>
      <c r="EEQ1" s="66"/>
      <c r="EER1" s="66"/>
      <c r="EES1" s="66"/>
      <c r="EET1" s="66"/>
      <c r="EEU1" s="66"/>
      <c r="EEV1" s="66"/>
      <c r="EEW1" s="66"/>
      <c r="EEX1" s="66"/>
      <c r="EEY1" s="66"/>
      <c r="EEZ1" s="66"/>
      <c r="EFA1" s="66"/>
      <c r="EFB1" s="66"/>
      <c r="EFC1" s="66"/>
      <c r="EFD1" s="66"/>
      <c r="EFE1" s="66"/>
      <c r="EFF1" s="66"/>
      <c r="EFG1" s="66"/>
      <c r="EFH1" s="66"/>
      <c r="EFI1" s="66"/>
      <c r="EFJ1" s="66"/>
      <c r="EFK1" s="66"/>
      <c r="EFL1" s="66"/>
      <c r="EFM1" s="66"/>
      <c r="EFN1" s="66"/>
      <c r="EFO1" s="66"/>
      <c r="EFP1" s="66"/>
      <c r="EFQ1" s="66"/>
      <c r="EFR1" s="66"/>
      <c r="EFS1" s="66"/>
      <c r="EFT1" s="66"/>
      <c r="EFU1" s="66"/>
      <c r="EFV1" s="66"/>
      <c r="EFW1" s="66"/>
      <c r="EFX1" s="66"/>
      <c r="EFY1" s="66"/>
      <c r="EFZ1" s="66"/>
      <c r="EGA1" s="66"/>
      <c r="EGB1" s="66"/>
      <c r="EGC1" s="66"/>
      <c r="EGD1" s="66"/>
      <c r="EGE1" s="66"/>
      <c r="EGF1" s="66"/>
      <c r="EGG1" s="66"/>
      <c r="EGH1" s="66"/>
      <c r="EGI1" s="66"/>
      <c r="EGJ1" s="66"/>
      <c r="EGK1" s="66"/>
      <c r="EGL1" s="66"/>
      <c r="EGM1" s="66"/>
      <c r="EGN1" s="66"/>
      <c r="EGO1" s="66"/>
      <c r="EGP1" s="66"/>
      <c r="EGQ1" s="66"/>
      <c r="EGR1" s="66"/>
      <c r="EGS1" s="66"/>
      <c r="EGT1" s="66"/>
      <c r="EGU1" s="66"/>
      <c r="EGV1" s="66"/>
      <c r="EGW1" s="66"/>
      <c r="EGX1" s="66"/>
      <c r="EGY1" s="66"/>
      <c r="EGZ1" s="66"/>
      <c r="EHA1" s="66"/>
      <c r="EHB1" s="66"/>
      <c r="EHC1" s="66"/>
      <c r="EHD1" s="66"/>
      <c r="EHE1" s="66"/>
      <c r="EHF1" s="66"/>
      <c r="EHG1" s="66"/>
      <c r="EHH1" s="66"/>
      <c r="EHI1" s="66"/>
      <c r="EHJ1" s="66"/>
      <c r="EHK1" s="66"/>
      <c r="EHL1" s="66"/>
      <c r="EHM1" s="66"/>
      <c r="EHN1" s="66"/>
      <c r="EHO1" s="66"/>
      <c r="EHP1" s="66"/>
      <c r="EHQ1" s="66"/>
      <c r="EHR1" s="66"/>
      <c r="EHS1" s="66"/>
      <c r="EHT1" s="66"/>
      <c r="EHU1" s="66"/>
      <c r="EHV1" s="66"/>
      <c r="EHW1" s="66"/>
      <c r="EHX1" s="66"/>
      <c r="EHY1" s="66"/>
      <c r="EHZ1" s="66"/>
      <c r="EIA1" s="66"/>
      <c r="EIB1" s="66"/>
      <c r="EIC1" s="66"/>
      <c r="EID1" s="66"/>
      <c r="EIE1" s="66"/>
      <c r="EIF1" s="66"/>
      <c r="EIG1" s="66"/>
      <c r="EIH1" s="66"/>
      <c r="EII1" s="66"/>
      <c r="EIJ1" s="66"/>
      <c r="EIK1" s="66"/>
      <c r="EIL1" s="66"/>
      <c r="EIM1" s="66"/>
      <c r="EIN1" s="66"/>
      <c r="EIO1" s="66"/>
      <c r="EIP1" s="66"/>
      <c r="EIQ1" s="66"/>
      <c r="EIR1" s="66"/>
      <c r="EIS1" s="66"/>
      <c r="EIT1" s="66"/>
      <c r="EIU1" s="66"/>
      <c r="EIV1" s="66"/>
      <c r="EIW1" s="66"/>
      <c r="EIX1" s="66"/>
      <c r="EIY1" s="66"/>
      <c r="EIZ1" s="66"/>
      <c r="EJA1" s="66"/>
      <c r="EJB1" s="66"/>
      <c r="EJC1" s="66"/>
      <c r="EJD1" s="66"/>
      <c r="EJE1" s="66"/>
      <c r="EJF1" s="66"/>
      <c r="EJG1" s="66"/>
      <c r="EJH1" s="66"/>
      <c r="EJI1" s="66"/>
      <c r="EJJ1" s="66"/>
      <c r="EJK1" s="66"/>
      <c r="EJL1" s="66"/>
      <c r="EJM1" s="66"/>
      <c r="EJN1" s="66"/>
      <c r="EJO1" s="66"/>
      <c r="EJP1" s="66"/>
      <c r="EJQ1" s="66"/>
      <c r="EJR1" s="66"/>
      <c r="EJS1" s="66"/>
      <c r="EJT1" s="66"/>
      <c r="EJU1" s="66"/>
      <c r="EJV1" s="66"/>
      <c r="EJW1" s="66"/>
      <c r="EJX1" s="66"/>
      <c r="EJY1" s="66"/>
      <c r="EJZ1" s="66"/>
      <c r="EKA1" s="66"/>
      <c r="EKB1" s="66"/>
      <c r="EKC1" s="66"/>
      <c r="EKD1" s="66"/>
      <c r="EKE1" s="66"/>
      <c r="EKF1" s="66"/>
      <c r="EKG1" s="66"/>
      <c r="EKH1" s="66"/>
      <c r="EKI1" s="66"/>
      <c r="EKJ1" s="66"/>
      <c r="EKK1" s="66"/>
      <c r="EKL1" s="66"/>
      <c r="EKM1" s="66"/>
      <c r="EKN1" s="66"/>
      <c r="EKO1" s="66"/>
      <c r="EKP1" s="66"/>
      <c r="EKQ1" s="66"/>
      <c r="EKR1" s="66"/>
      <c r="EKS1" s="66"/>
      <c r="EKT1" s="66"/>
      <c r="EKU1" s="66"/>
      <c r="EKV1" s="66"/>
      <c r="EKW1" s="66"/>
      <c r="EKX1" s="66"/>
      <c r="EKY1" s="66"/>
      <c r="EKZ1" s="66"/>
      <c r="ELA1" s="66"/>
      <c r="ELB1" s="66"/>
      <c r="ELC1" s="66"/>
      <c r="ELD1" s="66"/>
      <c r="ELE1" s="66"/>
      <c r="ELF1" s="66"/>
      <c r="ELG1" s="66"/>
      <c r="ELH1" s="66"/>
      <c r="ELI1" s="66"/>
      <c r="ELJ1" s="66"/>
      <c r="ELK1" s="66"/>
      <c r="ELL1" s="66"/>
      <c r="ELM1" s="66"/>
      <c r="ELN1" s="66"/>
      <c r="ELO1" s="66"/>
      <c r="ELP1" s="66"/>
      <c r="ELQ1" s="66"/>
      <c r="ELR1" s="66"/>
      <c r="ELS1" s="66"/>
      <c r="ELT1" s="66"/>
      <c r="ELU1" s="66"/>
      <c r="ELV1" s="66"/>
      <c r="ELW1" s="66"/>
      <c r="ELX1" s="66"/>
      <c r="ELY1" s="66"/>
      <c r="ELZ1" s="66"/>
      <c r="EMA1" s="66"/>
      <c r="EMB1" s="66"/>
      <c r="EMC1" s="66"/>
      <c r="EMD1" s="66"/>
      <c r="EME1" s="66"/>
      <c r="EMF1" s="66"/>
      <c r="EMG1" s="66"/>
      <c r="EMH1" s="66"/>
      <c r="EMI1" s="66"/>
      <c r="EMJ1" s="66"/>
      <c r="EMK1" s="66"/>
      <c r="EML1" s="66"/>
      <c r="EMM1" s="66"/>
      <c r="EMN1" s="66"/>
      <c r="EMO1" s="66"/>
      <c r="EMP1" s="66"/>
      <c r="EMQ1" s="66"/>
      <c r="EMR1" s="66"/>
      <c r="EMS1" s="66"/>
      <c r="EMT1" s="66"/>
      <c r="EMU1" s="66"/>
      <c r="EMV1" s="66"/>
      <c r="EMW1" s="66"/>
      <c r="EMX1" s="66"/>
      <c r="EMY1" s="66"/>
      <c r="EMZ1" s="66"/>
      <c r="ENA1" s="66"/>
      <c r="ENB1" s="66"/>
      <c r="ENC1" s="66"/>
      <c r="END1" s="66"/>
      <c r="ENE1" s="66"/>
      <c r="ENF1" s="66"/>
      <c r="ENG1" s="66"/>
      <c r="ENH1" s="66"/>
      <c r="ENI1" s="66"/>
      <c r="ENJ1" s="66"/>
      <c r="ENK1" s="66"/>
      <c r="ENL1" s="66"/>
      <c r="ENM1" s="66"/>
      <c r="ENN1" s="66"/>
      <c r="ENO1" s="66"/>
      <c r="ENP1" s="66"/>
      <c r="ENQ1" s="66"/>
      <c r="ENR1" s="66"/>
      <c r="ENS1" s="66"/>
      <c r="ENT1" s="66"/>
      <c r="ENU1" s="66"/>
      <c r="ENV1" s="66"/>
      <c r="ENW1" s="66"/>
      <c r="ENX1" s="66"/>
      <c r="ENY1" s="66"/>
      <c r="ENZ1" s="66"/>
      <c r="EOA1" s="66"/>
      <c r="EOB1" s="66"/>
      <c r="EOC1" s="66"/>
      <c r="EOD1" s="66"/>
      <c r="EOE1" s="66"/>
      <c r="EOF1" s="66"/>
      <c r="EOG1" s="66"/>
      <c r="EOH1" s="66"/>
      <c r="EOI1" s="66"/>
      <c r="EOJ1" s="66"/>
      <c r="EOK1" s="66"/>
      <c r="EOL1" s="66"/>
      <c r="EOM1" s="66"/>
      <c r="EON1" s="66"/>
      <c r="EOO1" s="66"/>
      <c r="EOP1" s="66"/>
      <c r="EOQ1" s="66"/>
      <c r="EOR1" s="66"/>
      <c r="EOS1" s="66"/>
      <c r="EOT1" s="66"/>
      <c r="EOU1" s="66"/>
      <c r="EOV1" s="66"/>
      <c r="EOW1" s="66"/>
      <c r="EOX1" s="66"/>
      <c r="EOY1" s="66"/>
      <c r="EOZ1" s="66"/>
      <c r="EPA1" s="66"/>
      <c r="EPB1" s="66"/>
      <c r="EPC1" s="66"/>
      <c r="EPD1" s="66"/>
      <c r="EPE1" s="66"/>
      <c r="EPF1" s="66"/>
      <c r="EPG1" s="66"/>
      <c r="EPH1" s="66"/>
      <c r="EPI1" s="66"/>
      <c r="EPJ1" s="66"/>
      <c r="EPK1" s="66"/>
      <c r="EPL1" s="66"/>
      <c r="EPM1" s="66"/>
      <c r="EPN1" s="66"/>
      <c r="EPO1" s="66"/>
      <c r="EPP1" s="66"/>
      <c r="EPQ1" s="66"/>
      <c r="EPR1" s="66"/>
      <c r="EPS1" s="66"/>
      <c r="EPT1" s="66"/>
      <c r="EPU1" s="66"/>
      <c r="EPV1" s="66"/>
      <c r="EPW1" s="66"/>
      <c r="EPX1" s="66"/>
      <c r="EPY1" s="66"/>
      <c r="EPZ1" s="66"/>
      <c r="EQA1" s="66"/>
      <c r="EQB1" s="66"/>
      <c r="EQC1" s="66"/>
      <c r="EQD1" s="66"/>
      <c r="EQE1" s="66"/>
      <c r="EQF1" s="66"/>
      <c r="EQG1" s="66"/>
      <c r="EQH1" s="66"/>
      <c r="EQI1" s="66"/>
      <c r="EQJ1" s="66"/>
      <c r="EQK1" s="66"/>
      <c r="EQL1" s="66"/>
      <c r="EQM1" s="66"/>
      <c r="EQN1" s="66"/>
      <c r="EQO1" s="66"/>
      <c r="EQP1" s="66"/>
      <c r="EQQ1" s="66"/>
      <c r="EQR1" s="66"/>
      <c r="EQS1" s="66"/>
      <c r="EQT1" s="66"/>
      <c r="EQU1" s="66"/>
      <c r="EQV1" s="66"/>
      <c r="EQW1" s="66"/>
      <c r="EQX1" s="66"/>
      <c r="EQY1" s="66"/>
      <c r="EQZ1" s="66"/>
      <c r="ERA1" s="66"/>
      <c r="ERB1" s="66"/>
      <c r="ERC1" s="66"/>
      <c r="ERD1" s="66"/>
      <c r="ERE1" s="66"/>
      <c r="ERF1" s="66"/>
      <c r="ERG1" s="66"/>
      <c r="ERH1" s="66"/>
      <c r="ERI1" s="66"/>
      <c r="ERJ1" s="66"/>
      <c r="ERK1" s="66"/>
      <c r="ERL1" s="66"/>
      <c r="ERM1" s="66"/>
      <c r="ERN1" s="66"/>
      <c r="ERO1" s="66"/>
      <c r="ERP1" s="66"/>
      <c r="ERQ1" s="66"/>
      <c r="ERR1" s="66"/>
      <c r="ERS1" s="66"/>
      <c r="ERT1" s="66"/>
      <c r="ERU1" s="66"/>
      <c r="ERV1" s="66"/>
      <c r="ERW1" s="66"/>
      <c r="ERX1" s="66"/>
      <c r="ERY1" s="66"/>
      <c r="ERZ1" s="66"/>
      <c r="ESA1" s="66"/>
      <c r="ESB1" s="66"/>
      <c r="ESC1" s="66"/>
      <c r="ESD1" s="66"/>
      <c r="ESE1" s="66"/>
      <c r="ESF1" s="66"/>
      <c r="ESG1" s="66"/>
      <c r="ESH1" s="66"/>
      <c r="ESI1" s="66"/>
      <c r="ESJ1" s="66"/>
      <c r="ESK1" s="66"/>
      <c r="ESL1" s="66"/>
      <c r="ESM1" s="66"/>
      <c r="ESN1" s="66"/>
      <c r="ESO1" s="66"/>
      <c r="ESP1" s="66"/>
      <c r="ESQ1" s="66"/>
      <c r="ESR1" s="66"/>
      <c r="ESS1" s="66"/>
      <c r="EST1" s="66"/>
      <c r="ESU1" s="66"/>
      <c r="ESV1" s="66"/>
      <c r="ESW1" s="66"/>
      <c r="ESX1" s="66"/>
      <c r="ESY1" s="66"/>
      <c r="ESZ1" s="66"/>
      <c r="ETA1" s="66"/>
      <c r="ETB1" s="66"/>
      <c r="ETC1" s="66"/>
      <c r="ETD1" s="66"/>
      <c r="ETE1" s="66"/>
      <c r="ETF1" s="66"/>
      <c r="ETG1" s="66"/>
      <c r="ETH1" s="66"/>
      <c r="ETI1" s="66"/>
      <c r="ETJ1" s="66"/>
      <c r="ETK1" s="66"/>
      <c r="ETL1" s="66"/>
      <c r="ETM1" s="66"/>
      <c r="ETN1" s="66"/>
      <c r="ETO1" s="66"/>
      <c r="ETP1" s="66"/>
      <c r="ETQ1" s="66"/>
      <c r="ETR1" s="66"/>
      <c r="ETS1" s="66"/>
      <c r="ETT1" s="66"/>
      <c r="ETU1" s="66"/>
      <c r="ETV1" s="66"/>
      <c r="ETW1" s="66"/>
      <c r="ETX1" s="66"/>
      <c r="ETY1" s="66"/>
      <c r="ETZ1" s="66"/>
      <c r="EUA1" s="66"/>
      <c r="EUB1" s="66"/>
      <c r="EUC1" s="66"/>
      <c r="EUD1" s="66"/>
      <c r="EUE1" s="66"/>
      <c r="EUF1" s="66"/>
      <c r="EUG1" s="66"/>
      <c r="EUH1" s="66"/>
      <c r="EUI1" s="66"/>
      <c r="EUJ1" s="66"/>
      <c r="EUK1" s="66"/>
      <c r="EUL1" s="66"/>
      <c r="EUM1" s="66"/>
      <c r="EUN1" s="66"/>
      <c r="EUO1" s="66"/>
      <c r="EUP1" s="66"/>
      <c r="EUQ1" s="66"/>
      <c r="EUR1" s="66"/>
      <c r="EUS1" s="66"/>
      <c r="EUT1" s="66"/>
      <c r="EUU1" s="66"/>
      <c r="EUV1" s="66"/>
      <c r="EUW1" s="66"/>
      <c r="EUX1" s="66"/>
      <c r="EUY1" s="66"/>
      <c r="EUZ1" s="66"/>
      <c r="EVA1" s="66"/>
      <c r="EVB1" s="66"/>
      <c r="EVC1" s="66"/>
      <c r="EVD1" s="66"/>
      <c r="EVE1" s="66"/>
      <c r="EVF1" s="66"/>
      <c r="EVG1" s="66"/>
      <c r="EVH1" s="66"/>
      <c r="EVI1" s="66"/>
      <c r="EVJ1" s="66"/>
      <c r="EVK1" s="66"/>
      <c r="EVL1" s="66"/>
      <c r="EVM1" s="66"/>
      <c r="EVN1" s="66"/>
      <c r="EVO1" s="66"/>
      <c r="EVP1" s="66"/>
      <c r="EVQ1" s="66"/>
      <c r="EVR1" s="66"/>
      <c r="EVS1" s="66"/>
      <c r="EVT1" s="66"/>
      <c r="EVU1" s="66"/>
      <c r="EVV1" s="66"/>
      <c r="EVW1" s="66"/>
      <c r="EVX1" s="66"/>
      <c r="EVY1" s="66"/>
      <c r="EVZ1" s="66"/>
      <c r="EWA1" s="66"/>
      <c r="EWB1" s="66"/>
      <c r="EWC1" s="66"/>
      <c r="EWD1" s="66"/>
      <c r="EWE1" s="66"/>
      <c r="EWF1" s="66"/>
      <c r="EWG1" s="66"/>
      <c r="EWH1" s="66"/>
      <c r="EWI1" s="66"/>
      <c r="EWJ1" s="66"/>
      <c r="EWK1" s="66"/>
      <c r="EWL1" s="66"/>
      <c r="EWM1" s="66"/>
      <c r="EWN1" s="66"/>
      <c r="EWO1" s="66"/>
      <c r="EWP1" s="66"/>
      <c r="EWQ1" s="66"/>
      <c r="EWR1" s="66"/>
      <c r="EWS1" s="66"/>
      <c r="EWT1" s="66"/>
      <c r="EWU1" s="66"/>
      <c r="EWV1" s="66"/>
      <c r="EWW1" s="66"/>
      <c r="EWX1" s="66"/>
      <c r="EWY1" s="66"/>
      <c r="EWZ1" s="66"/>
      <c r="EXA1" s="66"/>
      <c r="EXB1" s="66"/>
      <c r="EXC1" s="66"/>
      <c r="EXD1" s="66"/>
      <c r="EXE1" s="66"/>
      <c r="EXF1" s="66"/>
      <c r="EXG1" s="66"/>
      <c r="EXH1" s="66"/>
      <c r="EXI1" s="66"/>
      <c r="EXJ1" s="66"/>
      <c r="EXK1" s="66"/>
      <c r="EXL1" s="66"/>
      <c r="EXM1" s="66"/>
      <c r="EXN1" s="66"/>
      <c r="EXO1" s="66"/>
      <c r="EXP1" s="66"/>
      <c r="EXQ1" s="66"/>
      <c r="EXR1" s="66"/>
      <c r="EXS1" s="66"/>
      <c r="EXT1" s="66"/>
      <c r="EXU1" s="66"/>
      <c r="EXV1" s="66"/>
      <c r="EXW1" s="66"/>
      <c r="EXX1" s="66"/>
      <c r="EXY1" s="66"/>
      <c r="EXZ1" s="66"/>
      <c r="EYA1" s="66"/>
      <c r="EYB1" s="66"/>
      <c r="EYC1" s="66"/>
      <c r="EYD1" s="66"/>
      <c r="EYE1" s="66"/>
      <c r="EYF1" s="66"/>
      <c r="EYG1" s="66"/>
      <c r="EYH1" s="66"/>
      <c r="EYI1" s="66"/>
      <c r="EYJ1" s="66"/>
      <c r="EYK1" s="66"/>
      <c r="EYL1" s="66"/>
      <c r="EYM1" s="66"/>
      <c r="EYN1" s="66"/>
      <c r="EYO1" s="66"/>
      <c r="EYP1" s="66"/>
      <c r="EYQ1" s="66"/>
      <c r="EYR1" s="66"/>
      <c r="EYS1" s="66"/>
      <c r="EYT1" s="66"/>
      <c r="EYU1" s="66"/>
      <c r="EYV1" s="66"/>
      <c r="EYW1" s="66"/>
      <c r="EYX1" s="66"/>
      <c r="EYY1" s="66"/>
      <c r="EYZ1" s="66"/>
      <c r="EZA1" s="66"/>
      <c r="EZB1" s="66"/>
      <c r="EZC1" s="66"/>
      <c r="EZD1" s="66"/>
      <c r="EZE1" s="66"/>
      <c r="EZF1" s="66"/>
      <c r="EZG1" s="66"/>
      <c r="EZH1" s="66"/>
      <c r="EZI1" s="66"/>
      <c r="EZJ1" s="66"/>
      <c r="EZK1" s="66"/>
      <c r="EZL1" s="66"/>
      <c r="EZM1" s="66"/>
      <c r="EZN1" s="66"/>
      <c r="EZO1" s="66"/>
      <c r="EZP1" s="66"/>
      <c r="EZQ1" s="66"/>
      <c r="EZR1" s="66"/>
      <c r="EZS1" s="66"/>
      <c r="EZT1" s="66"/>
      <c r="EZU1" s="66"/>
      <c r="EZV1" s="66"/>
      <c r="EZW1" s="66"/>
      <c r="EZX1" s="66"/>
      <c r="EZY1" s="66"/>
      <c r="EZZ1" s="66"/>
      <c r="FAA1" s="66"/>
      <c r="FAB1" s="66"/>
      <c r="FAC1" s="66"/>
      <c r="FAD1" s="66"/>
      <c r="FAE1" s="66"/>
      <c r="FAF1" s="66"/>
      <c r="FAG1" s="66"/>
      <c r="FAH1" s="66"/>
      <c r="FAI1" s="66"/>
      <c r="FAJ1" s="66"/>
      <c r="FAK1" s="66"/>
      <c r="FAL1" s="66"/>
      <c r="FAM1" s="66"/>
      <c r="FAN1" s="66"/>
      <c r="FAO1" s="66"/>
      <c r="FAP1" s="66"/>
      <c r="FAQ1" s="66"/>
      <c r="FAR1" s="66"/>
      <c r="FAS1" s="66"/>
      <c r="FAT1" s="66"/>
      <c r="FAU1" s="66"/>
      <c r="FAV1" s="66"/>
      <c r="FAW1" s="66"/>
      <c r="FAX1" s="66"/>
      <c r="FAY1" s="66"/>
      <c r="FAZ1" s="66"/>
      <c r="FBA1" s="66"/>
      <c r="FBB1" s="66"/>
      <c r="FBC1" s="66"/>
      <c r="FBD1" s="66"/>
      <c r="FBE1" s="66"/>
      <c r="FBF1" s="66"/>
      <c r="FBG1" s="66"/>
      <c r="FBH1" s="66"/>
      <c r="FBI1" s="66"/>
      <c r="FBJ1" s="66"/>
      <c r="FBK1" s="66"/>
      <c r="FBL1" s="66"/>
      <c r="FBM1" s="66"/>
      <c r="FBN1" s="66"/>
      <c r="FBO1" s="66"/>
      <c r="FBP1" s="66"/>
      <c r="FBQ1" s="66"/>
      <c r="FBR1" s="66"/>
      <c r="FBS1" s="66"/>
      <c r="FBT1" s="66"/>
      <c r="FBU1" s="66"/>
      <c r="FBV1" s="66"/>
      <c r="FBW1" s="66"/>
      <c r="FBX1" s="66"/>
      <c r="FBY1" s="66"/>
      <c r="FBZ1" s="66"/>
      <c r="FCA1" s="66"/>
      <c r="FCB1" s="66"/>
      <c r="FCC1" s="66"/>
      <c r="FCD1" s="66"/>
      <c r="FCE1" s="66"/>
      <c r="FCF1" s="66"/>
      <c r="FCG1" s="66"/>
      <c r="FCH1" s="66"/>
      <c r="FCI1" s="66"/>
      <c r="FCJ1" s="66"/>
      <c r="FCK1" s="66"/>
      <c r="FCL1" s="66"/>
      <c r="FCM1" s="66"/>
      <c r="FCN1" s="66"/>
      <c r="FCO1" s="66"/>
      <c r="FCP1" s="66"/>
      <c r="FCQ1" s="66"/>
      <c r="FCR1" s="66"/>
      <c r="FCS1" s="66"/>
      <c r="FCT1" s="66"/>
      <c r="FCU1" s="66"/>
      <c r="FCV1" s="66"/>
      <c r="FCW1" s="66"/>
      <c r="FCX1" s="66"/>
      <c r="FCY1" s="66"/>
      <c r="FCZ1" s="66"/>
      <c r="FDA1" s="66"/>
      <c r="FDB1" s="66"/>
      <c r="FDC1" s="66"/>
      <c r="FDD1" s="66"/>
      <c r="FDE1" s="66"/>
      <c r="FDF1" s="66"/>
      <c r="FDG1" s="66"/>
      <c r="FDH1" s="66"/>
      <c r="FDI1" s="66"/>
      <c r="FDJ1" s="66"/>
      <c r="FDK1" s="66"/>
      <c r="FDL1" s="66"/>
      <c r="FDM1" s="66"/>
      <c r="FDN1" s="66"/>
      <c r="FDO1" s="66"/>
      <c r="FDP1" s="66"/>
      <c r="FDQ1" s="66"/>
      <c r="FDR1" s="66"/>
      <c r="FDS1" s="66"/>
      <c r="FDT1" s="66"/>
      <c r="FDU1" s="66"/>
      <c r="FDV1" s="66"/>
      <c r="FDW1" s="66"/>
      <c r="FDX1" s="66"/>
      <c r="FDY1" s="66"/>
      <c r="FDZ1" s="66"/>
      <c r="FEA1" s="66"/>
      <c r="FEB1" s="66"/>
      <c r="FEC1" s="66"/>
      <c r="FED1" s="66"/>
      <c r="FEE1" s="66"/>
      <c r="FEF1" s="66"/>
      <c r="FEG1" s="66"/>
      <c r="FEH1" s="66"/>
      <c r="FEI1" s="66"/>
      <c r="FEJ1" s="66"/>
      <c r="FEK1" s="66"/>
      <c r="FEL1" s="66"/>
      <c r="FEM1" s="66"/>
      <c r="FEN1" s="66"/>
      <c r="FEO1" s="66"/>
      <c r="FEP1" s="66"/>
      <c r="FEQ1" s="66"/>
      <c r="FER1" s="66"/>
      <c r="FES1" s="66"/>
      <c r="FET1" s="66"/>
      <c r="FEU1" s="66"/>
      <c r="FEV1" s="66"/>
      <c r="FEW1" s="66"/>
      <c r="FEX1" s="66"/>
      <c r="FEY1" s="66"/>
      <c r="FEZ1" s="66"/>
      <c r="FFA1" s="66"/>
      <c r="FFB1" s="66"/>
      <c r="FFC1" s="66"/>
      <c r="FFD1" s="66"/>
      <c r="FFE1" s="66"/>
      <c r="FFF1" s="66"/>
      <c r="FFG1" s="66"/>
      <c r="FFH1" s="66"/>
      <c r="FFI1" s="66"/>
      <c r="FFJ1" s="66"/>
      <c r="FFK1" s="66"/>
      <c r="FFL1" s="66"/>
      <c r="FFM1" s="66"/>
      <c r="FFN1" s="66"/>
      <c r="FFO1" s="66"/>
      <c r="FFP1" s="66"/>
      <c r="FFQ1" s="66"/>
      <c r="FFR1" s="66"/>
      <c r="FFS1" s="66"/>
      <c r="FFT1" s="66"/>
      <c r="FFU1" s="66"/>
      <c r="FFV1" s="66"/>
      <c r="FFW1" s="66"/>
      <c r="FFX1" s="66"/>
      <c r="FFY1" s="66"/>
      <c r="FFZ1" s="66"/>
      <c r="FGA1" s="66"/>
      <c r="FGB1" s="66"/>
      <c r="FGC1" s="66"/>
      <c r="FGD1" s="66"/>
      <c r="FGE1" s="66"/>
      <c r="FGF1" s="66"/>
      <c r="FGG1" s="66"/>
      <c r="FGH1" s="66"/>
      <c r="FGI1" s="66"/>
      <c r="FGJ1" s="66"/>
      <c r="FGK1" s="66"/>
      <c r="FGL1" s="66"/>
      <c r="FGM1" s="66"/>
      <c r="FGN1" s="66"/>
      <c r="FGO1" s="66"/>
      <c r="FGP1" s="66"/>
      <c r="FGQ1" s="66"/>
      <c r="FGR1" s="66"/>
      <c r="FGS1" s="66"/>
      <c r="FGT1" s="66"/>
      <c r="FGU1" s="66"/>
      <c r="FGV1" s="66"/>
      <c r="FGW1" s="66"/>
      <c r="FGX1" s="66"/>
      <c r="FGY1" s="66"/>
      <c r="FGZ1" s="66"/>
      <c r="FHA1" s="66"/>
      <c r="FHB1" s="66"/>
      <c r="FHC1" s="66"/>
      <c r="FHD1" s="66"/>
      <c r="FHE1" s="66"/>
      <c r="FHF1" s="66"/>
      <c r="FHG1" s="66"/>
      <c r="FHH1" s="66"/>
      <c r="FHI1" s="66"/>
      <c r="FHJ1" s="66"/>
      <c r="FHK1" s="66"/>
      <c r="FHL1" s="66"/>
      <c r="FHM1" s="66"/>
      <c r="FHN1" s="66"/>
      <c r="FHO1" s="66"/>
      <c r="FHP1" s="66"/>
      <c r="FHQ1" s="66"/>
      <c r="FHR1" s="66"/>
      <c r="FHS1" s="66"/>
      <c r="FHT1" s="66"/>
      <c r="FHU1" s="66"/>
      <c r="FHV1" s="66"/>
      <c r="FHW1" s="66"/>
      <c r="FHX1" s="66"/>
      <c r="FHY1" s="66"/>
      <c r="FHZ1" s="66"/>
      <c r="FIA1" s="66"/>
      <c r="FIB1" s="66"/>
      <c r="FIC1" s="66"/>
      <c r="FID1" s="66"/>
      <c r="FIE1" s="66"/>
      <c r="FIF1" s="66"/>
      <c r="FIG1" s="66"/>
      <c r="FIH1" s="66"/>
      <c r="FII1" s="66"/>
      <c r="FIJ1" s="66"/>
      <c r="FIK1" s="66"/>
      <c r="FIL1" s="66"/>
      <c r="FIM1" s="66"/>
      <c r="FIN1" s="66"/>
      <c r="FIO1" s="66"/>
      <c r="FIP1" s="66"/>
      <c r="FIQ1" s="66"/>
      <c r="FIR1" s="66"/>
      <c r="FIS1" s="66"/>
      <c r="FIT1" s="66"/>
      <c r="FIU1" s="66"/>
      <c r="FIV1" s="66"/>
      <c r="FIW1" s="66"/>
      <c r="FIX1" s="66"/>
      <c r="FIY1" s="66"/>
      <c r="FIZ1" s="66"/>
      <c r="FJA1" s="66"/>
      <c r="FJB1" s="66"/>
      <c r="FJC1" s="66"/>
      <c r="FJD1" s="66"/>
      <c r="FJE1" s="66"/>
      <c r="FJF1" s="66"/>
      <c r="FJG1" s="66"/>
      <c r="FJH1" s="66"/>
      <c r="FJI1" s="66"/>
      <c r="FJJ1" s="66"/>
      <c r="FJK1" s="66"/>
      <c r="FJL1" s="66"/>
      <c r="FJM1" s="66"/>
      <c r="FJN1" s="66"/>
      <c r="FJO1" s="66"/>
      <c r="FJP1" s="66"/>
      <c r="FJQ1" s="66"/>
      <c r="FJR1" s="66"/>
      <c r="FJS1" s="66"/>
      <c r="FJT1" s="66"/>
      <c r="FJU1" s="66"/>
      <c r="FJV1" s="66"/>
      <c r="FJW1" s="66"/>
      <c r="FJX1" s="66"/>
      <c r="FJY1" s="66"/>
      <c r="FJZ1" s="66"/>
      <c r="FKA1" s="66"/>
      <c r="FKB1" s="66"/>
      <c r="FKC1" s="66"/>
      <c r="FKD1" s="66"/>
      <c r="FKE1" s="66"/>
      <c r="FKF1" s="66"/>
      <c r="FKG1" s="66"/>
      <c r="FKH1" s="66"/>
      <c r="FKI1" s="66"/>
      <c r="FKJ1" s="66"/>
      <c r="FKK1" s="66"/>
      <c r="FKL1" s="66"/>
      <c r="FKM1" s="66"/>
      <c r="FKN1" s="66"/>
      <c r="FKO1" s="66"/>
      <c r="FKP1" s="66"/>
      <c r="FKQ1" s="66"/>
      <c r="FKR1" s="66"/>
      <c r="FKS1" s="66"/>
      <c r="FKT1" s="66"/>
      <c r="FKU1" s="66"/>
      <c r="FKV1" s="66"/>
      <c r="FKW1" s="66"/>
      <c r="FKX1" s="66"/>
      <c r="FKY1" s="66"/>
      <c r="FKZ1" s="66"/>
      <c r="FLA1" s="66"/>
      <c r="FLB1" s="66"/>
      <c r="FLC1" s="66"/>
      <c r="FLD1" s="66"/>
      <c r="FLE1" s="66"/>
      <c r="FLF1" s="66"/>
      <c r="FLG1" s="66"/>
      <c r="FLH1" s="66"/>
      <c r="FLI1" s="66"/>
      <c r="FLJ1" s="66"/>
      <c r="FLK1" s="66"/>
      <c r="FLL1" s="66"/>
      <c r="FLM1" s="66"/>
      <c r="FLN1" s="66"/>
      <c r="FLO1" s="66"/>
      <c r="FLP1" s="66"/>
      <c r="FLQ1" s="66"/>
      <c r="FLR1" s="66"/>
      <c r="FLS1" s="66"/>
      <c r="FLT1" s="66"/>
      <c r="FLU1" s="66"/>
      <c r="FLV1" s="66"/>
      <c r="FLW1" s="66"/>
      <c r="FLX1" s="66"/>
      <c r="FLY1" s="66"/>
      <c r="FLZ1" s="66"/>
      <c r="FMA1" s="66"/>
      <c r="FMB1" s="66"/>
      <c r="FMC1" s="66"/>
      <c r="FMD1" s="66"/>
      <c r="FME1" s="66"/>
      <c r="FMF1" s="66"/>
      <c r="FMG1" s="66"/>
      <c r="FMH1" s="66"/>
      <c r="FMI1" s="66"/>
      <c r="FMJ1" s="66"/>
      <c r="FMK1" s="66"/>
      <c r="FML1" s="66"/>
      <c r="FMM1" s="66"/>
      <c r="FMN1" s="66"/>
      <c r="FMO1" s="66"/>
      <c r="FMP1" s="66"/>
      <c r="FMQ1" s="66"/>
      <c r="FMR1" s="66"/>
      <c r="FMS1" s="66"/>
      <c r="FMT1" s="66"/>
      <c r="FMU1" s="66"/>
      <c r="FMV1" s="66"/>
      <c r="FMW1" s="66"/>
      <c r="FMX1" s="66"/>
      <c r="FMY1" s="66"/>
      <c r="FMZ1" s="66"/>
      <c r="FNA1" s="66"/>
      <c r="FNB1" s="66"/>
      <c r="FNC1" s="66"/>
      <c r="FND1" s="66"/>
      <c r="FNE1" s="66"/>
      <c r="FNF1" s="66"/>
      <c r="FNG1" s="66"/>
      <c r="FNH1" s="66"/>
      <c r="FNI1" s="66"/>
      <c r="FNJ1" s="66"/>
      <c r="FNK1" s="66"/>
      <c r="FNL1" s="66"/>
      <c r="FNM1" s="66"/>
      <c r="FNN1" s="66"/>
      <c r="FNO1" s="66"/>
      <c r="FNP1" s="66"/>
      <c r="FNQ1" s="66"/>
      <c r="FNR1" s="66"/>
      <c r="FNS1" s="66"/>
      <c r="FNT1" s="66"/>
      <c r="FNU1" s="66"/>
      <c r="FNV1" s="66"/>
      <c r="FNW1" s="66"/>
      <c r="FNX1" s="66"/>
      <c r="FNY1" s="66"/>
      <c r="FNZ1" s="66"/>
      <c r="FOA1" s="66"/>
      <c r="FOB1" s="66"/>
      <c r="FOC1" s="66"/>
      <c r="FOD1" s="66"/>
      <c r="FOE1" s="66"/>
      <c r="FOF1" s="66"/>
      <c r="FOG1" s="66"/>
      <c r="FOH1" s="66"/>
      <c r="FOI1" s="66"/>
      <c r="FOJ1" s="66"/>
      <c r="FOK1" s="66"/>
      <c r="FOL1" s="66"/>
      <c r="FOM1" s="66"/>
      <c r="FON1" s="66"/>
      <c r="FOO1" s="66"/>
      <c r="FOP1" s="66"/>
      <c r="FOQ1" s="66"/>
      <c r="FOR1" s="66"/>
      <c r="FOS1" s="66"/>
      <c r="FOT1" s="66"/>
      <c r="FOU1" s="66"/>
      <c r="FOV1" s="66"/>
      <c r="FOW1" s="66"/>
      <c r="FOX1" s="66"/>
      <c r="FOY1" s="66"/>
      <c r="FOZ1" s="66"/>
      <c r="FPA1" s="66"/>
      <c r="FPB1" s="66"/>
      <c r="FPC1" s="66"/>
      <c r="FPD1" s="66"/>
      <c r="FPE1" s="66"/>
      <c r="FPF1" s="66"/>
      <c r="FPG1" s="66"/>
      <c r="FPH1" s="66"/>
      <c r="FPI1" s="66"/>
      <c r="FPJ1" s="66"/>
      <c r="FPK1" s="66"/>
      <c r="FPL1" s="66"/>
      <c r="FPM1" s="66"/>
      <c r="FPN1" s="66"/>
      <c r="FPO1" s="66"/>
      <c r="FPP1" s="66"/>
      <c r="FPQ1" s="66"/>
      <c r="FPR1" s="66"/>
      <c r="FPS1" s="66"/>
      <c r="FPT1" s="66"/>
      <c r="FPU1" s="66"/>
      <c r="FPV1" s="66"/>
      <c r="FPW1" s="66"/>
      <c r="FPX1" s="66"/>
      <c r="FPY1" s="66"/>
      <c r="FPZ1" s="66"/>
      <c r="FQA1" s="66"/>
      <c r="FQB1" s="66"/>
      <c r="FQC1" s="66"/>
      <c r="FQD1" s="66"/>
      <c r="FQE1" s="66"/>
      <c r="FQF1" s="66"/>
      <c r="FQG1" s="66"/>
      <c r="FQH1" s="66"/>
      <c r="FQI1" s="66"/>
      <c r="FQJ1" s="66"/>
      <c r="FQK1" s="66"/>
      <c r="FQL1" s="66"/>
      <c r="FQM1" s="66"/>
      <c r="FQN1" s="66"/>
      <c r="FQO1" s="66"/>
      <c r="FQP1" s="66"/>
      <c r="FQQ1" s="66"/>
      <c r="FQR1" s="66"/>
      <c r="FQS1" s="66"/>
      <c r="FQT1" s="66"/>
      <c r="FQU1" s="66"/>
      <c r="FQV1" s="66"/>
      <c r="FQW1" s="66"/>
      <c r="FQX1" s="66"/>
      <c r="FQY1" s="66"/>
      <c r="FQZ1" s="66"/>
      <c r="FRA1" s="66"/>
      <c r="FRB1" s="66"/>
      <c r="FRC1" s="66"/>
      <c r="FRD1" s="66"/>
      <c r="FRE1" s="66"/>
      <c r="FRF1" s="66"/>
      <c r="FRG1" s="66"/>
      <c r="FRH1" s="66"/>
      <c r="FRI1" s="66"/>
      <c r="FRJ1" s="66"/>
      <c r="FRK1" s="66"/>
      <c r="FRL1" s="66"/>
      <c r="FRM1" s="66"/>
      <c r="FRN1" s="66"/>
      <c r="FRO1" s="66"/>
      <c r="FRP1" s="66"/>
      <c r="FRQ1" s="66"/>
      <c r="FRR1" s="66"/>
      <c r="FRS1" s="66"/>
      <c r="FRT1" s="66"/>
      <c r="FRU1" s="66"/>
      <c r="FRV1" s="66"/>
      <c r="FRW1" s="66"/>
      <c r="FRX1" s="66"/>
      <c r="FRY1" s="66"/>
      <c r="FRZ1" s="66"/>
      <c r="FSA1" s="66"/>
      <c r="FSB1" s="66"/>
      <c r="FSC1" s="66"/>
      <c r="FSD1" s="66"/>
      <c r="FSE1" s="66"/>
      <c r="FSF1" s="66"/>
      <c r="FSG1" s="66"/>
      <c r="FSH1" s="66"/>
      <c r="FSI1" s="66"/>
      <c r="FSJ1" s="66"/>
      <c r="FSK1" s="66"/>
      <c r="FSL1" s="66"/>
      <c r="FSM1" s="66"/>
      <c r="FSN1" s="66"/>
      <c r="FSO1" s="66"/>
      <c r="FSP1" s="66"/>
      <c r="FSQ1" s="66"/>
      <c r="FSR1" s="66"/>
      <c r="FSS1" s="66"/>
      <c r="FST1" s="66"/>
      <c r="FSU1" s="66"/>
      <c r="FSV1" s="66"/>
      <c r="FSW1" s="66"/>
      <c r="FSX1" s="66"/>
      <c r="FSY1" s="66"/>
      <c r="FSZ1" s="66"/>
      <c r="FTA1" s="66"/>
      <c r="FTB1" s="66"/>
      <c r="FTC1" s="66"/>
      <c r="FTD1" s="66"/>
      <c r="FTE1" s="66"/>
      <c r="FTF1" s="66"/>
      <c r="FTG1" s="66"/>
      <c r="FTH1" s="66"/>
      <c r="FTI1" s="66"/>
      <c r="FTJ1" s="66"/>
      <c r="FTK1" s="66"/>
      <c r="FTL1" s="66"/>
      <c r="FTM1" s="66"/>
      <c r="FTN1" s="66"/>
      <c r="FTO1" s="66"/>
      <c r="FTP1" s="66"/>
      <c r="FTQ1" s="66"/>
      <c r="FTR1" s="66"/>
      <c r="FTS1" s="66"/>
      <c r="FTT1" s="66"/>
      <c r="FTU1" s="66"/>
      <c r="FTV1" s="66"/>
      <c r="FTW1" s="66"/>
      <c r="FTX1" s="66"/>
      <c r="FTY1" s="66"/>
      <c r="FTZ1" s="66"/>
      <c r="FUA1" s="66"/>
      <c r="FUB1" s="66"/>
      <c r="FUC1" s="66"/>
      <c r="FUD1" s="66"/>
      <c r="FUE1" s="66"/>
      <c r="FUF1" s="66"/>
      <c r="FUG1" s="66"/>
      <c r="FUH1" s="66"/>
      <c r="FUI1" s="66"/>
      <c r="FUJ1" s="66"/>
      <c r="FUK1" s="66"/>
      <c r="FUL1" s="66"/>
      <c r="FUM1" s="66"/>
      <c r="FUN1" s="66"/>
      <c r="FUO1" s="66"/>
      <c r="FUP1" s="66"/>
      <c r="FUQ1" s="66"/>
      <c r="FUR1" s="66"/>
      <c r="FUS1" s="66"/>
      <c r="FUT1" s="66"/>
      <c r="FUU1" s="66"/>
      <c r="FUV1" s="66"/>
      <c r="FUW1" s="66"/>
      <c r="FUX1" s="66"/>
      <c r="FUY1" s="66"/>
      <c r="FUZ1" s="66"/>
      <c r="FVA1" s="66"/>
      <c r="FVB1" s="66"/>
      <c r="FVC1" s="66"/>
      <c r="FVD1" s="66"/>
      <c r="FVE1" s="66"/>
      <c r="FVF1" s="66"/>
      <c r="FVG1" s="66"/>
      <c r="FVH1" s="66"/>
      <c r="FVI1" s="66"/>
      <c r="FVJ1" s="66"/>
      <c r="FVK1" s="66"/>
      <c r="FVL1" s="66"/>
      <c r="FVM1" s="66"/>
      <c r="FVN1" s="66"/>
      <c r="FVO1" s="66"/>
      <c r="FVP1" s="66"/>
      <c r="FVQ1" s="66"/>
      <c r="FVR1" s="66"/>
      <c r="FVS1" s="66"/>
      <c r="FVT1" s="66"/>
      <c r="FVU1" s="66"/>
      <c r="FVV1" s="66"/>
      <c r="FVW1" s="66"/>
      <c r="FVX1" s="66"/>
      <c r="FVY1" s="66"/>
      <c r="FVZ1" s="66"/>
      <c r="FWA1" s="66"/>
      <c r="FWB1" s="66"/>
      <c r="FWC1" s="66"/>
      <c r="FWD1" s="66"/>
      <c r="FWE1" s="66"/>
      <c r="FWF1" s="66"/>
      <c r="FWG1" s="66"/>
      <c r="FWH1" s="66"/>
      <c r="FWI1" s="66"/>
      <c r="FWJ1" s="66"/>
      <c r="FWK1" s="66"/>
      <c r="FWL1" s="66"/>
      <c r="FWM1" s="66"/>
      <c r="FWN1" s="66"/>
      <c r="FWO1" s="66"/>
      <c r="FWP1" s="66"/>
      <c r="FWQ1" s="66"/>
      <c r="FWR1" s="66"/>
      <c r="FWS1" s="66"/>
      <c r="FWT1" s="66"/>
      <c r="FWU1" s="66"/>
      <c r="FWV1" s="66"/>
      <c r="FWW1" s="66"/>
      <c r="FWX1" s="66"/>
      <c r="FWY1" s="66"/>
      <c r="FWZ1" s="66"/>
      <c r="FXA1" s="66"/>
      <c r="FXB1" s="66"/>
      <c r="FXC1" s="66"/>
      <c r="FXD1" s="66"/>
      <c r="FXE1" s="66"/>
      <c r="FXF1" s="66"/>
      <c r="FXG1" s="66"/>
      <c r="FXH1" s="66"/>
      <c r="FXI1" s="66"/>
      <c r="FXJ1" s="66"/>
      <c r="FXK1" s="66"/>
      <c r="FXL1" s="66"/>
      <c r="FXM1" s="66"/>
      <c r="FXN1" s="66"/>
      <c r="FXO1" s="66"/>
      <c r="FXP1" s="66"/>
      <c r="FXQ1" s="66"/>
      <c r="FXR1" s="66"/>
      <c r="FXS1" s="66"/>
      <c r="FXT1" s="66"/>
      <c r="FXU1" s="66"/>
      <c r="FXV1" s="66"/>
      <c r="FXW1" s="66"/>
      <c r="FXX1" s="66"/>
      <c r="FXY1" s="66"/>
      <c r="FXZ1" s="66"/>
      <c r="FYA1" s="66"/>
      <c r="FYB1" s="66"/>
      <c r="FYC1" s="66"/>
      <c r="FYD1" s="66"/>
      <c r="FYE1" s="66"/>
      <c r="FYF1" s="66"/>
      <c r="FYG1" s="66"/>
      <c r="FYH1" s="66"/>
      <c r="FYI1" s="66"/>
      <c r="FYJ1" s="66"/>
      <c r="FYK1" s="66"/>
      <c r="FYL1" s="66"/>
      <c r="FYM1" s="66"/>
      <c r="FYN1" s="66"/>
      <c r="FYO1" s="66"/>
      <c r="FYP1" s="66"/>
      <c r="FYQ1" s="66"/>
      <c r="FYR1" s="66"/>
      <c r="FYS1" s="66"/>
      <c r="FYT1" s="66"/>
      <c r="FYU1" s="66"/>
      <c r="FYV1" s="66"/>
      <c r="FYW1" s="66"/>
      <c r="FYX1" s="66"/>
      <c r="FYY1" s="66"/>
      <c r="FYZ1" s="66"/>
      <c r="FZA1" s="66"/>
      <c r="FZB1" s="66"/>
      <c r="FZC1" s="66"/>
      <c r="FZD1" s="66"/>
      <c r="FZE1" s="66"/>
      <c r="FZF1" s="66"/>
      <c r="FZG1" s="66"/>
      <c r="FZH1" s="66"/>
      <c r="FZI1" s="66"/>
      <c r="FZJ1" s="66"/>
      <c r="FZK1" s="66"/>
      <c r="FZL1" s="66"/>
      <c r="FZM1" s="66"/>
      <c r="FZN1" s="66"/>
      <c r="FZO1" s="66"/>
      <c r="FZP1" s="66"/>
      <c r="FZQ1" s="66"/>
      <c r="FZR1" s="66"/>
      <c r="FZS1" s="66"/>
      <c r="FZT1" s="66"/>
      <c r="FZU1" s="66"/>
      <c r="FZV1" s="66"/>
      <c r="FZW1" s="66"/>
      <c r="FZX1" s="66"/>
      <c r="FZY1" s="66"/>
      <c r="FZZ1" s="66"/>
      <c r="GAA1" s="66"/>
      <c r="GAB1" s="66"/>
      <c r="GAC1" s="66"/>
      <c r="GAD1" s="66"/>
      <c r="GAE1" s="66"/>
      <c r="GAF1" s="66"/>
      <c r="GAG1" s="66"/>
      <c r="GAH1" s="66"/>
      <c r="GAI1" s="66"/>
      <c r="GAJ1" s="66"/>
      <c r="GAK1" s="66"/>
      <c r="GAL1" s="66"/>
      <c r="GAM1" s="66"/>
      <c r="GAN1" s="66"/>
      <c r="GAO1" s="66"/>
      <c r="GAP1" s="66"/>
      <c r="GAQ1" s="66"/>
      <c r="GAR1" s="66"/>
      <c r="GAS1" s="66"/>
      <c r="GAT1" s="66"/>
      <c r="GAU1" s="66"/>
      <c r="GAV1" s="66"/>
      <c r="GAW1" s="66"/>
      <c r="GAX1" s="66"/>
      <c r="GAY1" s="66"/>
      <c r="GAZ1" s="66"/>
      <c r="GBA1" s="66"/>
      <c r="GBB1" s="66"/>
      <c r="GBC1" s="66"/>
      <c r="GBD1" s="66"/>
      <c r="GBE1" s="66"/>
      <c r="GBF1" s="66"/>
      <c r="GBG1" s="66"/>
      <c r="GBH1" s="66"/>
      <c r="GBI1" s="66"/>
      <c r="GBJ1" s="66"/>
      <c r="GBK1" s="66"/>
      <c r="GBL1" s="66"/>
      <c r="GBM1" s="66"/>
      <c r="GBN1" s="66"/>
      <c r="GBO1" s="66"/>
      <c r="GBP1" s="66"/>
      <c r="GBQ1" s="66"/>
      <c r="GBR1" s="66"/>
      <c r="GBS1" s="66"/>
      <c r="GBT1" s="66"/>
      <c r="GBU1" s="66"/>
      <c r="GBV1" s="66"/>
      <c r="GBW1" s="66"/>
      <c r="GBX1" s="66"/>
      <c r="GBY1" s="66"/>
      <c r="GBZ1" s="66"/>
      <c r="GCA1" s="66"/>
      <c r="GCB1" s="66"/>
      <c r="GCC1" s="66"/>
      <c r="GCD1" s="66"/>
      <c r="GCE1" s="66"/>
      <c r="GCF1" s="66"/>
      <c r="GCG1" s="66"/>
      <c r="GCH1" s="66"/>
      <c r="GCI1" s="66"/>
      <c r="GCJ1" s="66"/>
      <c r="GCK1" s="66"/>
      <c r="GCL1" s="66"/>
      <c r="GCM1" s="66"/>
      <c r="GCN1" s="66"/>
      <c r="GCO1" s="66"/>
      <c r="GCP1" s="66"/>
      <c r="GCQ1" s="66"/>
      <c r="GCR1" s="66"/>
      <c r="GCS1" s="66"/>
      <c r="GCT1" s="66"/>
      <c r="GCU1" s="66"/>
      <c r="GCV1" s="66"/>
      <c r="GCW1" s="66"/>
      <c r="GCX1" s="66"/>
      <c r="GCY1" s="66"/>
      <c r="GCZ1" s="66"/>
      <c r="GDA1" s="66"/>
      <c r="GDB1" s="66"/>
      <c r="GDC1" s="66"/>
      <c r="GDD1" s="66"/>
      <c r="GDE1" s="66"/>
      <c r="GDF1" s="66"/>
      <c r="GDG1" s="66"/>
      <c r="GDH1" s="66"/>
      <c r="GDI1" s="66"/>
      <c r="GDJ1" s="66"/>
      <c r="GDK1" s="66"/>
      <c r="GDL1" s="66"/>
      <c r="GDM1" s="66"/>
      <c r="GDN1" s="66"/>
      <c r="GDO1" s="66"/>
      <c r="GDP1" s="66"/>
      <c r="GDQ1" s="66"/>
      <c r="GDR1" s="66"/>
      <c r="GDS1" s="66"/>
      <c r="GDT1" s="66"/>
      <c r="GDU1" s="66"/>
      <c r="GDV1" s="66"/>
      <c r="GDW1" s="66"/>
      <c r="GDX1" s="66"/>
      <c r="GDY1" s="66"/>
      <c r="GDZ1" s="66"/>
      <c r="GEA1" s="66"/>
      <c r="GEB1" s="66"/>
      <c r="GEC1" s="66"/>
      <c r="GED1" s="66"/>
      <c r="GEE1" s="66"/>
      <c r="GEF1" s="66"/>
      <c r="GEG1" s="66"/>
      <c r="GEH1" s="66"/>
      <c r="GEI1" s="66"/>
      <c r="GEJ1" s="66"/>
      <c r="GEK1" s="66"/>
      <c r="GEL1" s="66"/>
      <c r="GEM1" s="66"/>
      <c r="GEN1" s="66"/>
      <c r="GEO1" s="66"/>
      <c r="GEP1" s="66"/>
      <c r="GEQ1" s="66"/>
      <c r="GER1" s="66"/>
      <c r="GES1" s="66"/>
      <c r="GET1" s="66"/>
      <c r="GEU1" s="66"/>
      <c r="GEV1" s="66"/>
      <c r="GEW1" s="66"/>
      <c r="GEX1" s="66"/>
      <c r="GEY1" s="66"/>
      <c r="GEZ1" s="66"/>
      <c r="GFA1" s="66"/>
      <c r="GFB1" s="66"/>
      <c r="GFC1" s="66"/>
      <c r="GFD1" s="66"/>
      <c r="GFE1" s="66"/>
      <c r="GFF1" s="66"/>
      <c r="GFG1" s="66"/>
      <c r="GFH1" s="66"/>
      <c r="GFI1" s="66"/>
      <c r="GFJ1" s="66"/>
      <c r="GFK1" s="66"/>
      <c r="GFL1" s="66"/>
      <c r="GFM1" s="66"/>
      <c r="GFN1" s="66"/>
      <c r="GFO1" s="66"/>
      <c r="GFP1" s="66"/>
      <c r="GFQ1" s="66"/>
      <c r="GFR1" s="66"/>
      <c r="GFS1" s="66"/>
      <c r="GFT1" s="66"/>
      <c r="GFU1" s="66"/>
      <c r="GFV1" s="66"/>
      <c r="GFW1" s="66"/>
      <c r="GFX1" s="66"/>
      <c r="GFY1" s="66"/>
      <c r="GFZ1" s="66"/>
      <c r="GGA1" s="66"/>
      <c r="GGB1" s="66"/>
      <c r="GGC1" s="66"/>
      <c r="GGD1" s="66"/>
      <c r="GGE1" s="66"/>
      <c r="GGF1" s="66"/>
      <c r="GGG1" s="66"/>
      <c r="GGH1" s="66"/>
      <c r="GGI1" s="66"/>
      <c r="GGJ1" s="66"/>
      <c r="GGK1" s="66"/>
      <c r="GGL1" s="66"/>
      <c r="GGM1" s="66"/>
      <c r="GGN1" s="66"/>
      <c r="GGO1" s="66"/>
      <c r="GGP1" s="66"/>
      <c r="GGQ1" s="66"/>
      <c r="GGR1" s="66"/>
      <c r="GGS1" s="66"/>
      <c r="GGT1" s="66"/>
      <c r="GGU1" s="66"/>
      <c r="GGV1" s="66"/>
      <c r="GGW1" s="66"/>
      <c r="GGX1" s="66"/>
      <c r="GGY1" s="66"/>
      <c r="GGZ1" s="66"/>
      <c r="GHA1" s="66"/>
      <c r="GHB1" s="66"/>
      <c r="GHC1" s="66"/>
      <c r="GHD1" s="66"/>
      <c r="GHE1" s="66"/>
      <c r="GHF1" s="66"/>
      <c r="GHG1" s="66"/>
      <c r="GHH1" s="66"/>
      <c r="GHI1" s="66"/>
      <c r="GHJ1" s="66"/>
      <c r="GHK1" s="66"/>
      <c r="GHL1" s="66"/>
      <c r="GHM1" s="66"/>
      <c r="GHN1" s="66"/>
      <c r="GHO1" s="66"/>
      <c r="GHP1" s="66"/>
      <c r="GHQ1" s="66"/>
      <c r="GHR1" s="66"/>
      <c r="GHS1" s="66"/>
      <c r="GHT1" s="66"/>
      <c r="GHU1" s="66"/>
      <c r="GHV1" s="66"/>
      <c r="GHW1" s="66"/>
      <c r="GHX1" s="66"/>
      <c r="GHY1" s="66"/>
      <c r="GHZ1" s="66"/>
      <c r="GIA1" s="66"/>
      <c r="GIB1" s="66"/>
      <c r="GIC1" s="66"/>
      <c r="GID1" s="66"/>
      <c r="GIE1" s="66"/>
      <c r="GIF1" s="66"/>
      <c r="GIG1" s="66"/>
      <c r="GIH1" s="66"/>
      <c r="GII1" s="66"/>
      <c r="GIJ1" s="66"/>
      <c r="GIK1" s="66"/>
      <c r="GIL1" s="66"/>
      <c r="GIM1" s="66"/>
      <c r="GIN1" s="66"/>
      <c r="GIO1" s="66"/>
      <c r="GIP1" s="66"/>
      <c r="GIQ1" s="66"/>
      <c r="GIR1" s="66"/>
      <c r="GIS1" s="66"/>
      <c r="GIT1" s="66"/>
      <c r="GIU1" s="66"/>
      <c r="GIV1" s="66"/>
      <c r="GIW1" s="66"/>
      <c r="GIX1" s="66"/>
      <c r="GIY1" s="66"/>
      <c r="GIZ1" s="66"/>
      <c r="GJA1" s="66"/>
      <c r="GJB1" s="66"/>
      <c r="GJC1" s="66"/>
      <c r="GJD1" s="66"/>
      <c r="GJE1" s="66"/>
      <c r="GJF1" s="66"/>
      <c r="GJG1" s="66"/>
      <c r="GJH1" s="66"/>
      <c r="GJI1" s="66"/>
      <c r="GJJ1" s="66"/>
      <c r="GJK1" s="66"/>
      <c r="GJL1" s="66"/>
      <c r="GJM1" s="66"/>
      <c r="GJN1" s="66"/>
      <c r="GJO1" s="66"/>
      <c r="GJP1" s="66"/>
      <c r="GJQ1" s="66"/>
      <c r="GJR1" s="66"/>
      <c r="GJS1" s="66"/>
      <c r="GJT1" s="66"/>
      <c r="GJU1" s="66"/>
      <c r="GJV1" s="66"/>
      <c r="GJW1" s="66"/>
      <c r="GJX1" s="66"/>
      <c r="GJY1" s="66"/>
      <c r="GJZ1" s="66"/>
      <c r="GKA1" s="66"/>
      <c r="GKB1" s="66"/>
      <c r="GKC1" s="66"/>
      <c r="GKD1" s="66"/>
      <c r="GKE1" s="66"/>
      <c r="GKF1" s="66"/>
      <c r="GKG1" s="66"/>
      <c r="GKH1" s="66"/>
      <c r="GKI1" s="66"/>
      <c r="GKJ1" s="66"/>
      <c r="GKK1" s="66"/>
      <c r="GKL1" s="66"/>
      <c r="GKM1" s="66"/>
      <c r="GKN1" s="66"/>
      <c r="GKO1" s="66"/>
      <c r="GKP1" s="66"/>
      <c r="GKQ1" s="66"/>
      <c r="GKR1" s="66"/>
      <c r="GKS1" s="66"/>
      <c r="GKT1" s="66"/>
      <c r="GKU1" s="66"/>
      <c r="GKV1" s="66"/>
      <c r="GKW1" s="66"/>
      <c r="GKX1" s="66"/>
      <c r="GKY1" s="66"/>
      <c r="GKZ1" s="66"/>
      <c r="GLA1" s="66"/>
      <c r="GLB1" s="66"/>
      <c r="GLC1" s="66"/>
      <c r="GLD1" s="66"/>
      <c r="GLE1" s="66"/>
      <c r="GLF1" s="66"/>
      <c r="GLG1" s="66"/>
      <c r="GLH1" s="66"/>
      <c r="GLI1" s="66"/>
      <c r="GLJ1" s="66"/>
      <c r="GLK1" s="66"/>
      <c r="GLL1" s="66"/>
      <c r="GLM1" s="66"/>
      <c r="GLN1" s="66"/>
      <c r="GLO1" s="66"/>
      <c r="GLP1" s="66"/>
      <c r="GLQ1" s="66"/>
      <c r="GLR1" s="66"/>
      <c r="GLS1" s="66"/>
      <c r="GLT1" s="66"/>
      <c r="GLU1" s="66"/>
      <c r="GLV1" s="66"/>
      <c r="GLW1" s="66"/>
      <c r="GLX1" s="66"/>
      <c r="GLY1" s="66"/>
      <c r="GLZ1" s="66"/>
      <c r="GMA1" s="66"/>
      <c r="GMB1" s="66"/>
      <c r="GMC1" s="66"/>
      <c r="GMD1" s="66"/>
      <c r="GME1" s="66"/>
      <c r="GMF1" s="66"/>
      <c r="GMG1" s="66"/>
      <c r="GMH1" s="66"/>
      <c r="GMI1" s="66"/>
      <c r="GMJ1" s="66"/>
      <c r="GMK1" s="66"/>
      <c r="GML1" s="66"/>
      <c r="GMM1" s="66"/>
      <c r="GMN1" s="66"/>
      <c r="GMO1" s="66"/>
      <c r="GMP1" s="66"/>
      <c r="GMQ1" s="66"/>
      <c r="GMR1" s="66"/>
      <c r="GMS1" s="66"/>
      <c r="GMT1" s="66"/>
      <c r="GMU1" s="66"/>
      <c r="GMV1" s="66"/>
      <c r="GMW1" s="66"/>
      <c r="GMX1" s="66"/>
      <c r="GMY1" s="66"/>
      <c r="GMZ1" s="66"/>
      <c r="GNA1" s="66"/>
      <c r="GNB1" s="66"/>
      <c r="GNC1" s="66"/>
      <c r="GND1" s="66"/>
      <c r="GNE1" s="66"/>
      <c r="GNF1" s="66"/>
      <c r="GNG1" s="66"/>
      <c r="GNH1" s="66"/>
      <c r="GNI1" s="66"/>
      <c r="GNJ1" s="66"/>
      <c r="GNK1" s="66"/>
      <c r="GNL1" s="66"/>
      <c r="GNM1" s="66"/>
      <c r="GNN1" s="66"/>
      <c r="GNO1" s="66"/>
      <c r="GNP1" s="66"/>
      <c r="GNQ1" s="66"/>
      <c r="GNR1" s="66"/>
      <c r="GNS1" s="66"/>
      <c r="GNT1" s="66"/>
      <c r="GNU1" s="66"/>
      <c r="GNV1" s="66"/>
      <c r="GNW1" s="66"/>
      <c r="GNX1" s="66"/>
      <c r="GNY1" s="66"/>
      <c r="GNZ1" s="66"/>
      <c r="GOA1" s="66"/>
      <c r="GOB1" s="66"/>
      <c r="GOC1" s="66"/>
      <c r="GOD1" s="66"/>
      <c r="GOE1" s="66"/>
      <c r="GOF1" s="66"/>
      <c r="GOG1" s="66"/>
      <c r="GOH1" s="66"/>
      <c r="GOI1" s="66"/>
      <c r="GOJ1" s="66"/>
      <c r="GOK1" s="66"/>
      <c r="GOL1" s="66"/>
      <c r="GOM1" s="66"/>
      <c r="GON1" s="66"/>
      <c r="GOO1" s="66"/>
      <c r="GOP1" s="66"/>
      <c r="GOQ1" s="66"/>
      <c r="GOR1" s="66"/>
      <c r="GOS1" s="66"/>
      <c r="GOT1" s="66"/>
      <c r="GOU1" s="66"/>
      <c r="GOV1" s="66"/>
      <c r="GOW1" s="66"/>
      <c r="GOX1" s="66"/>
      <c r="GOY1" s="66"/>
      <c r="GOZ1" s="66"/>
      <c r="GPA1" s="66"/>
      <c r="GPB1" s="66"/>
      <c r="GPC1" s="66"/>
      <c r="GPD1" s="66"/>
      <c r="GPE1" s="66"/>
      <c r="GPF1" s="66"/>
      <c r="GPG1" s="66"/>
      <c r="GPH1" s="66"/>
      <c r="GPI1" s="66"/>
      <c r="GPJ1" s="66"/>
      <c r="GPK1" s="66"/>
      <c r="GPL1" s="66"/>
      <c r="GPM1" s="66"/>
      <c r="GPN1" s="66"/>
      <c r="GPO1" s="66"/>
      <c r="GPP1" s="66"/>
      <c r="GPQ1" s="66"/>
      <c r="GPR1" s="66"/>
      <c r="GPS1" s="66"/>
      <c r="GPT1" s="66"/>
      <c r="GPU1" s="66"/>
      <c r="GPV1" s="66"/>
      <c r="GPW1" s="66"/>
      <c r="GPX1" s="66"/>
      <c r="GPY1" s="66"/>
      <c r="GPZ1" s="66"/>
      <c r="GQA1" s="66"/>
      <c r="GQB1" s="66"/>
      <c r="GQC1" s="66"/>
      <c r="GQD1" s="66"/>
      <c r="GQE1" s="66"/>
      <c r="GQF1" s="66"/>
      <c r="GQG1" s="66"/>
      <c r="GQH1" s="66"/>
      <c r="GQI1" s="66"/>
      <c r="GQJ1" s="66"/>
      <c r="GQK1" s="66"/>
      <c r="GQL1" s="66"/>
      <c r="GQM1" s="66"/>
      <c r="GQN1" s="66"/>
      <c r="GQO1" s="66"/>
      <c r="GQP1" s="66"/>
      <c r="GQQ1" s="66"/>
      <c r="GQR1" s="66"/>
      <c r="GQS1" s="66"/>
      <c r="GQT1" s="66"/>
      <c r="GQU1" s="66"/>
      <c r="GQV1" s="66"/>
      <c r="GQW1" s="66"/>
      <c r="GQX1" s="66"/>
      <c r="GQY1" s="66"/>
      <c r="GQZ1" s="66"/>
      <c r="GRA1" s="66"/>
      <c r="GRB1" s="66"/>
      <c r="GRC1" s="66"/>
      <c r="GRD1" s="66"/>
      <c r="GRE1" s="66"/>
      <c r="GRF1" s="66"/>
      <c r="GRG1" s="66"/>
      <c r="GRH1" s="66"/>
      <c r="GRI1" s="66"/>
      <c r="GRJ1" s="66"/>
      <c r="GRK1" s="66"/>
      <c r="GRL1" s="66"/>
      <c r="GRM1" s="66"/>
      <c r="GRN1" s="66"/>
      <c r="GRO1" s="66"/>
      <c r="GRP1" s="66"/>
      <c r="GRQ1" s="66"/>
      <c r="GRR1" s="66"/>
      <c r="GRS1" s="66"/>
      <c r="GRT1" s="66"/>
      <c r="GRU1" s="66"/>
      <c r="GRV1" s="66"/>
      <c r="GRW1" s="66"/>
      <c r="GRX1" s="66"/>
      <c r="GRY1" s="66"/>
      <c r="GRZ1" s="66"/>
      <c r="GSA1" s="66"/>
      <c r="GSB1" s="66"/>
      <c r="GSC1" s="66"/>
      <c r="GSD1" s="66"/>
      <c r="GSE1" s="66"/>
      <c r="GSF1" s="66"/>
      <c r="GSG1" s="66"/>
      <c r="GSH1" s="66"/>
      <c r="GSI1" s="66"/>
      <c r="GSJ1" s="66"/>
      <c r="GSK1" s="66"/>
      <c r="GSL1" s="66"/>
      <c r="GSM1" s="66"/>
      <c r="GSN1" s="66"/>
      <c r="GSO1" s="66"/>
      <c r="GSP1" s="66"/>
      <c r="GSQ1" s="66"/>
      <c r="GSR1" s="66"/>
      <c r="GSS1" s="66"/>
      <c r="GST1" s="66"/>
      <c r="GSU1" s="66"/>
      <c r="GSV1" s="66"/>
      <c r="GSW1" s="66"/>
      <c r="GSX1" s="66"/>
      <c r="GSY1" s="66"/>
      <c r="GSZ1" s="66"/>
      <c r="GTA1" s="66"/>
      <c r="GTB1" s="66"/>
      <c r="GTC1" s="66"/>
      <c r="GTD1" s="66"/>
      <c r="GTE1" s="66"/>
      <c r="GTF1" s="66"/>
      <c r="GTG1" s="66"/>
      <c r="GTH1" s="66"/>
      <c r="GTI1" s="66"/>
      <c r="GTJ1" s="66"/>
      <c r="GTK1" s="66"/>
      <c r="GTL1" s="66"/>
      <c r="GTM1" s="66"/>
      <c r="GTN1" s="66"/>
      <c r="GTO1" s="66"/>
      <c r="GTP1" s="66"/>
      <c r="GTQ1" s="66"/>
      <c r="GTR1" s="66"/>
      <c r="GTS1" s="66"/>
      <c r="GTT1" s="66"/>
      <c r="GTU1" s="66"/>
      <c r="GTV1" s="66"/>
      <c r="GTW1" s="66"/>
      <c r="GTX1" s="66"/>
      <c r="GTY1" s="66"/>
      <c r="GTZ1" s="66"/>
      <c r="GUA1" s="66"/>
      <c r="GUB1" s="66"/>
      <c r="GUC1" s="66"/>
      <c r="GUD1" s="66"/>
      <c r="GUE1" s="66"/>
      <c r="GUF1" s="66"/>
      <c r="GUG1" s="66"/>
      <c r="GUH1" s="66"/>
      <c r="GUI1" s="66"/>
      <c r="GUJ1" s="66"/>
      <c r="GUK1" s="66"/>
      <c r="GUL1" s="66"/>
      <c r="GUM1" s="66"/>
      <c r="GUN1" s="66"/>
      <c r="GUO1" s="66"/>
      <c r="GUP1" s="66"/>
      <c r="GUQ1" s="66"/>
      <c r="GUR1" s="66"/>
      <c r="GUS1" s="66"/>
      <c r="GUT1" s="66"/>
      <c r="GUU1" s="66"/>
      <c r="GUV1" s="66"/>
      <c r="GUW1" s="66"/>
      <c r="GUX1" s="66"/>
      <c r="GUY1" s="66"/>
      <c r="GUZ1" s="66"/>
      <c r="GVA1" s="66"/>
      <c r="GVB1" s="66"/>
      <c r="GVC1" s="66"/>
      <c r="GVD1" s="66"/>
      <c r="GVE1" s="66"/>
      <c r="GVF1" s="66"/>
      <c r="GVG1" s="66"/>
      <c r="GVH1" s="66"/>
      <c r="GVI1" s="66"/>
      <c r="GVJ1" s="66"/>
      <c r="GVK1" s="66"/>
      <c r="GVL1" s="66"/>
      <c r="GVM1" s="66"/>
      <c r="GVN1" s="66"/>
      <c r="GVO1" s="66"/>
      <c r="GVP1" s="66"/>
      <c r="GVQ1" s="66"/>
      <c r="GVR1" s="66"/>
      <c r="GVS1" s="66"/>
      <c r="GVT1" s="66"/>
      <c r="GVU1" s="66"/>
      <c r="GVV1" s="66"/>
      <c r="GVW1" s="66"/>
      <c r="GVX1" s="66"/>
      <c r="GVY1" s="66"/>
      <c r="GVZ1" s="66"/>
      <c r="GWA1" s="66"/>
      <c r="GWB1" s="66"/>
      <c r="GWC1" s="66"/>
      <c r="GWD1" s="66"/>
      <c r="GWE1" s="66"/>
      <c r="GWF1" s="66"/>
      <c r="GWG1" s="66"/>
      <c r="GWH1" s="66"/>
      <c r="GWI1" s="66"/>
      <c r="GWJ1" s="66"/>
      <c r="GWK1" s="66"/>
      <c r="GWL1" s="66"/>
      <c r="GWM1" s="66"/>
      <c r="GWN1" s="66"/>
      <c r="GWO1" s="66"/>
      <c r="GWP1" s="66"/>
      <c r="GWQ1" s="66"/>
      <c r="GWR1" s="66"/>
      <c r="GWS1" s="66"/>
      <c r="GWT1" s="66"/>
      <c r="GWU1" s="66"/>
      <c r="GWV1" s="66"/>
      <c r="GWW1" s="66"/>
      <c r="GWX1" s="66"/>
      <c r="GWY1" s="66"/>
      <c r="GWZ1" s="66"/>
      <c r="GXA1" s="66"/>
      <c r="GXB1" s="66"/>
      <c r="GXC1" s="66"/>
      <c r="GXD1" s="66"/>
      <c r="GXE1" s="66"/>
      <c r="GXF1" s="66"/>
      <c r="GXG1" s="66"/>
      <c r="GXH1" s="66"/>
      <c r="GXI1" s="66"/>
      <c r="GXJ1" s="66"/>
      <c r="GXK1" s="66"/>
      <c r="GXL1" s="66"/>
      <c r="GXM1" s="66"/>
      <c r="GXN1" s="66"/>
      <c r="GXO1" s="66"/>
      <c r="GXP1" s="66"/>
      <c r="GXQ1" s="66"/>
      <c r="GXR1" s="66"/>
      <c r="GXS1" s="66"/>
      <c r="GXT1" s="66"/>
      <c r="GXU1" s="66"/>
      <c r="GXV1" s="66"/>
      <c r="GXW1" s="66"/>
      <c r="GXX1" s="66"/>
      <c r="GXY1" s="66"/>
      <c r="GXZ1" s="66"/>
      <c r="GYA1" s="66"/>
      <c r="GYB1" s="66"/>
      <c r="GYC1" s="66"/>
      <c r="GYD1" s="66"/>
      <c r="GYE1" s="66"/>
      <c r="GYF1" s="66"/>
      <c r="GYG1" s="66"/>
      <c r="GYH1" s="66"/>
      <c r="GYI1" s="66"/>
      <c r="GYJ1" s="66"/>
      <c r="GYK1" s="66"/>
      <c r="GYL1" s="66"/>
      <c r="GYM1" s="66"/>
      <c r="GYN1" s="66"/>
      <c r="GYO1" s="66"/>
      <c r="GYP1" s="66"/>
      <c r="GYQ1" s="66"/>
      <c r="GYR1" s="66"/>
      <c r="GYS1" s="66"/>
      <c r="GYT1" s="66"/>
      <c r="GYU1" s="66"/>
      <c r="GYV1" s="66"/>
      <c r="GYW1" s="66"/>
      <c r="GYX1" s="66"/>
      <c r="GYY1" s="66"/>
      <c r="GYZ1" s="66"/>
      <c r="GZA1" s="66"/>
      <c r="GZB1" s="66"/>
      <c r="GZC1" s="66"/>
      <c r="GZD1" s="66"/>
      <c r="GZE1" s="66"/>
      <c r="GZF1" s="66"/>
      <c r="GZG1" s="66"/>
      <c r="GZH1" s="66"/>
      <c r="GZI1" s="66"/>
      <c r="GZJ1" s="66"/>
      <c r="GZK1" s="66"/>
      <c r="GZL1" s="66"/>
      <c r="GZM1" s="66"/>
      <c r="GZN1" s="66"/>
      <c r="GZO1" s="66"/>
      <c r="GZP1" s="66"/>
      <c r="GZQ1" s="66"/>
      <c r="GZR1" s="66"/>
      <c r="GZS1" s="66"/>
      <c r="GZT1" s="66"/>
      <c r="GZU1" s="66"/>
      <c r="GZV1" s="66"/>
      <c r="GZW1" s="66"/>
      <c r="GZX1" s="66"/>
      <c r="GZY1" s="66"/>
      <c r="GZZ1" s="66"/>
      <c r="HAA1" s="66"/>
      <c r="HAB1" s="66"/>
      <c r="HAC1" s="66"/>
      <c r="HAD1" s="66"/>
      <c r="HAE1" s="66"/>
      <c r="HAF1" s="66"/>
      <c r="HAG1" s="66"/>
      <c r="HAH1" s="66"/>
      <c r="HAI1" s="66"/>
      <c r="HAJ1" s="66"/>
      <c r="HAK1" s="66"/>
      <c r="HAL1" s="66"/>
      <c r="HAM1" s="66"/>
      <c r="HAN1" s="66"/>
      <c r="HAO1" s="66"/>
      <c r="HAP1" s="66"/>
      <c r="HAQ1" s="66"/>
      <c r="HAR1" s="66"/>
      <c r="HAS1" s="66"/>
      <c r="HAT1" s="66"/>
      <c r="HAU1" s="66"/>
      <c r="HAV1" s="66"/>
      <c r="HAW1" s="66"/>
      <c r="HAX1" s="66"/>
      <c r="HAY1" s="66"/>
      <c r="HAZ1" s="66"/>
      <c r="HBA1" s="66"/>
      <c r="HBB1" s="66"/>
      <c r="HBC1" s="66"/>
      <c r="HBD1" s="66"/>
      <c r="HBE1" s="66"/>
      <c r="HBF1" s="66"/>
      <c r="HBG1" s="66"/>
      <c r="HBH1" s="66"/>
      <c r="HBI1" s="66"/>
      <c r="HBJ1" s="66"/>
      <c r="HBK1" s="66"/>
      <c r="HBL1" s="66"/>
      <c r="HBM1" s="66"/>
      <c r="HBN1" s="66"/>
      <c r="HBO1" s="66"/>
      <c r="HBP1" s="66"/>
      <c r="HBQ1" s="66"/>
      <c r="HBR1" s="66"/>
      <c r="HBS1" s="66"/>
      <c r="HBT1" s="66"/>
      <c r="HBU1" s="66"/>
      <c r="HBV1" s="66"/>
      <c r="HBW1" s="66"/>
      <c r="HBX1" s="66"/>
      <c r="HBY1" s="66"/>
      <c r="HBZ1" s="66"/>
      <c r="HCA1" s="66"/>
      <c r="HCB1" s="66"/>
      <c r="HCC1" s="66"/>
      <c r="HCD1" s="66"/>
      <c r="HCE1" s="66"/>
      <c r="HCF1" s="66"/>
      <c r="HCG1" s="66"/>
      <c r="HCH1" s="66"/>
      <c r="HCI1" s="66"/>
      <c r="HCJ1" s="66"/>
      <c r="HCK1" s="66"/>
      <c r="HCL1" s="66"/>
      <c r="HCM1" s="66"/>
      <c r="HCN1" s="66"/>
      <c r="HCO1" s="66"/>
      <c r="HCP1" s="66"/>
      <c r="HCQ1" s="66"/>
      <c r="HCR1" s="66"/>
      <c r="HCS1" s="66"/>
      <c r="HCT1" s="66"/>
      <c r="HCU1" s="66"/>
      <c r="HCV1" s="66"/>
      <c r="HCW1" s="66"/>
      <c r="HCX1" s="66"/>
      <c r="HCY1" s="66"/>
      <c r="HCZ1" s="66"/>
      <c r="HDA1" s="66"/>
      <c r="HDB1" s="66"/>
      <c r="HDC1" s="66"/>
      <c r="HDD1" s="66"/>
      <c r="HDE1" s="66"/>
      <c r="HDF1" s="66"/>
      <c r="HDG1" s="66"/>
      <c r="HDH1" s="66"/>
      <c r="HDI1" s="66"/>
      <c r="HDJ1" s="66"/>
      <c r="HDK1" s="66"/>
      <c r="HDL1" s="66"/>
      <c r="HDM1" s="66"/>
      <c r="HDN1" s="66"/>
      <c r="HDO1" s="66"/>
      <c r="HDP1" s="66"/>
      <c r="HDQ1" s="66"/>
      <c r="HDR1" s="66"/>
      <c r="HDS1" s="66"/>
      <c r="HDT1" s="66"/>
      <c r="HDU1" s="66"/>
      <c r="HDV1" s="66"/>
      <c r="HDW1" s="66"/>
      <c r="HDX1" s="66"/>
      <c r="HDY1" s="66"/>
      <c r="HDZ1" s="66"/>
      <c r="HEA1" s="66"/>
      <c r="HEB1" s="66"/>
      <c r="HEC1" s="66"/>
      <c r="HED1" s="66"/>
      <c r="HEE1" s="66"/>
      <c r="HEF1" s="66"/>
      <c r="HEG1" s="66"/>
      <c r="HEH1" s="66"/>
      <c r="HEI1" s="66"/>
      <c r="HEJ1" s="66"/>
      <c r="HEK1" s="66"/>
      <c r="HEL1" s="66"/>
      <c r="HEM1" s="66"/>
      <c r="HEN1" s="66"/>
      <c r="HEO1" s="66"/>
      <c r="HEP1" s="66"/>
      <c r="HEQ1" s="66"/>
      <c r="HER1" s="66"/>
      <c r="HES1" s="66"/>
      <c r="HET1" s="66"/>
      <c r="HEU1" s="66"/>
      <c r="HEV1" s="66"/>
      <c r="HEW1" s="66"/>
      <c r="HEX1" s="66"/>
      <c r="HEY1" s="66"/>
      <c r="HEZ1" s="66"/>
      <c r="HFA1" s="66"/>
      <c r="HFB1" s="66"/>
      <c r="HFC1" s="66"/>
      <c r="HFD1" s="66"/>
      <c r="HFE1" s="66"/>
      <c r="HFF1" s="66"/>
      <c r="HFG1" s="66"/>
      <c r="HFH1" s="66"/>
      <c r="HFI1" s="66"/>
      <c r="HFJ1" s="66"/>
      <c r="HFK1" s="66"/>
      <c r="HFL1" s="66"/>
      <c r="HFM1" s="66"/>
      <c r="HFN1" s="66"/>
      <c r="HFO1" s="66"/>
      <c r="HFP1" s="66"/>
      <c r="HFQ1" s="66"/>
      <c r="HFR1" s="66"/>
      <c r="HFS1" s="66"/>
      <c r="HFT1" s="66"/>
      <c r="HFU1" s="66"/>
      <c r="HFV1" s="66"/>
      <c r="HFW1" s="66"/>
      <c r="HFX1" s="66"/>
      <c r="HFY1" s="66"/>
      <c r="HFZ1" s="66"/>
      <c r="HGA1" s="66"/>
      <c r="HGB1" s="66"/>
      <c r="HGC1" s="66"/>
      <c r="HGD1" s="66"/>
      <c r="HGE1" s="66"/>
      <c r="HGF1" s="66"/>
      <c r="HGG1" s="66"/>
      <c r="HGH1" s="66"/>
      <c r="HGI1" s="66"/>
      <c r="HGJ1" s="66"/>
      <c r="HGK1" s="66"/>
      <c r="HGL1" s="66"/>
      <c r="HGM1" s="66"/>
      <c r="HGN1" s="66"/>
      <c r="HGO1" s="66"/>
      <c r="HGP1" s="66"/>
      <c r="HGQ1" s="66"/>
      <c r="HGR1" s="66"/>
      <c r="HGS1" s="66"/>
      <c r="HGT1" s="66"/>
      <c r="HGU1" s="66"/>
      <c r="HGV1" s="66"/>
      <c r="HGW1" s="66"/>
      <c r="HGX1" s="66"/>
      <c r="HGY1" s="66"/>
      <c r="HGZ1" s="66"/>
      <c r="HHA1" s="66"/>
      <c r="HHB1" s="66"/>
      <c r="HHC1" s="66"/>
      <c r="HHD1" s="66"/>
      <c r="HHE1" s="66"/>
      <c r="HHF1" s="66"/>
      <c r="HHG1" s="66"/>
      <c r="HHH1" s="66"/>
      <c r="HHI1" s="66"/>
      <c r="HHJ1" s="66"/>
      <c r="HHK1" s="66"/>
      <c r="HHL1" s="66"/>
      <c r="HHM1" s="66"/>
      <c r="HHN1" s="66"/>
      <c r="HHO1" s="66"/>
      <c r="HHP1" s="66"/>
      <c r="HHQ1" s="66"/>
      <c r="HHR1" s="66"/>
      <c r="HHS1" s="66"/>
      <c r="HHT1" s="66"/>
      <c r="HHU1" s="66"/>
      <c r="HHV1" s="66"/>
      <c r="HHW1" s="66"/>
      <c r="HHX1" s="66"/>
      <c r="HHY1" s="66"/>
      <c r="HHZ1" s="66"/>
      <c r="HIA1" s="66"/>
      <c r="HIB1" s="66"/>
      <c r="HIC1" s="66"/>
      <c r="HID1" s="66"/>
      <c r="HIE1" s="66"/>
      <c r="HIF1" s="66"/>
      <c r="HIG1" s="66"/>
      <c r="HIH1" s="66"/>
      <c r="HII1" s="66"/>
      <c r="HIJ1" s="66"/>
      <c r="HIK1" s="66"/>
      <c r="HIL1" s="66"/>
      <c r="HIM1" s="66"/>
      <c r="HIN1" s="66"/>
      <c r="HIO1" s="66"/>
      <c r="HIP1" s="66"/>
      <c r="HIQ1" s="66"/>
      <c r="HIR1" s="66"/>
      <c r="HIS1" s="66"/>
      <c r="HIT1" s="66"/>
      <c r="HIU1" s="66"/>
      <c r="HIV1" s="66"/>
      <c r="HIW1" s="66"/>
      <c r="HIX1" s="66"/>
      <c r="HIY1" s="66"/>
      <c r="HIZ1" s="66"/>
      <c r="HJA1" s="66"/>
      <c r="HJB1" s="66"/>
      <c r="HJC1" s="66"/>
      <c r="HJD1" s="66"/>
      <c r="HJE1" s="66"/>
      <c r="HJF1" s="66"/>
      <c r="HJG1" s="66"/>
      <c r="HJH1" s="66"/>
      <c r="HJI1" s="66"/>
      <c r="HJJ1" s="66"/>
      <c r="HJK1" s="66"/>
      <c r="HJL1" s="66"/>
      <c r="HJM1" s="66"/>
      <c r="HJN1" s="66"/>
      <c r="HJO1" s="66"/>
      <c r="HJP1" s="66"/>
      <c r="HJQ1" s="66"/>
      <c r="HJR1" s="66"/>
      <c r="HJS1" s="66"/>
      <c r="HJT1" s="66"/>
      <c r="HJU1" s="66"/>
      <c r="HJV1" s="66"/>
      <c r="HJW1" s="66"/>
      <c r="HJX1" s="66"/>
      <c r="HJY1" s="66"/>
      <c r="HJZ1" s="66"/>
      <c r="HKA1" s="66"/>
      <c r="HKB1" s="66"/>
      <c r="HKC1" s="66"/>
      <c r="HKD1" s="66"/>
      <c r="HKE1" s="66"/>
      <c r="HKF1" s="66"/>
      <c r="HKG1" s="66"/>
      <c r="HKH1" s="66"/>
      <c r="HKI1" s="66"/>
      <c r="HKJ1" s="66"/>
      <c r="HKK1" s="66"/>
      <c r="HKL1" s="66"/>
      <c r="HKM1" s="66"/>
      <c r="HKN1" s="66"/>
      <c r="HKO1" s="66"/>
      <c r="HKP1" s="66"/>
      <c r="HKQ1" s="66"/>
      <c r="HKR1" s="66"/>
      <c r="HKS1" s="66"/>
      <c r="HKT1" s="66"/>
      <c r="HKU1" s="66"/>
      <c r="HKV1" s="66"/>
      <c r="HKW1" s="66"/>
      <c r="HKX1" s="66"/>
      <c r="HKY1" s="66"/>
      <c r="HKZ1" s="66"/>
      <c r="HLA1" s="66"/>
      <c r="HLB1" s="66"/>
      <c r="HLC1" s="66"/>
      <c r="HLD1" s="66"/>
      <c r="HLE1" s="66"/>
      <c r="HLF1" s="66"/>
      <c r="HLG1" s="66"/>
      <c r="HLH1" s="66"/>
      <c r="HLI1" s="66"/>
      <c r="HLJ1" s="66"/>
      <c r="HLK1" s="66"/>
      <c r="HLL1" s="66"/>
      <c r="HLM1" s="66"/>
      <c r="HLN1" s="66"/>
      <c r="HLO1" s="66"/>
      <c r="HLP1" s="66"/>
      <c r="HLQ1" s="66"/>
      <c r="HLR1" s="66"/>
      <c r="HLS1" s="66"/>
      <c r="HLT1" s="66"/>
      <c r="HLU1" s="66"/>
      <c r="HLV1" s="66"/>
      <c r="HLW1" s="66"/>
      <c r="HLX1" s="66"/>
      <c r="HLY1" s="66"/>
      <c r="HLZ1" s="66"/>
      <c r="HMA1" s="66"/>
      <c r="HMB1" s="66"/>
      <c r="HMC1" s="66"/>
      <c r="HMD1" s="66"/>
      <c r="HME1" s="66"/>
      <c r="HMF1" s="66"/>
      <c r="HMG1" s="66"/>
      <c r="HMH1" s="66"/>
      <c r="HMI1" s="66"/>
      <c r="HMJ1" s="66"/>
      <c r="HMK1" s="66"/>
      <c r="HML1" s="66"/>
      <c r="HMM1" s="66"/>
      <c r="HMN1" s="66"/>
      <c r="HMO1" s="66"/>
      <c r="HMP1" s="66"/>
      <c r="HMQ1" s="66"/>
      <c r="HMR1" s="66"/>
      <c r="HMS1" s="66"/>
      <c r="HMT1" s="66"/>
      <c r="HMU1" s="66"/>
      <c r="HMV1" s="66"/>
      <c r="HMW1" s="66"/>
      <c r="HMX1" s="66"/>
      <c r="HMY1" s="66"/>
      <c r="HMZ1" s="66"/>
      <c r="HNA1" s="66"/>
      <c r="HNB1" s="66"/>
      <c r="HNC1" s="66"/>
      <c r="HND1" s="66"/>
      <c r="HNE1" s="66"/>
      <c r="HNF1" s="66"/>
      <c r="HNG1" s="66"/>
      <c r="HNH1" s="66"/>
      <c r="HNI1" s="66"/>
      <c r="HNJ1" s="66"/>
      <c r="HNK1" s="66"/>
      <c r="HNL1" s="66"/>
      <c r="HNM1" s="66"/>
      <c r="HNN1" s="66"/>
      <c r="HNO1" s="66"/>
      <c r="HNP1" s="66"/>
      <c r="HNQ1" s="66"/>
      <c r="HNR1" s="66"/>
      <c r="HNS1" s="66"/>
      <c r="HNT1" s="66"/>
      <c r="HNU1" s="66"/>
      <c r="HNV1" s="66"/>
      <c r="HNW1" s="66"/>
      <c r="HNX1" s="66"/>
      <c r="HNY1" s="66"/>
      <c r="HNZ1" s="66"/>
      <c r="HOA1" s="66"/>
      <c r="HOB1" s="66"/>
      <c r="HOC1" s="66"/>
      <c r="HOD1" s="66"/>
      <c r="HOE1" s="66"/>
      <c r="HOF1" s="66"/>
      <c r="HOG1" s="66"/>
      <c r="HOH1" s="66"/>
      <c r="HOI1" s="66"/>
      <c r="HOJ1" s="66"/>
      <c r="HOK1" s="66"/>
      <c r="HOL1" s="66"/>
      <c r="HOM1" s="66"/>
      <c r="HON1" s="66"/>
      <c r="HOO1" s="66"/>
      <c r="HOP1" s="66"/>
      <c r="HOQ1" s="66"/>
      <c r="HOR1" s="66"/>
      <c r="HOS1" s="66"/>
      <c r="HOT1" s="66"/>
      <c r="HOU1" s="66"/>
      <c r="HOV1" s="66"/>
      <c r="HOW1" s="66"/>
      <c r="HOX1" s="66"/>
      <c r="HOY1" s="66"/>
      <c r="HOZ1" s="66"/>
      <c r="HPA1" s="66"/>
      <c r="HPB1" s="66"/>
      <c r="HPC1" s="66"/>
      <c r="HPD1" s="66"/>
      <c r="HPE1" s="66"/>
      <c r="HPF1" s="66"/>
      <c r="HPG1" s="66"/>
      <c r="HPH1" s="66"/>
      <c r="HPI1" s="66"/>
      <c r="HPJ1" s="66"/>
      <c r="HPK1" s="66"/>
      <c r="HPL1" s="66"/>
      <c r="HPM1" s="66"/>
      <c r="HPN1" s="66"/>
      <c r="HPO1" s="66"/>
      <c r="HPP1" s="66"/>
      <c r="HPQ1" s="66"/>
      <c r="HPR1" s="66"/>
      <c r="HPS1" s="66"/>
      <c r="HPT1" s="66"/>
      <c r="HPU1" s="66"/>
      <c r="HPV1" s="66"/>
      <c r="HPW1" s="66"/>
      <c r="HPX1" s="66"/>
      <c r="HPY1" s="66"/>
      <c r="HPZ1" s="66"/>
      <c r="HQA1" s="66"/>
      <c r="HQB1" s="66"/>
      <c r="HQC1" s="66"/>
      <c r="HQD1" s="66"/>
      <c r="HQE1" s="66"/>
      <c r="HQF1" s="66"/>
      <c r="HQG1" s="66"/>
      <c r="HQH1" s="66"/>
      <c r="HQI1" s="66"/>
      <c r="HQJ1" s="66"/>
      <c r="HQK1" s="66"/>
      <c r="HQL1" s="66"/>
      <c r="HQM1" s="66"/>
      <c r="HQN1" s="66"/>
      <c r="HQO1" s="66"/>
      <c r="HQP1" s="66"/>
      <c r="HQQ1" s="66"/>
      <c r="HQR1" s="66"/>
      <c r="HQS1" s="66"/>
      <c r="HQT1" s="66"/>
      <c r="HQU1" s="66"/>
      <c r="HQV1" s="66"/>
      <c r="HQW1" s="66"/>
      <c r="HQX1" s="66"/>
      <c r="HQY1" s="66"/>
      <c r="HQZ1" s="66"/>
      <c r="HRA1" s="66"/>
      <c r="HRB1" s="66"/>
      <c r="HRC1" s="66"/>
      <c r="HRD1" s="66"/>
      <c r="HRE1" s="66"/>
      <c r="HRF1" s="66"/>
      <c r="HRG1" s="66"/>
      <c r="HRH1" s="66"/>
      <c r="HRI1" s="66"/>
      <c r="HRJ1" s="66"/>
      <c r="HRK1" s="66"/>
      <c r="HRL1" s="66"/>
      <c r="HRM1" s="66"/>
      <c r="HRN1" s="66"/>
      <c r="HRO1" s="66"/>
      <c r="HRP1" s="66"/>
      <c r="HRQ1" s="66"/>
      <c r="HRR1" s="66"/>
      <c r="HRS1" s="66"/>
      <c r="HRT1" s="66"/>
      <c r="HRU1" s="66"/>
      <c r="HRV1" s="66"/>
      <c r="HRW1" s="66"/>
      <c r="HRX1" s="66"/>
      <c r="HRY1" s="66"/>
      <c r="HRZ1" s="66"/>
      <c r="HSA1" s="66"/>
      <c r="HSB1" s="66"/>
      <c r="HSC1" s="66"/>
      <c r="HSD1" s="66"/>
      <c r="HSE1" s="66"/>
      <c r="HSF1" s="66"/>
      <c r="HSG1" s="66"/>
      <c r="HSH1" s="66"/>
      <c r="HSI1" s="66"/>
      <c r="HSJ1" s="66"/>
      <c r="HSK1" s="66"/>
      <c r="HSL1" s="66"/>
      <c r="HSM1" s="66"/>
      <c r="HSN1" s="66"/>
      <c r="HSO1" s="66"/>
      <c r="HSP1" s="66"/>
      <c r="HSQ1" s="66"/>
      <c r="HSR1" s="66"/>
      <c r="HSS1" s="66"/>
      <c r="HST1" s="66"/>
      <c r="HSU1" s="66"/>
      <c r="HSV1" s="66"/>
      <c r="HSW1" s="66"/>
      <c r="HSX1" s="66"/>
      <c r="HSY1" s="66"/>
      <c r="HSZ1" s="66"/>
      <c r="HTA1" s="66"/>
      <c r="HTB1" s="66"/>
      <c r="HTC1" s="66"/>
      <c r="HTD1" s="66"/>
      <c r="HTE1" s="66"/>
      <c r="HTF1" s="66"/>
      <c r="HTG1" s="66"/>
      <c r="HTH1" s="66"/>
      <c r="HTI1" s="66"/>
      <c r="HTJ1" s="66"/>
      <c r="HTK1" s="66"/>
      <c r="HTL1" s="66"/>
      <c r="HTM1" s="66"/>
      <c r="HTN1" s="66"/>
      <c r="HTO1" s="66"/>
      <c r="HTP1" s="66"/>
      <c r="HTQ1" s="66"/>
      <c r="HTR1" s="66"/>
      <c r="HTS1" s="66"/>
      <c r="HTT1" s="66"/>
      <c r="HTU1" s="66"/>
      <c r="HTV1" s="66"/>
      <c r="HTW1" s="66"/>
      <c r="HTX1" s="66"/>
      <c r="HTY1" s="66"/>
      <c r="HTZ1" s="66"/>
      <c r="HUA1" s="66"/>
      <c r="HUB1" s="66"/>
      <c r="HUC1" s="66"/>
      <c r="HUD1" s="66"/>
      <c r="HUE1" s="66"/>
      <c r="HUF1" s="66"/>
      <c r="HUG1" s="66"/>
      <c r="HUH1" s="66"/>
      <c r="HUI1" s="66"/>
      <c r="HUJ1" s="66"/>
      <c r="HUK1" s="66"/>
      <c r="HUL1" s="66"/>
      <c r="HUM1" s="66"/>
      <c r="HUN1" s="66"/>
      <c r="HUO1" s="66"/>
      <c r="HUP1" s="66"/>
      <c r="HUQ1" s="66"/>
      <c r="HUR1" s="66"/>
      <c r="HUS1" s="66"/>
      <c r="HUT1" s="66"/>
      <c r="HUU1" s="66"/>
      <c r="HUV1" s="66"/>
      <c r="HUW1" s="66"/>
      <c r="HUX1" s="66"/>
      <c r="HUY1" s="66"/>
      <c r="HUZ1" s="66"/>
      <c r="HVA1" s="66"/>
      <c r="HVB1" s="66"/>
      <c r="HVC1" s="66"/>
      <c r="HVD1" s="66"/>
      <c r="HVE1" s="66"/>
      <c r="HVF1" s="66"/>
      <c r="HVG1" s="66"/>
      <c r="HVH1" s="66"/>
      <c r="HVI1" s="66"/>
      <c r="HVJ1" s="66"/>
      <c r="HVK1" s="66"/>
      <c r="HVL1" s="66"/>
      <c r="HVM1" s="66"/>
      <c r="HVN1" s="66"/>
      <c r="HVO1" s="66"/>
      <c r="HVP1" s="66"/>
      <c r="HVQ1" s="66"/>
      <c r="HVR1" s="66"/>
      <c r="HVS1" s="66"/>
      <c r="HVT1" s="66"/>
      <c r="HVU1" s="66"/>
      <c r="HVV1" s="66"/>
      <c r="HVW1" s="66"/>
      <c r="HVX1" s="66"/>
      <c r="HVY1" s="66"/>
      <c r="HVZ1" s="66"/>
      <c r="HWA1" s="66"/>
      <c r="HWB1" s="66"/>
      <c r="HWC1" s="66"/>
      <c r="HWD1" s="66"/>
      <c r="HWE1" s="66"/>
      <c r="HWF1" s="66"/>
      <c r="HWG1" s="66"/>
      <c r="HWH1" s="66"/>
      <c r="HWI1" s="66"/>
      <c r="HWJ1" s="66"/>
      <c r="HWK1" s="66"/>
      <c r="HWL1" s="66"/>
      <c r="HWM1" s="66"/>
      <c r="HWN1" s="66"/>
      <c r="HWO1" s="66"/>
      <c r="HWP1" s="66"/>
      <c r="HWQ1" s="66"/>
      <c r="HWR1" s="66"/>
      <c r="HWS1" s="66"/>
      <c r="HWT1" s="66"/>
      <c r="HWU1" s="66"/>
      <c r="HWV1" s="66"/>
      <c r="HWW1" s="66"/>
      <c r="HWX1" s="66"/>
      <c r="HWY1" s="66"/>
      <c r="HWZ1" s="66"/>
      <c r="HXA1" s="66"/>
      <c r="HXB1" s="66"/>
      <c r="HXC1" s="66"/>
      <c r="HXD1" s="66"/>
      <c r="HXE1" s="66"/>
      <c r="HXF1" s="66"/>
      <c r="HXG1" s="66"/>
      <c r="HXH1" s="66"/>
      <c r="HXI1" s="66"/>
      <c r="HXJ1" s="66"/>
      <c r="HXK1" s="66"/>
      <c r="HXL1" s="66"/>
      <c r="HXM1" s="66"/>
      <c r="HXN1" s="66"/>
      <c r="HXO1" s="66"/>
      <c r="HXP1" s="66"/>
      <c r="HXQ1" s="66"/>
      <c r="HXR1" s="66"/>
      <c r="HXS1" s="66"/>
      <c r="HXT1" s="66"/>
      <c r="HXU1" s="66"/>
      <c r="HXV1" s="66"/>
      <c r="HXW1" s="66"/>
      <c r="HXX1" s="66"/>
      <c r="HXY1" s="66"/>
      <c r="HXZ1" s="66"/>
      <c r="HYA1" s="66"/>
      <c r="HYB1" s="66"/>
      <c r="HYC1" s="66"/>
      <c r="HYD1" s="66"/>
      <c r="HYE1" s="66"/>
      <c r="HYF1" s="66"/>
      <c r="HYG1" s="66"/>
      <c r="HYH1" s="66"/>
      <c r="HYI1" s="66"/>
      <c r="HYJ1" s="66"/>
      <c r="HYK1" s="66"/>
      <c r="HYL1" s="66"/>
      <c r="HYM1" s="66"/>
      <c r="HYN1" s="66"/>
      <c r="HYO1" s="66"/>
      <c r="HYP1" s="66"/>
      <c r="HYQ1" s="66"/>
      <c r="HYR1" s="66"/>
      <c r="HYS1" s="66"/>
      <c r="HYT1" s="66"/>
      <c r="HYU1" s="66"/>
      <c r="HYV1" s="66"/>
      <c r="HYW1" s="66"/>
      <c r="HYX1" s="66"/>
      <c r="HYY1" s="66"/>
      <c r="HYZ1" s="66"/>
      <c r="HZA1" s="66"/>
      <c r="HZB1" s="66"/>
      <c r="HZC1" s="66"/>
      <c r="HZD1" s="66"/>
      <c r="HZE1" s="66"/>
      <c r="HZF1" s="66"/>
      <c r="HZG1" s="66"/>
      <c r="HZH1" s="66"/>
      <c r="HZI1" s="66"/>
      <c r="HZJ1" s="66"/>
      <c r="HZK1" s="66"/>
      <c r="HZL1" s="66"/>
      <c r="HZM1" s="66"/>
      <c r="HZN1" s="66"/>
      <c r="HZO1" s="66"/>
      <c r="HZP1" s="66"/>
      <c r="HZQ1" s="66"/>
      <c r="HZR1" s="66"/>
      <c r="HZS1" s="66"/>
      <c r="HZT1" s="66"/>
      <c r="HZU1" s="66"/>
      <c r="HZV1" s="66"/>
      <c r="HZW1" s="66"/>
      <c r="HZX1" s="66"/>
      <c r="HZY1" s="66"/>
      <c r="HZZ1" s="66"/>
      <c r="IAA1" s="66"/>
      <c r="IAB1" s="66"/>
      <c r="IAC1" s="66"/>
      <c r="IAD1" s="66"/>
      <c r="IAE1" s="66"/>
      <c r="IAF1" s="66"/>
      <c r="IAG1" s="66"/>
      <c r="IAH1" s="66"/>
      <c r="IAI1" s="66"/>
      <c r="IAJ1" s="66"/>
      <c r="IAK1" s="66"/>
      <c r="IAL1" s="66"/>
      <c r="IAM1" s="66"/>
      <c r="IAN1" s="66"/>
      <c r="IAO1" s="66"/>
      <c r="IAP1" s="66"/>
      <c r="IAQ1" s="66"/>
      <c r="IAR1" s="66"/>
      <c r="IAS1" s="66"/>
      <c r="IAT1" s="66"/>
      <c r="IAU1" s="66"/>
      <c r="IAV1" s="66"/>
      <c r="IAW1" s="66"/>
      <c r="IAX1" s="66"/>
      <c r="IAY1" s="66"/>
      <c r="IAZ1" s="66"/>
      <c r="IBA1" s="66"/>
      <c r="IBB1" s="66"/>
      <c r="IBC1" s="66"/>
      <c r="IBD1" s="66"/>
      <c r="IBE1" s="66"/>
      <c r="IBF1" s="66"/>
      <c r="IBG1" s="66"/>
      <c r="IBH1" s="66"/>
      <c r="IBI1" s="66"/>
      <c r="IBJ1" s="66"/>
      <c r="IBK1" s="66"/>
      <c r="IBL1" s="66"/>
      <c r="IBM1" s="66"/>
      <c r="IBN1" s="66"/>
      <c r="IBO1" s="66"/>
      <c r="IBP1" s="66"/>
      <c r="IBQ1" s="66"/>
      <c r="IBR1" s="66"/>
      <c r="IBS1" s="66"/>
      <c r="IBT1" s="66"/>
      <c r="IBU1" s="66"/>
      <c r="IBV1" s="66"/>
      <c r="IBW1" s="66"/>
      <c r="IBX1" s="66"/>
      <c r="IBY1" s="66"/>
      <c r="IBZ1" s="66"/>
      <c r="ICA1" s="66"/>
      <c r="ICB1" s="66"/>
      <c r="ICC1" s="66"/>
      <c r="ICD1" s="66"/>
      <c r="ICE1" s="66"/>
      <c r="ICF1" s="66"/>
      <c r="ICG1" s="66"/>
      <c r="ICH1" s="66"/>
      <c r="ICI1" s="66"/>
      <c r="ICJ1" s="66"/>
      <c r="ICK1" s="66"/>
      <c r="ICL1" s="66"/>
      <c r="ICM1" s="66"/>
      <c r="ICN1" s="66"/>
      <c r="ICO1" s="66"/>
      <c r="ICP1" s="66"/>
      <c r="ICQ1" s="66"/>
      <c r="ICR1" s="66"/>
      <c r="ICS1" s="66"/>
      <c r="ICT1" s="66"/>
      <c r="ICU1" s="66"/>
      <c r="ICV1" s="66"/>
      <c r="ICW1" s="66"/>
      <c r="ICX1" s="66"/>
      <c r="ICY1" s="66"/>
      <c r="ICZ1" s="66"/>
      <c r="IDA1" s="66"/>
      <c r="IDB1" s="66"/>
      <c r="IDC1" s="66"/>
      <c r="IDD1" s="66"/>
      <c r="IDE1" s="66"/>
      <c r="IDF1" s="66"/>
      <c r="IDG1" s="66"/>
      <c r="IDH1" s="66"/>
      <c r="IDI1" s="66"/>
      <c r="IDJ1" s="66"/>
      <c r="IDK1" s="66"/>
      <c r="IDL1" s="66"/>
      <c r="IDM1" s="66"/>
      <c r="IDN1" s="66"/>
      <c r="IDO1" s="66"/>
      <c r="IDP1" s="66"/>
      <c r="IDQ1" s="66"/>
      <c r="IDR1" s="66"/>
      <c r="IDS1" s="66"/>
      <c r="IDT1" s="66"/>
      <c r="IDU1" s="66"/>
      <c r="IDV1" s="66"/>
      <c r="IDW1" s="66"/>
      <c r="IDX1" s="66"/>
      <c r="IDY1" s="66"/>
      <c r="IDZ1" s="66"/>
      <c r="IEA1" s="66"/>
      <c r="IEB1" s="66"/>
      <c r="IEC1" s="66"/>
      <c r="IED1" s="66"/>
      <c r="IEE1" s="66"/>
      <c r="IEF1" s="66"/>
      <c r="IEG1" s="66"/>
      <c r="IEH1" s="66"/>
      <c r="IEI1" s="66"/>
      <c r="IEJ1" s="66"/>
      <c r="IEK1" s="66"/>
      <c r="IEL1" s="66"/>
      <c r="IEM1" s="66"/>
      <c r="IEN1" s="66"/>
      <c r="IEO1" s="66"/>
      <c r="IEP1" s="66"/>
      <c r="IEQ1" s="66"/>
      <c r="IER1" s="66"/>
      <c r="IES1" s="66"/>
      <c r="IET1" s="66"/>
      <c r="IEU1" s="66"/>
      <c r="IEV1" s="66"/>
      <c r="IEW1" s="66"/>
      <c r="IEX1" s="66"/>
      <c r="IEY1" s="66"/>
      <c r="IEZ1" s="66"/>
      <c r="IFA1" s="66"/>
      <c r="IFB1" s="66"/>
      <c r="IFC1" s="66"/>
      <c r="IFD1" s="66"/>
      <c r="IFE1" s="66"/>
      <c r="IFF1" s="66"/>
      <c r="IFG1" s="66"/>
      <c r="IFH1" s="66"/>
      <c r="IFI1" s="66"/>
      <c r="IFJ1" s="66"/>
      <c r="IFK1" s="66"/>
      <c r="IFL1" s="66"/>
      <c r="IFM1" s="66"/>
      <c r="IFN1" s="66"/>
      <c r="IFO1" s="66"/>
      <c r="IFP1" s="66"/>
      <c r="IFQ1" s="66"/>
      <c r="IFR1" s="66"/>
      <c r="IFS1" s="66"/>
      <c r="IFT1" s="66"/>
      <c r="IFU1" s="66"/>
      <c r="IFV1" s="66"/>
      <c r="IFW1" s="66"/>
      <c r="IFX1" s="66"/>
      <c r="IFY1" s="66"/>
      <c r="IFZ1" s="66"/>
      <c r="IGA1" s="66"/>
      <c r="IGB1" s="66"/>
      <c r="IGC1" s="66"/>
      <c r="IGD1" s="66"/>
      <c r="IGE1" s="66"/>
      <c r="IGF1" s="66"/>
      <c r="IGG1" s="66"/>
      <c r="IGH1" s="66"/>
      <c r="IGI1" s="66"/>
      <c r="IGJ1" s="66"/>
      <c r="IGK1" s="66"/>
      <c r="IGL1" s="66"/>
      <c r="IGM1" s="66"/>
      <c r="IGN1" s="66"/>
      <c r="IGO1" s="66"/>
      <c r="IGP1" s="66"/>
      <c r="IGQ1" s="66"/>
      <c r="IGR1" s="66"/>
      <c r="IGS1" s="66"/>
      <c r="IGT1" s="66"/>
      <c r="IGU1" s="66"/>
      <c r="IGV1" s="66"/>
      <c r="IGW1" s="66"/>
      <c r="IGX1" s="66"/>
      <c r="IGY1" s="66"/>
      <c r="IGZ1" s="66"/>
      <c r="IHA1" s="66"/>
      <c r="IHB1" s="66"/>
      <c r="IHC1" s="66"/>
      <c r="IHD1" s="66"/>
      <c r="IHE1" s="66"/>
      <c r="IHF1" s="66"/>
      <c r="IHG1" s="66"/>
      <c r="IHH1" s="66"/>
      <c r="IHI1" s="66"/>
      <c r="IHJ1" s="66"/>
      <c r="IHK1" s="66"/>
      <c r="IHL1" s="66"/>
      <c r="IHM1" s="66"/>
      <c r="IHN1" s="66"/>
      <c r="IHO1" s="66"/>
      <c r="IHP1" s="66"/>
      <c r="IHQ1" s="66"/>
      <c r="IHR1" s="66"/>
      <c r="IHS1" s="66"/>
      <c r="IHT1" s="66"/>
      <c r="IHU1" s="66"/>
      <c r="IHV1" s="66"/>
      <c r="IHW1" s="66"/>
      <c r="IHX1" s="66"/>
      <c r="IHY1" s="66"/>
      <c r="IHZ1" s="66"/>
      <c r="IIA1" s="66"/>
      <c r="IIB1" s="66"/>
      <c r="IIC1" s="66"/>
      <c r="IID1" s="66"/>
      <c r="IIE1" s="66"/>
      <c r="IIF1" s="66"/>
      <c r="IIG1" s="66"/>
      <c r="IIH1" s="66"/>
      <c r="III1" s="66"/>
      <c r="IIJ1" s="66"/>
      <c r="IIK1" s="66"/>
      <c r="IIL1" s="66"/>
      <c r="IIM1" s="66"/>
      <c r="IIN1" s="66"/>
      <c r="IIO1" s="66"/>
      <c r="IIP1" s="66"/>
      <c r="IIQ1" s="66"/>
      <c r="IIR1" s="66"/>
      <c r="IIS1" s="66"/>
      <c r="IIT1" s="66"/>
      <c r="IIU1" s="66"/>
      <c r="IIV1" s="66"/>
      <c r="IIW1" s="66"/>
      <c r="IIX1" s="66"/>
      <c r="IIY1" s="66"/>
      <c r="IIZ1" s="66"/>
      <c r="IJA1" s="66"/>
      <c r="IJB1" s="66"/>
      <c r="IJC1" s="66"/>
      <c r="IJD1" s="66"/>
      <c r="IJE1" s="66"/>
      <c r="IJF1" s="66"/>
      <c r="IJG1" s="66"/>
      <c r="IJH1" s="66"/>
      <c r="IJI1" s="66"/>
      <c r="IJJ1" s="66"/>
      <c r="IJK1" s="66"/>
      <c r="IJL1" s="66"/>
      <c r="IJM1" s="66"/>
      <c r="IJN1" s="66"/>
      <c r="IJO1" s="66"/>
      <c r="IJP1" s="66"/>
      <c r="IJQ1" s="66"/>
      <c r="IJR1" s="66"/>
      <c r="IJS1" s="66"/>
      <c r="IJT1" s="66"/>
      <c r="IJU1" s="66"/>
      <c r="IJV1" s="66"/>
      <c r="IJW1" s="66"/>
      <c r="IJX1" s="66"/>
      <c r="IJY1" s="66"/>
      <c r="IJZ1" s="66"/>
      <c r="IKA1" s="66"/>
      <c r="IKB1" s="66"/>
      <c r="IKC1" s="66"/>
      <c r="IKD1" s="66"/>
      <c r="IKE1" s="66"/>
      <c r="IKF1" s="66"/>
      <c r="IKG1" s="66"/>
      <c r="IKH1" s="66"/>
      <c r="IKI1" s="66"/>
      <c r="IKJ1" s="66"/>
      <c r="IKK1" s="66"/>
      <c r="IKL1" s="66"/>
      <c r="IKM1" s="66"/>
      <c r="IKN1" s="66"/>
      <c r="IKO1" s="66"/>
      <c r="IKP1" s="66"/>
      <c r="IKQ1" s="66"/>
      <c r="IKR1" s="66"/>
      <c r="IKS1" s="66"/>
      <c r="IKT1" s="66"/>
      <c r="IKU1" s="66"/>
      <c r="IKV1" s="66"/>
      <c r="IKW1" s="66"/>
      <c r="IKX1" s="66"/>
      <c r="IKY1" s="66"/>
      <c r="IKZ1" s="66"/>
      <c r="ILA1" s="66"/>
      <c r="ILB1" s="66"/>
      <c r="ILC1" s="66"/>
      <c r="ILD1" s="66"/>
      <c r="ILE1" s="66"/>
      <c r="ILF1" s="66"/>
      <c r="ILG1" s="66"/>
      <c r="ILH1" s="66"/>
      <c r="ILI1" s="66"/>
      <c r="ILJ1" s="66"/>
      <c r="ILK1" s="66"/>
      <c r="ILL1" s="66"/>
      <c r="ILM1" s="66"/>
      <c r="ILN1" s="66"/>
      <c r="ILO1" s="66"/>
      <c r="ILP1" s="66"/>
      <c r="ILQ1" s="66"/>
      <c r="ILR1" s="66"/>
      <c r="ILS1" s="66"/>
      <c r="ILT1" s="66"/>
      <c r="ILU1" s="66"/>
      <c r="ILV1" s="66"/>
      <c r="ILW1" s="66"/>
      <c r="ILX1" s="66"/>
      <c r="ILY1" s="66"/>
      <c r="ILZ1" s="66"/>
      <c r="IMA1" s="66"/>
      <c r="IMB1" s="66"/>
      <c r="IMC1" s="66"/>
      <c r="IMD1" s="66"/>
      <c r="IME1" s="66"/>
      <c r="IMF1" s="66"/>
      <c r="IMG1" s="66"/>
      <c r="IMH1" s="66"/>
      <c r="IMI1" s="66"/>
      <c r="IMJ1" s="66"/>
      <c r="IMK1" s="66"/>
      <c r="IML1" s="66"/>
      <c r="IMM1" s="66"/>
      <c r="IMN1" s="66"/>
      <c r="IMO1" s="66"/>
      <c r="IMP1" s="66"/>
      <c r="IMQ1" s="66"/>
      <c r="IMR1" s="66"/>
      <c r="IMS1" s="66"/>
      <c r="IMT1" s="66"/>
      <c r="IMU1" s="66"/>
      <c r="IMV1" s="66"/>
      <c r="IMW1" s="66"/>
      <c r="IMX1" s="66"/>
      <c r="IMY1" s="66"/>
      <c r="IMZ1" s="66"/>
      <c r="INA1" s="66"/>
      <c r="INB1" s="66"/>
      <c r="INC1" s="66"/>
      <c r="IND1" s="66"/>
      <c r="INE1" s="66"/>
      <c r="INF1" s="66"/>
      <c r="ING1" s="66"/>
      <c r="INH1" s="66"/>
      <c r="INI1" s="66"/>
      <c r="INJ1" s="66"/>
      <c r="INK1" s="66"/>
      <c r="INL1" s="66"/>
      <c r="INM1" s="66"/>
      <c r="INN1" s="66"/>
      <c r="INO1" s="66"/>
      <c r="INP1" s="66"/>
      <c r="INQ1" s="66"/>
      <c r="INR1" s="66"/>
      <c r="INS1" s="66"/>
      <c r="INT1" s="66"/>
      <c r="INU1" s="66"/>
      <c r="INV1" s="66"/>
      <c r="INW1" s="66"/>
      <c r="INX1" s="66"/>
      <c r="INY1" s="66"/>
      <c r="INZ1" s="66"/>
      <c r="IOA1" s="66"/>
      <c r="IOB1" s="66"/>
      <c r="IOC1" s="66"/>
      <c r="IOD1" s="66"/>
      <c r="IOE1" s="66"/>
      <c r="IOF1" s="66"/>
      <c r="IOG1" s="66"/>
      <c r="IOH1" s="66"/>
      <c r="IOI1" s="66"/>
      <c r="IOJ1" s="66"/>
      <c r="IOK1" s="66"/>
      <c r="IOL1" s="66"/>
      <c r="IOM1" s="66"/>
      <c r="ION1" s="66"/>
      <c r="IOO1" s="66"/>
      <c r="IOP1" s="66"/>
      <c r="IOQ1" s="66"/>
      <c r="IOR1" s="66"/>
      <c r="IOS1" s="66"/>
      <c r="IOT1" s="66"/>
      <c r="IOU1" s="66"/>
      <c r="IOV1" s="66"/>
      <c r="IOW1" s="66"/>
      <c r="IOX1" s="66"/>
      <c r="IOY1" s="66"/>
      <c r="IOZ1" s="66"/>
      <c r="IPA1" s="66"/>
      <c r="IPB1" s="66"/>
      <c r="IPC1" s="66"/>
      <c r="IPD1" s="66"/>
      <c r="IPE1" s="66"/>
      <c r="IPF1" s="66"/>
      <c r="IPG1" s="66"/>
      <c r="IPH1" s="66"/>
      <c r="IPI1" s="66"/>
      <c r="IPJ1" s="66"/>
      <c r="IPK1" s="66"/>
      <c r="IPL1" s="66"/>
      <c r="IPM1" s="66"/>
      <c r="IPN1" s="66"/>
      <c r="IPO1" s="66"/>
      <c r="IPP1" s="66"/>
      <c r="IPQ1" s="66"/>
      <c r="IPR1" s="66"/>
      <c r="IPS1" s="66"/>
      <c r="IPT1" s="66"/>
      <c r="IPU1" s="66"/>
      <c r="IPV1" s="66"/>
      <c r="IPW1" s="66"/>
      <c r="IPX1" s="66"/>
      <c r="IPY1" s="66"/>
      <c r="IPZ1" s="66"/>
      <c r="IQA1" s="66"/>
      <c r="IQB1" s="66"/>
      <c r="IQC1" s="66"/>
      <c r="IQD1" s="66"/>
      <c r="IQE1" s="66"/>
      <c r="IQF1" s="66"/>
      <c r="IQG1" s="66"/>
      <c r="IQH1" s="66"/>
      <c r="IQI1" s="66"/>
      <c r="IQJ1" s="66"/>
      <c r="IQK1" s="66"/>
      <c r="IQL1" s="66"/>
      <c r="IQM1" s="66"/>
      <c r="IQN1" s="66"/>
      <c r="IQO1" s="66"/>
      <c r="IQP1" s="66"/>
      <c r="IQQ1" s="66"/>
      <c r="IQR1" s="66"/>
      <c r="IQS1" s="66"/>
      <c r="IQT1" s="66"/>
      <c r="IQU1" s="66"/>
      <c r="IQV1" s="66"/>
      <c r="IQW1" s="66"/>
      <c r="IQX1" s="66"/>
      <c r="IQY1" s="66"/>
      <c r="IQZ1" s="66"/>
      <c r="IRA1" s="66"/>
      <c r="IRB1" s="66"/>
      <c r="IRC1" s="66"/>
      <c r="IRD1" s="66"/>
      <c r="IRE1" s="66"/>
      <c r="IRF1" s="66"/>
      <c r="IRG1" s="66"/>
      <c r="IRH1" s="66"/>
      <c r="IRI1" s="66"/>
      <c r="IRJ1" s="66"/>
      <c r="IRK1" s="66"/>
      <c r="IRL1" s="66"/>
      <c r="IRM1" s="66"/>
      <c r="IRN1" s="66"/>
      <c r="IRO1" s="66"/>
      <c r="IRP1" s="66"/>
      <c r="IRQ1" s="66"/>
      <c r="IRR1" s="66"/>
      <c r="IRS1" s="66"/>
      <c r="IRT1" s="66"/>
      <c r="IRU1" s="66"/>
      <c r="IRV1" s="66"/>
      <c r="IRW1" s="66"/>
      <c r="IRX1" s="66"/>
      <c r="IRY1" s="66"/>
      <c r="IRZ1" s="66"/>
      <c r="ISA1" s="66"/>
      <c r="ISB1" s="66"/>
      <c r="ISC1" s="66"/>
      <c r="ISD1" s="66"/>
      <c r="ISE1" s="66"/>
      <c r="ISF1" s="66"/>
      <c r="ISG1" s="66"/>
      <c r="ISH1" s="66"/>
      <c r="ISI1" s="66"/>
      <c r="ISJ1" s="66"/>
      <c r="ISK1" s="66"/>
      <c r="ISL1" s="66"/>
      <c r="ISM1" s="66"/>
      <c r="ISN1" s="66"/>
      <c r="ISO1" s="66"/>
      <c r="ISP1" s="66"/>
      <c r="ISQ1" s="66"/>
      <c r="ISR1" s="66"/>
      <c r="ISS1" s="66"/>
      <c r="IST1" s="66"/>
      <c r="ISU1" s="66"/>
      <c r="ISV1" s="66"/>
      <c r="ISW1" s="66"/>
      <c r="ISX1" s="66"/>
      <c r="ISY1" s="66"/>
      <c r="ISZ1" s="66"/>
      <c r="ITA1" s="66"/>
      <c r="ITB1" s="66"/>
      <c r="ITC1" s="66"/>
      <c r="ITD1" s="66"/>
      <c r="ITE1" s="66"/>
      <c r="ITF1" s="66"/>
      <c r="ITG1" s="66"/>
      <c r="ITH1" s="66"/>
      <c r="ITI1" s="66"/>
      <c r="ITJ1" s="66"/>
      <c r="ITK1" s="66"/>
      <c r="ITL1" s="66"/>
      <c r="ITM1" s="66"/>
      <c r="ITN1" s="66"/>
      <c r="ITO1" s="66"/>
      <c r="ITP1" s="66"/>
      <c r="ITQ1" s="66"/>
      <c r="ITR1" s="66"/>
      <c r="ITS1" s="66"/>
      <c r="ITT1" s="66"/>
      <c r="ITU1" s="66"/>
      <c r="ITV1" s="66"/>
      <c r="ITW1" s="66"/>
      <c r="ITX1" s="66"/>
      <c r="ITY1" s="66"/>
      <c r="ITZ1" s="66"/>
      <c r="IUA1" s="66"/>
      <c r="IUB1" s="66"/>
      <c r="IUC1" s="66"/>
      <c r="IUD1" s="66"/>
      <c r="IUE1" s="66"/>
      <c r="IUF1" s="66"/>
      <c r="IUG1" s="66"/>
      <c r="IUH1" s="66"/>
      <c r="IUI1" s="66"/>
      <c r="IUJ1" s="66"/>
      <c r="IUK1" s="66"/>
      <c r="IUL1" s="66"/>
      <c r="IUM1" s="66"/>
      <c r="IUN1" s="66"/>
      <c r="IUO1" s="66"/>
      <c r="IUP1" s="66"/>
      <c r="IUQ1" s="66"/>
      <c r="IUR1" s="66"/>
      <c r="IUS1" s="66"/>
      <c r="IUT1" s="66"/>
      <c r="IUU1" s="66"/>
      <c r="IUV1" s="66"/>
      <c r="IUW1" s="66"/>
      <c r="IUX1" s="66"/>
      <c r="IUY1" s="66"/>
      <c r="IUZ1" s="66"/>
      <c r="IVA1" s="66"/>
      <c r="IVB1" s="66"/>
      <c r="IVC1" s="66"/>
      <c r="IVD1" s="66"/>
      <c r="IVE1" s="66"/>
      <c r="IVF1" s="66"/>
      <c r="IVG1" s="66"/>
      <c r="IVH1" s="66"/>
      <c r="IVI1" s="66"/>
      <c r="IVJ1" s="66"/>
      <c r="IVK1" s="66"/>
      <c r="IVL1" s="66"/>
      <c r="IVM1" s="66"/>
      <c r="IVN1" s="66"/>
      <c r="IVO1" s="66"/>
      <c r="IVP1" s="66"/>
      <c r="IVQ1" s="66"/>
      <c r="IVR1" s="66"/>
      <c r="IVS1" s="66"/>
      <c r="IVT1" s="66"/>
      <c r="IVU1" s="66"/>
      <c r="IVV1" s="66"/>
      <c r="IVW1" s="66"/>
      <c r="IVX1" s="66"/>
      <c r="IVY1" s="66"/>
      <c r="IVZ1" s="66"/>
      <c r="IWA1" s="66"/>
      <c r="IWB1" s="66"/>
      <c r="IWC1" s="66"/>
      <c r="IWD1" s="66"/>
      <c r="IWE1" s="66"/>
      <c r="IWF1" s="66"/>
      <c r="IWG1" s="66"/>
      <c r="IWH1" s="66"/>
      <c r="IWI1" s="66"/>
      <c r="IWJ1" s="66"/>
      <c r="IWK1" s="66"/>
      <c r="IWL1" s="66"/>
      <c r="IWM1" s="66"/>
      <c r="IWN1" s="66"/>
      <c r="IWO1" s="66"/>
      <c r="IWP1" s="66"/>
      <c r="IWQ1" s="66"/>
      <c r="IWR1" s="66"/>
      <c r="IWS1" s="66"/>
      <c r="IWT1" s="66"/>
      <c r="IWU1" s="66"/>
      <c r="IWV1" s="66"/>
      <c r="IWW1" s="66"/>
      <c r="IWX1" s="66"/>
      <c r="IWY1" s="66"/>
      <c r="IWZ1" s="66"/>
      <c r="IXA1" s="66"/>
      <c r="IXB1" s="66"/>
      <c r="IXC1" s="66"/>
      <c r="IXD1" s="66"/>
      <c r="IXE1" s="66"/>
      <c r="IXF1" s="66"/>
      <c r="IXG1" s="66"/>
      <c r="IXH1" s="66"/>
      <c r="IXI1" s="66"/>
      <c r="IXJ1" s="66"/>
      <c r="IXK1" s="66"/>
      <c r="IXL1" s="66"/>
      <c r="IXM1" s="66"/>
      <c r="IXN1" s="66"/>
      <c r="IXO1" s="66"/>
      <c r="IXP1" s="66"/>
      <c r="IXQ1" s="66"/>
      <c r="IXR1" s="66"/>
      <c r="IXS1" s="66"/>
      <c r="IXT1" s="66"/>
      <c r="IXU1" s="66"/>
      <c r="IXV1" s="66"/>
      <c r="IXW1" s="66"/>
      <c r="IXX1" s="66"/>
      <c r="IXY1" s="66"/>
      <c r="IXZ1" s="66"/>
      <c r="IYA1" s="66"/>
      <c r="IYB1" s="66"/>
      <c r="IYC1" s="66"/>
      <c r="IYD1" s="66"/>
      <c r="IYE1" s="66"/>
      <c r="IYF1" s="66"/>
      <c r="IYG1" s="66"/>
      <c r="IYH1" s="66"/>
      <c r="IYI1" s="66"/>
      <c r="IYJ1" s="66"/>
      <c r="IYK1" s="66"/>
      <c r="IYL1" s="66"/>
      <c r="IYM1" s="66"/>
      <c r="IYN1" s="66"/>
      <c r="IYO1" s="66"/>
      <c r="IYP1" s="66"/>
      <c r="IYQ1" s="66"/>
      <c r="IYR1" s="66"/>
      <c r="IYS1" s="66"/>
      <c r="IYT1" s="66"/>
      <c r="IYU1" s="66"/>
      <c r="IYV1" s="66"/>
      <c r="IYW1" s="66"/>
      <c r="IYX1" s="66"/>
      <c r="IYY1" s="66"/>
      <c r="IYZ1" s="66"/>
      <c r="IZA1" s="66"/>
      <c r="IZB1" s="66"/>
      <c r="IZC1" s="66"/>
      <c r="IZD1" s="66"/>
      <c r="IZE1" s="66"/>
      <c r="IZF1" s="66"/>
      <c r="IZG1" s="66"/>
      <c r="IZH1" s="66"/>
      <c r="IZI1" s="66"/>
      <c r="IZJ1" s="66"/>
      <c r="IZK1" s="66"/>
      <c r="IZL1" s="66"/>
      <c r="IZM1" s="66"/>
      <c r="IZN1" s="66"/>
      <c r="IZO1" s="66"/>
      <c r="IZP1" s="66"/>
      <c r="IZQ1" s="66"/>
      <c r="IZR1" s="66"/>
      <c r="IZS1" s="66"/>
      <c r="IZT1" s="66"/>
      <c r="IZU1" s="66"/>
      <c r="IZV1" s="66"/>
      <c r="IZW1" s="66"/>
      <c r="IZX1" s="66"/>
      <c r="IZY1" s="66"/>
      <c r="IZZ1" s="66"/>
      <c r="JAA1" s="66"/>
      <c r="JAB1" s="66"/>
      <c r="JAC1" s="66"/>
      <c r="JAD1" s="66"/>
      <c r="JAE1" s="66"/>
      <c r="JAF1" s="66"/>
      <c r="JAG1" s="66"/>
      <c r="JAH1" s="66"/>
      <c r="JAI1" s="66"/>
      <c r="JAJ1" s="66"/>
      <c r="JAK1" s="66"/>
      <c r="JAL1" s="66"/>
      <c r="JAM1" s="66"/>
      <c r="JAN1" s="66"/>
      <c r="JAO1" s="66"/>
      <c r="JAP1" s="66"/>
      <c r="JAQ1" s="66"/>
      <c r="JAR1" s="66"/>
      <c r="JAS1" s="66"/>
      <c r="JAT1" s="66"/>
      <c r="JAU1" s="66"/>
      <c r="JAV1" s="66"/>
      <c r="JAW1" s="66"/>
      <c r="JAX1" s="66"/>
      <c r="JAY1" s="66"/>
      <c r="JAZ1" s="66"/>
      <c r="JBA1" s="66"/>
      <c r="JBB1" s="66"/>
      <c r="JBC1" s="66"/>
      <c r="JBD1" s="66"/>
      <c r="JBE1" s="66"/>
      <c r="JBF1" s="66"/>
      <c r="JBG1" s="66"/>
      <c r="JBH1" s="66"/>
      <c r="JBI1" s="66"/>
      <c r="JBJ1" s="66"/>
      <c r="JBK1" s="66"/>
      <c r="JBL1" s="66"/>
      <c r="JBM1" s="66"/>
      <c r="JBN1" s="66"/>
      <c r="JBO1" s="66"/>
      <c r="JBP1" s="66"/>
      <c r="JBQ1" s="66"/>
      <c r="JBR1" s="66"/>
      <c r="JBS1" s="66"/>
      <c r="JBT1" s="66"/>
      <c r="JBU1" s="66"/>
      <c r="JBV1" s="66"/>
      <c r="JBW1" s="66"/>
      <c r="JBX1" s="66"/>
      <c r="JBY1" s="66"/>
      <c r="JBZ1" s="66"/>
      <c r="JCA1" s="66"/>
      <c r="JCB1" s="66"/>
      <c r="JCC1" s="66"/>
      <c r="JCD1" s="66"/>
      <c r="JCE1" s="66"/>
      <c r="JCF1" s="66"/>
      <c r="JCG1" s="66"/>
      <c r="JCH1" s="66"/>
      <c r="JCI1" s="66"/>
      <c r="JCJ1" s="66"/>
      <c r="JCK1" s="66"/>
      <c r="JCL1" s="66"/>
      <c r="JCM1" s="66"/>
      <c r="JCN1" s="66"/>
      <c r="JCO1" s="66"/>
      <c r="JCP1" s="66"/>
      <c r="JCQ1" s="66"/>
      <c r="JCR1" s="66"/>
      <c r="JCS1" s="66"/>
      <c r="JCT1" s="66"/>
      <c r="JCU1" s="66"/>
      <c r="JCV1" s="66"/>
      <c r="JCW1" s="66"/>
      <c r="JCX1" s="66"/>
      <c r="JCY1" s="66"/>
      <c r="JCZ1" s="66"/>
      <c r="JDA1" s="66"/>
      <c r="JDB1" s="66"/>
      <c r="JDC1" s="66"/>
      <c r="JDD1" s="66"/>
      <c r="JDE1" s="66"/>
      <c r="JDF1" s="66"/>
      <c r="JDG1" s="66"/>
      <c r="JDH1" s="66"/>
      <c r="JDI1" s="66"/>
      <c r="JDJ1" s="66"/>
      <c r="JDK1" s="66"/>
      <c r="JDL1" s="66"/>
      <c r="JDM1" s="66"/>
      <c r="JDN1" s="66"/>
      <c r="JDO1" s="66"/>
      <c r="JDP1" s="66"/>
      <c r="JDQ1" s="66"/>
      <c r="JDR1" s="66"/>
      <c r="JDS1" s="66"/>
      <c r="JDT1" s="66"/>
      <c r="JDU1" s="66"/>
      <c r="JDV1" s="66"/>
      <c r="JDW1" s="66"/>
      <c r="JDX1" s="66"/>
      <c r="JDY1" s="66"/>
      <c r="JDZ1" s="66"/>
      <c r="JEA1" s="66"/>
      <c r="JEB1" s="66"/>
      <c r="JEC1" s="66"/>
      <c r="JED1" s="66"/>
      <c r="JEE1" s="66"/>
      <c r="JEF1" s="66"/>
      <c r="JEG1" s="66"/>
      <c r="JEH1" s="66"/>
      <c r="JEI1" s="66"/>
      <c r="JEJ1" s="66"/>
      <c r="JEK1" s="66"/>
      <c r="JEL1" s="66"/>
      <c r="JEM1" s="66"/>
      <c r="JEN1" s="66"/>
      <c r="JEO1" s="66"/>
      <c r="JEP1" s="66"/>
      <c r="JEQ1" s="66"/>
      <c r="JER1" s="66"/>
      <c r="JES1" s="66"/>
      <c r="JET1" s="66"/>
      <c r="JEU1" s="66"/>
      <c r="JEV1" s="66"/>
      <c r="JEW1" s="66"/>
      <c r="JEX1" s="66"/>
      <c r="JEY1" s="66"/>
      <c r="JEZ1" s="66"/>
      <c r="JFA1" s="66"/>
      <c r="JFB1" s="66"/>
      <c r="JFC1" s="66"/>
      <c r="JFD1" s="66"/>
      <c r="JFE1" s="66"/>
      <c r="JFF1" s="66"/>
      <c r="JFG1" s="66"/>
      <c r="JFH1" s="66"/>
      <c r="JFI1" s="66"/>
      <c r="JFJ1" s="66"/>
      <c r="JFK1" s="66"/>
      <c r="JFL1" s="66"/>
      <c r="JFM1" s="66"/>
      <c r="JFN1" s="66"/>
      <c r="JFO1" s="66"/>
      <c r="JFP1" s="66"/>
      <c r="JFQ1" s="66"/>
      <c r="JFR1" s="66"/>
      <c r="JFS1" s="66"/>
      <c r="JFT1" s="66"/>
      <c r="JFU1" s="66"/>
      <c r="JFV1" s="66"/>
      <c r="JFW1" s="66"/>
      <c r="JFX1" s="66"/>
      <c r="JFY1" s="66"/>
      <c r="JFZ1" s="66"/>
      <c r="JGA1" s="66"/>
      <c r="JGB1" s="66"/>
      <c r="JGC1" s="66"/>
      <c r="JGD1" s="66"/>
      <c r="JGE1" s="66"/>
      <c r="JGF1" s="66"/>
      <c r="JGG1" s="66"/>
      <c r="JGH1" s="66"/>
      <c r="JGI1" s="66"/>
      <c r="JGJ1" s="66"/>
      <c r="JGK1" s="66"/>
      <c r="JGL1" s="66"/>
      <c r="JGM1" s="66"/>
      <c r="JGN1" s="66"/>
      <c r="JGO1" s="66"/>
      <c r="JGP1" s="66"/>
      <c r="JGQ1" s="66"/>
      <c r="JGR1" s="66"/>
      <c r="JGS1" s="66"/>
      <c r="JGT1" s="66"/>
      <c r="JGU1" s="66"/>
      <c r="JGV1" s="66"/>
      <c r="JGW1" s="66"/>
      <c r="JGX1" s="66"/>
      <c r="JGY1" s="66"/>
      <c r="JGZ1" s="66"/>
      <c r="JHA1" s="66"/>
      <c r="JHB1" s="66"/>
      <c r="JHC1" s="66"/>
      <c r="JHD1" s="66"/>
      <c r="JHE1" s="66"/>
      <c r="JHF1" s="66"/>
      <c r="JHG1" s="66"/>
      <c r="JHH1" s="66"/>
      <c r="JHI1" s="66"/>
      <c r="JHJ1" s="66"/>
      <c r="JHK1" s="66"/>
      <c r="JHL1" s="66"/>
      <c r="JHM1" s="66"/>
      <c r="JHN1" s="66"/>
      <c r="JHO1" s="66"/>
      <c r="JHP1" s="66"/>
      <c r="JHQ1" s="66"/>
      <c r="JHR1" s="66"/>
      <c r="JHS1" s="66"/>
      <c r="JHT1" s="66"/>
      <c r="JHU1" s="66"/>
      <c r="JHV1" s="66"/>
      <c r="JHW1" s="66"/>
      <c r="JHX1" s="66"/>
      <c r="JHY1" s="66"/>
      <c r="JHZ1" s="66"/>
      <c r="JIA1" s="66"/>
      <c r="JIB1" s="66"/>
      <c r="JIC1" s="66"/>
      <c r="JID1" s="66"/>
      <c r="JIE1" s="66"/>
      <c r="JIF1" s="66"/>
      <c r="JIG1" s="66"/>
      <c r="JIH1" s="66"/>
      <c r="JII1" s="66"/>
      <c r="JIJ1" s="66"/>
      <c r="JIK1" s="66"/>
      <c r="JIL1" s="66"/>
      <c r="JIM1" s="66"/>
      <c r="JIN1" s="66"/>
      <c r="JIO1" s="66"/>
      <c r="JIP1" s="66"/>
      <c r="JIQ1" s="66"/>
      <c r="JIR1" s="66"/>
      <c r="JIS1" s="66"/>
      <c r="JIT1" s="66"/>
      <c r="JIU1" s="66"/>
      <c r="JIV1" s="66"/>
      <c r="JIW1" s="66"/>
      <c r="JIX1" s="66"/>
      <c r="JIY1" s="66"/>
      <c r="JIZ1" s="66"/>
      <c r="JJA1" s="66"/>
      <c r="JJB1" s="66"/>
      <c r="JJC1" s="66"/>
      <c r="JJD1" s="66"/>
      <c r="JJE1" s="66"/>
      <c r="JJF1" s="66"/>
      <c r="JJG1" s="66"/>
      <c r="JJH1" s="66"/>
      <c r="JJI1" s="66"/>
      <c r="JJJ1" s="66"/>
      <c r="JJK1" s="66"/>
      <c r="JJL1" s="66"/>
      <c r="JJM1" s="66"/>
      <c r="JJN1" s="66"/>
      <c r="JJO1" s="66"/>
      <c r="JJP1" s="66"/>
      <c r="JJQ1" s="66"/>
      <c r="JJR1" s="66"/>
      <c r="JJS1" s="66"/>
      <c r="JJT1" s="66"/>
      <c r="JJU1" s="66"/>
      <c r="JJV1" s="66"/>
      <c r="JJW1" s="66"/>
      <c r="JJX1" s="66"/>
      <c r="JJY1" s="66"/>
      <c r="JJZ1" s="66"/>
      <c r="JKA1" s="66"/>
      <c r="JKB1" s="66"/>
      <c r="JKC1" s="66"/>
      <c r="JKD1" s="66"/>
      <c r="JKE1" s="66"/>
      <c r="JKF1" s="66"/>
      <c r="JKG1" s="66"/>
      <c r="JKH1" s="66"/>
      <c r="JKI1" s="66"/>
      <c r="JKJ1" s="66"/>
      <c r="JKK1" s="66"/>
      <c r="JKL1" s="66"/>
      <c r="JKM1" s="66"/>
      <c r="JKN1" s="66"/>
      <c r="JKO1" s="66"/>
      <c r="JKP1" s="66"/>
      <c r="JKQ1" s="66"/>
      <c r="JKR1" s="66"/>
      <c r="JKS1" s="66"/>
      <c r="JKT1" s="66"/>
      <c r="JKU1" s="66"/>
      <c r="JKV1" s="66"/>
      <c r="JKW1" s="66"/>
      <c r="JKX1" s="66"/>
      <c r="JKY1" s="66"/>
      <c r="JKZ1" s="66"/>
      <c r="JLA1" s="66"/>
      <c r="JLB1" s="66"/>
      <c r="JLC1" s="66"/>
      <c r="JLD1" s="66"/>
      <c r="JLE1" s="66"/>
      <c r="JLF1" s="66"/>
      <c r="JLG1" s="66"/>
      <c r="JLH1" s="66"/>
      <c r="JLI1" s="66"/>
      <c r="JLJ1" s="66"/>
      <c r="JLK1" s="66"/>
      <c r="JLL1" s="66"/>
      <c r="JLM1" s="66"/>
      <c r="JLN1" s="66"/>
      <c r="JLO1" s="66"/>
      <c r="JLP1" s="66"/>
      <c r="JLQ1" s="66"/>
      <c r="JLR1" s="66"/>
      <c r="JLS1" s="66"/>
      <c r="JLT1" s="66"/>
      <c r="JLU1" s="66"/>
      <c r="JLV1" s="66"/>
      <c r="JLW1" s="66"/>
      <c r="JLX1" s="66"/>
      <c r="JLY1" s="66"/>
      <c r="JLZ1" s="66"/>
      <c r="JMA1" s="66"/>
      <c r="JMB1" s="66"/>
      <c r="JMC1" s="66"/>
      <c r="JMD1" s="66"/>
      <c r="JME1" s="66"/>
      <c r="JMF1" s="66"/>
      <c r="JMG1" s="66"/>
      <c r="JMH1" s="66"/>
      <c r="JMI1" s="66"/>
      <c r="JMJ1" s="66"/>
      <c r="JMK1" s="66"/>
      <c r="JML1" s="66"/>
      <c r="JMM1" s="66"/>
      <c r="JMN1" s="66"/>
      <c r="JMO1" s="66"/>
      <c r="JMP1" s="66"/>
      <c r="JMQ1" s="66"/>
      <c r="JMR1" s="66"/>
      <c r="JMS1" s="66"/>
      <c r="JMT1" s="66"/>
      <c r="JMU1" s="66"/>
      <c r="JMV1" s="66"/>
      <c r="JMW1" s="66"/>
      <c r="JMX1" s="66"/>
      <c r="JMY1" s="66"/>
      <c r="JMZ1" s="66"/>
      <c r="JNA1" s="66"/>
      <c r="JNB1" s="66"/>
      <c r="JNC1" s="66"/>
      <c r="JND1" s="66"/>
      <c r="JNE1" s="66"/>
      <c r="JNF1" s="66"/>
      <c r="JNG1" s="66"/>
      <c r="JNH1" s="66"/>
      <c r="JNI1" s="66"/>
      <c r="JNJ1" s="66"/>
      <c r="JNK1" s="66"/>
      <c r="JNL1" s="66"/>
      <c r="JNM1" s="66"/>
      <c r="JNN1" s="66"/>
      <c r="JNO1" s="66"/>
      <c r="JNP1" s="66"/>
      <c r="JNQ1" s="66"/>
      <c r="JNR1" s="66"/>
      <c r="JNS1" s="66"/>
      <c r="JNT1" s="66"/>
      <c r="JNU1" s="66"/>
      <c r="JNV1" s="66"/>
      <c r="JNW1" s="66"/>
      <c r="JNX1" s="66"/>
      <c r="JNY1" s="66"/>
      <c r="JNZ1" s="66"/>
      <c r="JOA1" s="66"/>
      <c r="JOB1" s="66"/>
      <c r="JOC1" s="66"/>
      <c r="JOD1" s="66"/>
      <c r="JOE1" s="66"/>
      <c r="JOF1" s="66"/>
      <c r="JOG1" s="66"/>
      <c r="JOH1" s="66"/>
      <c r="JOI1" s="66"/>
      <c r="JOJ1" s="66"/>
      <c r="JOK1" s="66"/>
      <c r="JOL1" s="66"/>
      <c r="JOM1" s="66"/>
      <c r="JON1" s="66"/>
      <c r="JOO1" s="66"/>
      <c r="JOP1" s="66"/>
      <c r="JOQ1" s="66"/>
      <c r="JOR1" s="66"/>
      <c r="JOS1" s="66"/>
      <c r="JOT1" s="66"/>
      <c r="JOU1" s="66"/>
      <c r="JOV1" s="66"/>
      <c r="JOW1" s="66"/>
      <c r="JOX1" s="66"/>
      <c r="JOY1" s="66"/>
      <c r="JOZ1" s="66"/>
      <c r="JPA1" s="66"/>
      <c r="JPB1" s="66"/>
      <c r="JPC1" s="66"/>
      <c r="JPD1" s="66"/>
      <c r="JPE1" s="66"/>
      <c r="JPF1" s="66"/>
      <c r="JPG1" s="66"/>
      <c r="JPH1" s="66"/>
      <c r="JPI1" s="66"/>
      <c r="JPJ1" s="66"/>
      <c r="JPK1" s="66"/>
      <c r="JPL1" s="66"/>
      <c r="JPM1" s="66"/>
      <c r="JPN1" s="66"/>
      <c r="JPO1" s="66"/>
      <c r="JPP1" s="66"/>
      <c r="JPQ1" s="66"/>
      <c r="JPR1" s="66"/>
      <c r="JPS1" s="66"/>
      <c r="JPT1" s="66"/>
      <c r="JPU1" s="66"/>
      <c r="JPV1" s="66"/>
      <c r="JPW1" s="66"/>
      <c r="JPX1" s="66"/>
      <c r="JPY1" s="66"/>
      <c r="JPZ1" s="66"/>
      <c r="JQA1" s="66"/>
      <c r="JQB1" s="66"/>
      <c r="JQC1" s="66"/>
      <c r="JQD1" s="66"/>
      <c r="JQE1" s="66"/>
      <c r="JQF1" s="66"/>
      <c r="JQG1" s="66"/>
      <c r="JQH1" s="66"/>
      <c r="JQI1" s="66"/>
      <c r="JQJ1" s="66"/>
      <c r="JQK1" s="66"/>
      <c r="JQL1" s="66"/>
      <c r="JQM1" s="66"/>
      <c r="JQN1" s="66"/>
      <c r="JQO1" s="66"/>
      <c r="JQP1" s="66"/>
      <c r="JQQ1" s="66"/>
      <c r="JQR1" s="66"/>
      <c r="JQS1" s="66"/>
      <c r="JQT1" s="66"/>
      <c r="JQU1" s="66"/>
      <c r="JQV1" s="66"/>
      <c r="JQW1" s="66"/>
      <c r="JQX1" s="66"/>
      <c r="JQY1" s="66"/>
      <c r="JQZ1" s="66"/>
      <c r="JRA1" s="66"/>
      <c r="JRB1" s="66"/>
      <c r="JRC1" s="66"/>
      <c r="JRD1" s="66"/>
      <c r="JRE1" s="66"/>
      <c r="JRF1" s="66"/>
      <c r="JRG1" s="66"/>
      <c r="JRH1" s="66"/>
      <c r="JRI1" s="66"/>
      <c r="JRJ1" s="66"/>
      <c r="JRK1" s="66"/>
      <c r="JRL1" s="66"/>
      <c r="JRM1" s="66"/>
      <c r="JRN1" s="66"/>
      <c r="JRO1" s="66"/>
      <c r="JRP1" s="66"/>
      <c r="JRQ1" s="66"/>
      <c r="JRR1" s="66"/>
      <c r="JRS1" s="66"/>
      <c r="JRT1" s="66"/>
      <c r="JRU1" s="66"/>
      <c r="JRV1" s="66"/>
      <c r="JRW1" s="66"/>
      <c r="JRX1" s="66"/>
      <c r="JRY1" s="66"/>
      <c r="JRZ1" s="66"/>
      <c r="JSA1" s="66"/>
      <c r="JSB1" s="66"/>
      <c r="JSC1" s="66"/>
      <c r="JSD1" s="66"/>
      <c r="JSE1" s="66"/>
      <c r="JSF1" s="66"/>
      <c r="JSG1" s="66"/>
      <c r="JSH1" s="66"/>
      <c r="JSI1" s="66"/>
      <c r="JSJ1" s="66"/>
      <c r="JSK1" s="66"/>
      <c r="JSL1" s="66"/>
      <c r="JSM1" s="66"/>
      <c r="JSN1" s="66"/>
      <c r="JSO1" s="66"/>
      <c r="JSP1" s="66"/>
      <c r="JSQ1" s="66"/>
      <c r="JSR1" s="66"/>
      <c r="JSS1" s="66"/>
      <c r="JST1" s="66"/>
      <c r="JSU1" s="66"/>
      <c r="JSV1" s="66"/>
      <c r="JSW1" s="66"/>
      <c r="JSX1" s="66"/>
      <c r="JSY1" s="66"/>
      <c r="JSZ1" s="66"/>
      <c r="JTA1" s="66"/>
      <c r="JTB1" s="66"/>
      <c r="JTC1" s="66"/>
      <c r="JTD1" s="66"/>
      <c r="JTE1" s="66"/>
      <c r="JTF1" s="66"/>
      <c r="JTG1" s="66"/>
      <c r="JTH1" s="66"/>
      <c r="JTI1" s="66"/>
      <c r="JTJ1" s="66"/>
      <c r="JTK1" s="66"/>
      <c r="JTL1" s="66"/>
      <c r="JTM1" s="66"/>
      <c r="JTN1" s="66"/>
      <c r="JTO1" s="66"/>
      <c r="JTP1" s="66"/>
      <c r="JTQ1" s="66"/>
      <c r="JTR1" s="66"/>
      <c r="JTS1" s="66"/>
      <c r="JTT1" s="66"/>
      <c r="JTU1" s="66"/>
      <c r="JTV1" s="66"/>
      <c r="JTW1" s="66"/>
      <c r="JTX1" s="66"/>
      <c r="JTY1" s="66"/>
      <c r="JTZ1" s="66"/>
      <c r="JUA1" s="66"/>
      <c r="JUB1" s="66"/>
      <c r="JUC1" s="66"/>
      <c r="JUD1" s="66"/>
      <c r="JUE1" s="66"/>
      <c r="JUF1" s="66"/>
      <c r="JUG1" s="66"/>
      <c r="JUH1" s="66"/>
      <c r="JUI1" s="66"/>
      <c r="JUJ1" s="66"/>
      <c r="JUK1" s="66"/>
      <c r="JUL1" s="66"/>
      <c r="JUM1" s="66"/>
      <c r="JUN1" s="66"/>
      <c r="JUO1" s="66"/>
      <c r="JUP1" s="66"/>
      <c r="JUQ1" s="66"/>
      <c r="JUR1" s="66"/>
      <c r="JUS1" s="66"/>
      <c r="JUT1" s="66"/>
      <c r="JUU1" s="66"/>
      <c r="JUV1" s="66"/>
      <c r="JUW1" s="66"/>
      <c r="JUX1" s="66"/>
      <c r="JUY1" s="66"/>
      <c r="JUZ1" s="66"/>
      <c r="JVA1" s="66"/>
      <c r="JVB1" s="66"/>
      <c r="JVC1" s="66"/>
      <c r="JVD1" s="66"/>
      <c r="JVE1" s="66"/>
      <c r="JVF1" s="66"/>
      <c r="JVG1" s="66"/>
      <c r="JVH1" s="66"/>
      <c r="JVI1" s="66"/>
      <c r="JVJ1" s="66"/>
      <c r="JVK1" s="66"/>
      <c r="JVL1" s="66"/>
      <c r="JVM1" s="66"/>
      <c r="JVN1" s="66"/>
      <c r="JVO1" s="66"/>
      <c r="JVP1" s="66"/>
      <c r="JVQ1" s="66"/>
      <c r="JVR1" s="66"/>
      <c r="JVS1" s="66"/>
      <c r="JVT1" s="66"/>
      <c r="JVU1" s="66"/>
      <c r="JVV1" s="66"/>
      <c r="JVW1" s="66"/>
      <c r="JVX1" s="66"/>
      <c r="JVY1" s="66"/>
      <c r="JVZ1" s="66"/>
      <c r="JWA1" s="66"/>
      <c r="JWB1" s="66"/>
      <c r="JWC1" s="66"/>
      <c r="JWD1" s="66"/>
      <c r="JWE1" s="66"/>
      <c r="JWF1" s="66"/>
      <c r="JWG1" s="66"/>
      <c r="JWH1" s="66"/>
      <c r="JWI1" s="66"/>
      <c r="JWJ1" s="66"/>
      <c r="JWK1" s="66"/>
      <c r="JWL1" s="66"/>
      <c r="JWM1" s="66"/>
      <c r="JWN1" s="66"/>
      <c r="JWO1" s="66"/>
      <c r="JWP1" s="66"/>
      <c r="JWQ1" s="66"/>
      <c r="JWR1" s="66"/>
      <c r="JWS1" s="66"/>
      <c r="JWT1" s="66"/>
      <c r="JWU1" s="66"/>
      <c r="JWV1" s="66"/>
      <c r="JWW1" s="66"/>
      <c r="JWX1" s="66"/>
      <c r="JWY1" s="66"/>
      <c r="JWZ1" s="66"/>
      <c r="JXA1" s="66"/>
      <c r="JXB1" s="66"/>
      <c r="JXC1" s="66"/>
      <c r="JXD1" s="66"/>
      <c r="JXE1" s="66"/>
      <c r="JXF1" s="66"/>
      <c r="JXG1" s="66"/>
      <c r="JXH1" s="66"/>
      <c r="JXI1" s="66"/>
      <c r="JXJ1" s="66"/>
      <c r="JXK1" s="66"/>
      <c r="JXL1" s="66"/>
      <c r="JXM1" s="66"/>
      <c r="JXN1" s="66"/>
      <c r="JXO1" s="66"/>
      <c r="JXP1" s="66"/>
      <c r="JXQ1" s="66"/>
      <c r="JXR1" s="66"/>
      <c r="JXS1" s="66"/>
      <c r="JXT1" s="66"/>
      <c r="JXU1" s="66"/>
      <c r="JXV1" s="66"/>
      <c r="JXW1" s="66"/>
      <c r="JXX1" s="66"/>
      <c r="JXY1" s="66"/>
      <c r="JXZ1" s="66"/>
      <c r="JYA1" s="66"/>
      <c r="JYB1" s="66"/>
      <c r="JYC1" s="66"/>
      <c r="JYD1" s="66"/>
      <c r="JYE1" s="66"/>
      <c r="JYF1" s="66"/>
      <c r="JYG1" s="66"/>
      <c r="JYH1" s="66"/>
      <c r="JYI1" s="66"/>
      <c r="JYJ1" s="66"/>
      <c r="JYK1" s="66"/>
      <c r="JYL1" s="66"/>
      <c r="JYM1" s="66"/>
      <c r="JYN1" s="66"/>
      <c r="JYO1" s="66"/>
      <c r="JYP1" s="66"/>
      <c r="JYQ1" s="66"/>
      <c r="JYR1" s="66"/>
      <c r="JYS1" s="66"/>
      <c r="JYT1" s="66"/>
      <c r="JYU1" s="66"/>
      <c r="JYV1" s="66"/>
      <c r="JYW1" s="66"/>
      <c r="JYX1" s="66"/>
      <c r="JYY1" s="66"/>
      <c r="JYZ1" s="66"/>
      <c r="JZA1" s="66"/>
      <c r="JZB1" s="66"/>
      <c r="JZC1" s="66"/>
      <c r="JZD1" s="66"/>
      <c r="JZE1" s="66"/>
      <c r="JZF1" s="66"/>
      <c r="JZG1" s="66"/>
      <c r="JZH1" s="66"/>
      <c r="JZI1" s="66"/>
      <c r="JZJ1" s="66"/>
      <c r="JZK1" s="66"/>
      <c r="JZL1" s="66"/>
      <c r="JZM1" s="66"/>
      <c r="JZN1" s="66"/>
      <c r="JZO1" s="66"/>
      <c r="JZP1" s="66"/>
      <c r="JZQ1" s="66"/>
      <c r="JZR1" s="66"/>
      <c r="JZS1" s="66"/>
      <c r="JZT1" s="66"/>
      <c r="JZU1" s="66"/>
      <c r="JZV1" s="66"/>
      <c r="JZW1" s="66"/>
      <c r="JZX1" s="66"/>
      <c r="JZY1" s="66"/>
      <c r="JZZ1" s="66"/>
      <c r="KAA1" s="66"/>
      <c r="KAB1" s="66"/>
      <c r="KAC1" s="66"/>
      <c r="KAD1" s="66"/>
      <c r="KAE1" s="66"/>
      <c r="KAF1" s="66"/>
      <c r="KAG1" s="66"/>
      <c r="KAH1" s="66"/>
      <c r="KAI1" s="66"/>
      <c r="KAJ1" s="66"/>
      <c r="KAK1" s="66"/>
      <c r="KAL1" s="66"/>
      <c r="KAM1" s="66"/>
      <c r="KAN1" s="66"/>
      <c r="KAO1" s="66"/>
      <c r="KAP1" s="66"/>
      <c r="KAQ1" s="66"/>
      <c r="KAR1" s="66"/>
      <c r="KAS1" s="66"/>
      <c r="KAT1" s="66"/>
      <c r="KAU1" s="66"/>
      <c r="KAV1" s="66"/>
      <c r="KAW1" s="66"/>
      <c r="KAX1" s="66"/>
      <c r="KAY1" s="66"/>
      <c r="KAZ1" s="66"/>
      <c r="KBA1" s="66"/>
      <c r="KBB1" s="66"/>
      <c r="KBC1" s="66"/>
      <c r="KBD1" s="66"/>
      <c r="KBE1" s="66"/>
      <c r="KBF1" s="66"/>
      <c r="KBG1" s="66"/>
      <c r="KBH1" s="66"/>
      <c r="KBI1" s="66"/>
      <c r="KBJ1" s="66"/>
      <c r="KBK1" s="66"/>
      <c r="KBL1" s="66"/>
      <c r="KBM1" s="66"/>
      <c r="KBN1" s="66"/>
      <c r="KBO1" s="66"/>
      <c r="KBP1" s="66"/>
      <c r="KBQ1" s="66"/>
      <c r="KBR1" s="66"/>
      <c r="KBS1" s="66"/>
      <c r="KBT1" s="66"/>
      <c r="KBU1" s="66"/>
      <c r="KBV1" s="66"/>
      <c r="KBW1" s="66"/>
      <c r="KBX1" s="66"/>
      <c r="KBY1" s="66"/>
      <c r="KBZ1" s="66"/>
      <c r="KCA1" s="66"/>
      <c r="KCB1" s="66"/>
      <c r="KCC1" s="66"/>
      <c r="KCD1" s="66"/>
      <c r="KCE1" s="66"/>
      <c r="KCF1" s="66"/>
      <c r="KCG1" s="66"/>
      <c r="KCH1" s="66"/>
      <c r="KCI1" s="66"/>
      <c r="KCJ1" s="66"/>
      <c r="KCK1" s="66"/>
      <c r="KCL1" s="66"/>
      <c r="KCM1" s="66"/>
      <c r="KCN1" s="66"/>
      <c r="KCO1" s="66"/>
      <c r="KCP1" s="66"/>
      <c r="KCQ1" s="66"/>
      <c r="KCR1" s="66"/>
      <c r="KCS1" s="66"/>
      <c r="KCT1" s="66"/>
      <c r="KCU1" s="66"/>
      <c r="KCV1" s="66"/>
      <c r="KCW1" s="66"/>
      <c r="KCX1" s="66"/>
      <c r="KCY1" s="66"/>
      <c r="KCZ1" s="66"/>
      <c r="KDA1" s="66"/>
      <c r="KDB1" s="66"/>
      <c r="KDC1" s="66"/>
      <c r="KDD1" s="66"/>
      <c r="KDE1" s="66"/>
      <c r="KDF1" s="66"/>
      <c r="KDG1" s="66"/>
      <c r="KDH1" s="66"/>
      <c r="KDI1" s="66"/>
      <c r="KDJ1" s="66"/>
      <c r="KDK1" s="66"/>
      <c r="KDL1" s="66"/>
      <c r="KDM1" s="66"/>
      <c r="KDN1" s="66"/>
      <c r="KDO1" s="66"/>
      <c r="KDP1" s="66"/>
      <c r="KDQ1" s="66"/>
      <c r="KDR1" s="66"/>
      <c r="KDS1" s="66"/>
      <c r="KDT1" s="66"/>
      <c r="KDU1" s="66"/>
      <c r="KDV1" s="66"/>
      <c r="KDW1" s="66"/>
      <c r="KDX1" s="66"/>
      <c r="KDY1" s="66"/>
      <c r="KDZ1" s="66"/>
      <c r="KEA1" s="66"/>
      <c r="KEB1" s="66"/>
      <c r="KEC1" s="66"/>
      <c r="KED1" s="66"/>
      <c r="KEE1" s="66"/>
      <c r="KEF1" s="66"/>
      <c r="KEG1" s="66"/>
      <c r="KEH1" s="66"/>
      <c r="KEI1" s="66"/>
      <c r="KEJ1" s="66"/>
      <c r="KEK1" s="66"/>
      <c r="KEL1" s="66"/>
      <c r="KEM1" s="66"/>
      <c r="KEN1" s="66"/>
      <c r="KEO1" s="66"/>
      <c r="KEP1" s="66"/>
      <c r="KEQ1" s="66"/>
      <c r="KER1" s="66"/>
      <c r="KES1" s="66"/>
      <c r="KET1" s="66"/>
      <c r="KEU1" s="66"/>
      <c r="KEV1" s="66"/>
      <c r="KEW1" s="66"/>
      <c r="KEX1" s="66"/>
      <c r="KEY1" s="66"/>
      <c r="KEZ1" s="66"/>
      <c r="KFA1" s="66"/>
      <c r="KFB1" s="66"/>
      <c r="KFC1" s="66"/>
      <c r="KFD1" s="66"/>
      <c r="KFE1" s="66"/>
      <c r="KFF1" s="66"/>
      <c r="KFG1" s="66"/>
      <c r="KFH1" s="66"/>
      <c r="KFI1" s="66"/>
      <c r="KFJ1" s="66"/>
      <c r="KFK1" s="66"/>
      <c r="KFL1" s="66"/>
      <c r="KFM1" s="66"/>
      <c r="KFN1" s="66"/>
      <c r="KFO1" s="66"/>
      <c r="KFP1" s="66"/>
      <c r="KFQ1" s="66"/>
      <c r="KFR1" s="66"/>
      <c r="KFS1" s="66"/>
      <c r="KFT1" s="66"/>
      <c r="KFU1" s="66"/>
      <c r="KFV1" s="66"/>
      <c r="KFW1" s="66"/>
      <c r="KFX1" s="66"/>
      <c r="KFY1" s="66"/>
      <c r="KFZ1" s="66"/>
      <c r="KGA1" s="66"/>
      <c r="KGB1" s="66"/>
      <c r="KGC1" s="66"/>
      <c r="KGD1" s="66"/>
      <c r="KGE1" s="66"/>
      <c r="KGF1" s="66"/>
      <c r="KGG1" s="66"/>
      <c r="KGH1" s="66"/>
      <c r="KGI1" s="66"/>
      <c r="KGJ1" s="66"/>
      <c r="KGK1" s="66"/>
      <c r="KGL1" s="66"/>
      <c r="KGM1" s="66"/>
      <c r="KGN1" s="66"/>
      <c r="KGO1" s="66"/>
      <c r="KGP1" s="66"/>
      <c r="KGQ1" s="66"/>
      <c r="KGR1" s="66"/>
      <c r="KGS1" s="66"/>
      <c r="KGT1" s="66"/>
      <c r="KGU1" s="66"/>
      <c r="KGV1" s="66"/>
      <c r="KGW1" s="66"/>
      <c r="KGX1" s="66"/>
      <c r="KGY1" s="66"/>
      <c r="KGZ1" s="66"/>
      <c r="KHA1" s="66"/>
      <c r="KHB1" s="66"/>
      <c r="KHC1" s="66"/>
      <c r="KHD1" s="66"/>
      <c r="KHE1" s="66"/>
      <c r="KHF1" s="66"/>
      <c r="KHG1" s="66"/>
      <c r="KHH1" s="66"/>
      <c r="KHI1" s="66"/>
      <c r="KHJ1" s="66"/>
      <c r="KHK1" s="66"/>
      <c r="KHL1" s="66"/>
      <c r="KHM1" s="66"/>
      <c r="KHN1" s="66"/>
      <c r="KHO1" s="66"/>
      <c r="KHP1" s="66"/>
      <c r="KHQ1" s="66"/>
      <c r="KHR1" s="66"/>
      <c r="KHS1" s="66"/>
      <c r="KHT1" s="66"/>
      <c r="KHU1" s="66"/>
      <c r="KHV1" s="66"/>
      <c r="KHW1" s="66"/>
      <c r="KHX1" s="66"/>
      <c r="KHY1" s="66"/>
      <c r="KHZ1" s="66"/>
      <c r="KIA1" s="66"/>
      <c r="KIB1" s="66"/>
      <c r="KIC1" s="66"/>
      <c r="KID1" s="66"/>
      <c r="KIE1" s="66"/>
      <c r="KIF1" s="66"/>
      <c r="KIG1" s="66"/>
      <c r="KIH1" s="66"/>
      <c r="KII1" s="66"/>
      <c r="KIJ1" s="66"/>
      <c r="KIK1" s="66"/>
      <c r="KIL1" s="66"/>
      <c r="KIM1" s="66"/>
      <c r="KIN1" s="66"/>
      <c r="KIO1" s="66"/>
      <c r="KIP1" s="66"/>
      <c r="KIQ1" s="66"/>
      <c r="KIR1" s="66"/>
      <c r="KIS1" s="66"/>
      <c r="KIT1" s="66"/>
      <c r="KIU1" s="66"/>
      <c r="KIV1" s="66"/>
      <c r="KIW1" s="66"/>
      <c r="KIX1" s="66"/>
      <c r="KIY1" s="66"/>
      <c r="KIZ1" s="66"/>
      <c r="KJA1" s="66"/>
      <c r="KJB1" s="66"/>
      <c r="KJC1" s="66"/>
      <c r="KJD1" s="66"/>
      <c r="KJE1" s="66"/>
      <c r="KJF1" s="66"/>
      <c r="KJG1" s="66"/>
      <c r="KJH1" s="66"/>
      <c r="KJI1" s="66"/>
      <c r="KJJ1" s="66"/>
      <c r="KJK1" s="66"/>
      <c r="KJL1" s="66"/>
      <c r="KJM1" s="66"/>
      <c r="KJN1" s="66"/>
      <c r="KJO1" s="66"/>
      <c r="KJP1" s="66"/>
      <c r="KJQ1" s="66"/>
      <c r="KJR1" s="66"/>
      <c r="KJS1" s="66"/>
      <c r="KJT1" s="66"/>
      <c r="KJU1" s="66"/>
      <c r="KJV1" s="66"/>
      <c r="KJW1" s="66"/>
      <c r="KJX1" s="66"/>
      <c r="KJY1" s="66"/>
      <c r="KJZ1" s="66"/>
      <c r="KKA1" s="66"/>
      <c r="KKB1" s="66"/>
      <c r="KKC1" s="66"/>
      <c r="KKD1" s="66"/>
      <c r="KKE1" s="66"/>
      <c r="KKF1" s="66"/>
      <c r="KKG1" s="66"/>
      <c r="KKH1" s="66"/>
      <c r="KKI1" s="66"/>
      <c r="KKJ1" s="66"/>
      <c r="KKK1" s="66"/>
      <c r="KKL1" s="66"/>
      <c r="KKM1" s="66"/>
      <c r="KKN1" s="66"/>
      <c r="KKO1" s="66"/>
      <c r="KKP1" s="66"/>
      <c r="KKQ1" s="66"/>
      <c r="KKR1" s="66"/>
      <c r="KKS1" s="66"/>
      <c r="KKT1" s="66"/>
      <c r="KKU1" s="66"/>
      <c r="KKV1" s="66"/>
      <c r="KKW1" s="66"/>
      <c r="KKX1" s="66"/>
      <c r="KKY1" s="66"/>
      <c r="KKZ1" s="66"/>
      <c r="KLA1" s="66"/>
      <c r="KLB1" s="66"/>
      <c r="KLC1" s="66"/>
      <c r="KLD1" s="66"/>
      <c r="KLE1" s="66"/>
      <c r="KLF1" s="66"/>
      <c r="KLG1" s="66"/>
      <c r="KLH1" s="66"/>
      <c r="KLI1" s="66"/>
      <c r="KLJ1" s="66"/>
      <c r="KLK1" s="66"/>
      <c r="KLL1" s="66"/>
      <c r="KLM1" s="66"/>
      <c r="KLN1" s="66"/>
      <c r="KLO1" s="66"/>
      <c r="KLP1" s="66"/>
      <c r="KLQ1" s="66"/>
      <c r="KLR1" s="66"/>
      <c r="KLS1" s="66"/>
      <c r="KLT1" s="66"/>
      <c r="KLU1" s="66"/>
      <c r="KLV1" s="66"/>
      <c r="KLW1" s="66"/>
      <c r="KLX1" s="66"/>
      <c r="KLY1" s="66"/>
      <c r="KLZ1" s="66"/>
      <c r="KMA1" s="66"/>
      <c r="KMB1" s="66"/>
      <c r="KMC1" s="66"/>
      <c r="KMD1" s="66"/>
      <c r="KME1" s="66"/>
      <c r="KMF1" s="66"/>
      <c r="KMG1" s="66"/>
      <c r="KMH1" s="66"/>
      <c r="KMI1" s="66"/>
      <c r="KMJ1" s="66"/>
      <c r="KMK1" s="66"/>
      <c r="KML1" s="66"/>
      <c r="KMM1" s="66"/>
      <c r="KMN1" s="66"/>
      <c r="KMO1" s="66"/>
      <c r="KMP1" s="66"/>
      <c r="KMQ1" s="66"/>
      <c r="KMR1" s="66"/>
      <c r="KMS1" s="66"/>
      <c r="KMT1" s="66"/>
      <c r="KMU1" s="66"/>
      <c r="KMV1" s="66"/>
      <c r="KMW1" s="66"/>
      <c r="KMX1" s="66"/>
      <c r="KMY1" s="66"/>
      <c r="KMZ1" s="66"/>
      <c r="KNA1" s="66"/>
      <c r="KNB1" s="66"/>
      <c r="KNC1" s="66"/>
      <c r="KND1" s="66"/>
      <c r="KNE1" s="66"/>
      <c r="KNF1" s="66"/>
      <c r="KNG1" s="66"/>
      <c r="KNH1" s="66"/>
      <c r="KNI1" s="66"/>
      <c r="KNJ1" s="66"/>
      <c r="KNK1" s="66"/>
      <c r="KNL1" s="66"/>
      <c r="KNM1" s="66"/>
      <c r="KNN1" s="66"/>
      <c r="KNO1" s="66"/>
      <c r="KNP1" s="66"/>
      <c r="KNQ1" s="66"/>
      <c r="KNR1" s="66"/>
      <c r="KNS1" s="66"/>
      <c r="KNT1" s="66"/>
      <c r="KNU1" s="66"/>
      <c r="KNV1" s="66"/>
      <c r="KNW1" s="66"/>
      <c r="KNX1" s="66"/>
      <c r="KNY1" s="66"/>
      <c r="KNZ1" s="66"/>
      <c r="KOA1" s="66"/>
      <c r="KOB1" s="66"/>
      <c r="KOC1" s="66"/>
      <c r="KOD1" s="66"/>
      <c r="KOE1" s="66"/>
      <c r="KOF1" s="66"/>
      <c r="KOG1" s="66"/>
      <c r="KOH1" s="66"/>
      <c r="KOI1" s="66"/>
      <c r="KOJ1" s="66"/>
      <c r="KOK1" s="66"/>
      <c r="KOL1" s="66"/>
      <c r="KOM1" s="66"/>
      <c r="KON1" s="66"/>
      <c r="KOO1" s="66"/>
      <c r="KOP1" s="66"/>
      <c r="KOQ1" s="66"/>
      <c r="KOR1" s="66"/>
      <c r="KOS1" s="66"/>
      <c r="KOT1" s="66"/>
      <c r="KOU1" s="66"/>
      <c r="KOV1" s="66"/>
      <c r="KOW1" s="66"/>
      <c r="KOX1" s="66"/>
      <c r="KOY1" s="66"/>
      <c r="KOZ1" s="66"/>
      <c r="KPA1" s="66"/>
      <c r="KPB1" s="66"/>
      <c r="KPC1" s="66"/>
      <c r="KPD1" s="66"/>
      <c r="KPE1" s="66"/>
      <c r="KPF1" s="66"/>
      <c r="KPG1" s="66"/>
      <c r="KPH1" s="66"/>
      <c r="KPI1" s="66"/>
      <c r="KPJ1" s="66"/>
      <c r="KPK1" s="66"/>
      <c r="KPL1" s="66"/>
      <c r="KPM1" s="66"/>
      <c r="KPN1" s="66"/>
      <c r="KPO1" s="66"/>
      <c r="KPP1" s="66"/>
      <c r="KPQ1" s="66"/>
      <c r="KPR1" s="66"/>
      <c r="KPS1" s="66"/>
      <c r="KPT1" s="66"/>
      <c r="KPU1" s="66"/>
      <c r="KPV1" s="66"/>
      <c r="KPW1" s="66"/>
      <c r="KPX1" s="66"/>
      <c r="KPY1" s="66"/>
      <c r="KPZ1" s="66"/>
      <c r="KQA1" s="66"/>
      <c r="KQB1" s="66"/>
      <c r="KQC1" s="66"/>
      <c r="KQD1" s="66"/>
      <c r="KQE1" s="66"/>
      <c r="KQF1" s="66"/>
      <c r="KQG1" s="66"/>
      <c r="KQH1" s="66"/>
      <c r="KQI1" s="66"/>
      <c r="KQJ1" s="66"/>
      <c r="KQK1" s="66"/>
      <c r="KQL1" s="66"/>
      <c r="KQM1" s="66"/>
      <c r="KQN1" s="66"/>
      <c r="KQO1" s="66"/>
      <c r="KQP1" s="66"/>
      <c r="KQQ1" s="66"/>
      <c r="KQR1" s="66"/>
      <c r="KQS1" s="66"/>
      <c r="KQT1" s="66"/>
      <c r="KQU1" s="66"/>
      <c r="KQV1" s="66"/>
      <c r="KQW1" s="66"/>
      <c r="KQX1" s="66"/>
      <c r="KQY1" s="66"/>
      <c r="KQZ1" s="66"/>
      <c r="KRA1" s="66"/>
      <c r="KRB1" s="66"/>
      <c r="KRC1" s="66"/>
      <c r="KRD1" s="66"/>
      <c r="KRE1" s="66"/>
      <c r="KRF1" s="66"/>
      <c r="KRG1" s="66"/>
      <c r="KRH1" s="66"/>
      <c r="KRI1" s="66"/>
      <c r="KRJ1" s="66"/>
      <c r="KRK1" s="66"/>
      <c r="KRL1" s="66"/>
      <c r="KRM1" s="66"/>
      <c r="KRN1" s="66"/>
      <c r="KRO1" s="66"/>
      <c r="KRP1" s="66"/>
      <c r="KRQ1" s="66"/>
      <c r="KRR1" s="66"/>
      <c r="KRS1" s="66"/>
      <c r="KRT1" s="66"/>
      <c r="KRU1" s="66"/>
      <c r="KRV1" s="66"/>
      <c r="KRW1" s="66"/>
      <c r="KRX1" s="66"/>
      <c r="KRY1" s="66"/>
      <c r="KRZ1" s="66"/>
      <c r="KSA1" s="66"/>
      <c r="KSB1" s="66"/>
      <c r="KSC1" s="66"/>
      <c r="KSD1" s="66"/>
      <c r="KSE1" s="66"/>
      <c r="KSF1" s="66"/>
      <c r="KSG1" s="66"/>
      <c r="KSH1" s="66"/>
      <c r="KSI1" s="66"/>
      <c r="KSJ1" s="66"/>
      <c r="KSK1" s="66"/>
      <c r="KSL1" s="66"/>
      <c r="KSM1" s="66"/>
      <c r="KSN1" s="66"/>
      <c r="KSO1" s="66"/>
      <c r="KSP1" s="66"/>
      <c r="KSQ1" s="66"/>
      <c r="KSR1" s="66"/>
      <c r="KSS1" s="66"/>
      <c r="KST1" s="66"/>
      <c r="KSU1" s="66"/>
      <c r="KSV1" s="66"/>
      <c r="KSW1" s="66"/>
      <c r="KSX1" s="66"/>
      <c r="KSY1" s="66"/>
      <c r="KSZ1" s="66"/>
      <c r="KTA1" s="66"/>
      <c r="KTB1" s="66"/>
      <c r="KTC1" s="66"/>
      <c r="KTD1" s="66"/>
      <c r="KTE1" s="66"/>
      <c r="KTF1" s="66"/>
      <c r="KTG1" s="66"/>
      <c r="KTH1" s="66"/>
      <c r="KTI1" s="66"/>
      <c r="KTJ1" s="66"/>
      <c r="KTK1" s="66"/>
      <c r="KTL1" s="66"/>
      <c r="KTM1" s="66"/>
      <c r="KTN1" s="66"/>
      <c r="KTO1" s="66"/>
      <c r="KTP1" s="66"/>
      <c r="KTQ1" s="66"/>
      <c r="KTR1" s="66"/>
      <c r="KTS1" s="66"/>
      <c r="KTT1" s="66"/>
      <c r="KTU1" s="66"/>
      <c r="KTV1" s="66"/>
      <c r="KTW1" s="66"/>
      <c r="KTX1" s="66"/>
      <c r="KTY1" s="66"/>
      <c r="KTZ1" s="66"/>
      <c r="KUA1" s="66"/>
      <c r="KUB1" s="66"/>
      <c r="KUC1" s="66"/>
      <c r="KUD1" s="66"/>
      <c r="KUE1" s="66"/>
      <c r="KUF1" s="66"/>
      <c r="KUG1" s="66"/>
      <c r="KUH1" s="66"/>
      <c r="KUI1" s="66"/>
      <c r="KUJ1" s="66"/>
      <c r="KUK1" s="66"/>
      <c r="KUL1" s="66"/>
      <c r="KUM1" s="66"/>
      <c r="KUN1" s="66"/>
      <c r="KUO1" s="66"/>
      <c r="KUP1" s="66"/>
      <c r="KUQ1" s="66"/>
      <c r="KUR1" s="66"/>
      <c r="KUS1" s="66"/>
      <c r="KUT1" s="66"/>
      <c r="KUU1" s="66"/>
      <c r="KUV1" s="66"/>
      <c r="KUW1" s="66"/>
      <c r="KUX1" s="66"/>
      <c r="KUY1" s="66"/>
      <c r="KUZ1" s="66"/>
      <c r="KVA1" s="66"/>
      <c r="KVB1" s="66"/>
      <c r="KVC1" s="66"/>
      <c r="KVD1" s="66"/>
      <c r="KVE1" s="66"/>
      <c r="KVF1" s="66"/>
      <c r="KVG1" s="66"/>
      <c r="KVH1" s="66"/>
      <c r="KVI1" s="66"/>
      <c r="KVJ1" s="66"/>
      <c r="KVK1" s="66"/>
      <c r="KVL1" s="66"/>
      <c r="KVM1" s="66"/>
      <c r="KVN1" s="66"/>
      <c r="KVO1" s="66"/>
      <c r="KVP1" s="66"/>
      <c r="KVQ1" s="66"/>
      <c r="KVR1" s="66"/>
      <c r="KVS1" s="66"/>
      <c r="KVT1" s="66"/>
      <c r="KVU1" s="66"/>
      <c r="KVV1" s="66"/>
      <c r="KVW1" s="66"/>
      <c r="KVX1" s="66"/>
      <c r="KVY1" s="66"/>
      <c r="KVZ1" s="66"/>
      <c r="KWA1" s="66"/>
      <c r="KWB1" s="66"/>
      <c r="KWC1" s="66"/>
      <c r="KWD1" s="66"/>
      <c r="KWE1" s="66"/>
      <c r="KWF1" s="66"/>
      <c r="KWG1" s="66"/>
      <c r="KWH1" s="66"/>
      <c r="KWI1" s="66"/>
      <c r="KWJ1" s="66"/>
      <c r="KWK1" s="66"/>
      <c r="KWL1" s="66"/>
      <c r="KWM1" s="66"/>
      <c r="KWN1" s="66"/>
      <c r="KWO1" s="66"/>
      <c r="KWP1" s="66"/>
      <c r="KWQ1" s="66"/>
      <c r="KWR1" s="66"/>
      <c r="KWS1" s="66"/>
      <c r="KWT1" s="66"/>
      <c r="KWU1" s="66"/>
      <c r="KWV1" s="66"/>
      <c r="KWW1" s="66"/>
      <c r="KWX1" s="66"/>
      <c r="KWY1" s="66"/>
      <c r="KWZ1" s="66"/>
      <c r="KXA1" s="66"/>
      <c r="KXB1" s="66"/>
      <c r="KXC1" s="66"/>
      <c r="KXD1" s="66"/>
      <c r="KXE1" s="66"/>
      <c r="KXF1" s="66"/>
      <c r="KXG1" s="66"/>
      <c r="KXH1" s="66"/>
      <c r="KXI1" s="66"/>
      <c r="KXJ1" s="66"/>
      <c r="KXK1" s="66"/>
      <c r="KXL1" s="66"/>
      <c r="KXM1" s="66"/>
      <c r="KXN1" s="66"/>
      <c r="KXO1" s="66"/>
      <c r="KXP1" s="66"/>
      <c r="KXQ1" s="66"/>
      <c r="KXR1" s="66"/>
      <c r="KXS1" s="66"/>
      <c r="KXT1" s="66"/>
      <c r="KXU1" s="66"/>
      <c r="KXV1" s="66"/>
      <c r="KXW1" s="66"/>
      <c r="KXX1" s="66"/>
      <c r="KXY1" s="66"/>
      <c r="KXZ1" s="66"/>
      <c r="KYA1" s="66"/>
      <c r="KYB1" s="66"/>
      <c r="KYC1" s="66"/>
      <c r="KYD1" s="66"/>
      <c r="KYE1" s="66"/>
      <c r="KYF1" s="66"/>
      <c r="KYG1" s="66"/>
      <c r="KYH1" s="66"/>
      <c r="KYI1" s="66"/>
      <c r="KYJ1" s="66"/>
      <c r="KYK1" s="66"/>
      <c r="KYL1" s="66"/>
      <c r="KYM1" s="66"/>
      <c r="KYN1" s="66"/>
      <c r="KYO1" s="66"/>
      <c r="KYP1" s="66"/>
      <c r="KYQ1" s="66"/>
      <c r="KYR1" s="66"/>
      <c r="KYS1" s="66"/>
      <c r="KYT1" s="66"/>
      <c r="KYU1" s="66"/>
      <c r="KYV1" s="66"/>
      <c r="KYW1" s="66"/>
      <c r="KYX1" s="66"/>
      <c r="KYY1" s="66"/>
      <c r="KYZ1" s="66"/>
      <c r="KZA1" s="66"/>
      <c r="KZB1" s="66"/>
      <c r="KZC1" s="66"/>
      <c r="KZD1" s="66"/>
      <c r="KZE1" s="66"/>
      <c r="KZF1" s="66"/>
      <c r="KZG1" s="66"/>
      <c r="KZH1" s="66"/>
      <c r="KZI1" s="66"/>
      <c r="KZJ1" s="66"/>
      <c r="KZK1" s="66"/>
      <c r="KZL1" s="66"/>
      <c r="KZM1" s="66"/>
      <c r="KZN1" s="66"/>
      <c r="KZO1" s="66"/>
      <c r="KZP1" s="66"/>
      <c r="KZQ1" s="66"/>
      <c r="KZR1" s="66"/>
      <c r="KZS1" s="66"/>
      <c r="KZT1" s="66"/>
      <c r="KZU1" s="66"/>
      <c r="KZV1" s="66"/>
      <c r="KZW1" s="66"/>
      <c r="KZX1" s="66"/>
      <c r="KZY1" s="66"/>
      <c r="KZZ1" s="66"/>
      <c r="LAA1" s="66"/>
      <c r="LAB1" s="66"/>
      <c r="LAC1" s="66"/>
      <c r="LAD1" s="66"/>
      <c r="LAE1" s="66"/>
      <c r="LAF1" s="66"/>
      <c r="LAG1" s="66"/>
      <c r="LAH1" s="66"/>
      <c r="LAI1" s="66"/>
      <c r="LAJ1" s="66"/>
      <c r="LAK1" s="66"/>
      <c r="LAL1" s="66"/>
      <c r="LAM1" s="66"/>
      <c r="LAN1" s="66"/>
      <c r="LAO1" s="66"/>
      <c r="LAP1" s="66"/>
      <c r="LAQ1" s="66"/>
      <c r="LAR1" s="66"/>
      <c r="LAS1" s="66"/>
      <c r="LAT1" s="66"/>
      <c r="LAU1" s="66"/>
      <c r="LAV1" s="66"/>
      <c r="LAW1" s="66"/>
      <c r="LAX1" s="66"/>
      <c r="LAY1" s="66"/>
      <c r="LAZ1" s="66"/>
      <c r="LBA1" s="66"/>
      <c r="LBB1" s="66"/>
      <c r="LBC1" s="66"/>
      <c r="LBD1" s="66"/>
      <c r="LBE1" s="66"/>
      <c r="LBF1" s="66"/>
      <c r="LBG1" s="66"/>
      <c r="LBH1" s="66"/>
      <c r="LBI1" s="66"/>
      <c r="LBJ1" s="66"/>
      <c r="LBK1" s="66"/>
      <c r="LBL1" s="66"/>
      <c r="LBM1" s="66"/>
      <c r="LBN1" s="66"/>
      <c r="LBO1" s="66"/>
      <c r="LBP1" s="66"/>
      <c r="LBQ1" s="66"/>
      <c r="LBR1" s="66"/>
      <c r="LBS1" s="66"/>
      <c r="LBT1" s="66"/>
      <c r="LBU1" s="66"/>
      <c r="LBV1" s="66"/>
      <c r="LBW1" s="66"/>
      <c r="LBX1" s="66"/>
      <c r="LBY1" s="66"/>
      <c r="LBZ1" s="66"/>
      <c r="LCA1" s="66"/>
      <c r="LCB1" s="66"/>
      <c r="LCC1" s="66"/>
      <c r="LCD1" s="66"/>
      <c r="LCE1" s="66"/>
      <c r="LCF1" s="66"/>
      <c r="LCG1" s="66"/>
      <c r="LCH1" s="66"/>
      <c r="LCI1" s="66"/>
      <c r="LCJ1" s="66"/>
      <c r="LCK1" s="66"/>
      <c r="LCL1" s="66"/>
      <c r="LCM1" s="66"/>
      <c r="LCN1" s="66"/>
      <c r="LCO1" s="66"/>
      <c r="LCP1" s="66"/>
      <c r="LCQ1" s="66"/>
      <c r="LCR1" s="66"/>
      <c r="LCS1" s="66"/>
      <c r="LCT1" s="66"/>
      <c r="LCU1" s="66"/>
      <c r="LCV1" s="66"/>
      <c r="LCW1" s="66"/>
      <c r="LCX1" s="66"/>
      <c r="LCY1" s="66"/>
      <c r="LCZ1" s="66"/>
      <c r="LDA1" s="66"/>
      <c r="LDB1" s="66"/>
      <c r="LDC1" s="66"/>
      <c r="LDD1" s="66"/>
      <c r="LDE1" s="66"/>
      <c r="LDF1" s="66"/>
      <c r="LDG1" s="66"/>
      <c r="LDH1" s="66"/>
      <c r="LDI1" s="66"/>
      <c r="LDJ1" s="66"/>
      <c r="LDK1" s="66"/>
      <c r="LDL1" s="66"/>
      <c r="LDM1" s="66"/>
      <c r="LDN1" s="66"/>
      <c r="LDO1" s="66"/>
      <c r="LDP1" s="66"/>
      <c r="LDQ1" s="66"/>
      <c r="LDR1" s="66"/>
      <c r="LDS1" s="66"/>
      <c r="LDT1" s="66"/>
      <c r="LDU1" s="66"/>
      <c r="LDV1" s="66"/>
      <c r="LDW1" s="66"/>
      <c r="LDX1" s="66"/>
      <c r="LDY1" s="66"/>
      <c r="LDZ1" s="66"/>
      <c r="LEA1" s="66"/>
      <c r="LEB1" s="66"/>
      <c r="LEC1" s="66"/>
      <c r="LED1" s="66"/>
      <c r="LEE1" s="66"/>
      <c r="LEF1" s="66"/>
      <c r="LEG1" s="66"/>
      <c r="LEH1" s="66"/>
      <c r="LEI1" s="66"/>
      <c r="LEJ1" s="66"/>
      <c r="LEK1" s="66"/>
      <c r="LEL1" s="66"/>
      <c r="LEM1" s="66"/>
      <c r="LEN1" s="66"/>
      <c r="LEO1" s="66"/>
      <c r="LEP1" s="66"/>
      <c r="LEQ1" s="66"/>
      <c r="LER1" s="66"/>
      <c r="LES1" s="66"/>
      <c r="LET1" s="66"/>
      <c r="LEU1" s="66"/>
      <c r="LEV1" s="66"/>
      <c r="LEW1" s="66"/>
      <c r="LEX1" s="66"/>
      <c r="LEY1" s="66"/>
      <c r="LEZ1" s="66"/>
      <c r="LFA1" s="66"/>
      <c r="LFB1" s="66"/>
      <c r="LFC1" s="66"/>
      <c r="LFD1" s="66"/>
      <c r="LFE1" s="66"/>
      <c r="LFF1" s="66"/>
      <c r="LFG1" s="66"/>
      <c r="LFH1" s="66"/>
      <c r="LFI1" s="66"/>
      <c r="LFJ1" s="66"/>
      <c r="LFK1" s="66"/>
      <c r="LFL1" s="66"/>
      <c r="LFM1" s="66"/>
      <c r="LFN1" s="66"/>
      <c r="LFO1" s="66"/>
      <c r="LFP1" s="66"/>
      <c r="LFQ1" s="66"/>
      <c r="LFR1" s="66"/>
      <c r="LFS1" s="66"/>
      <c r="LFT1" s="66"/>
      <c r="LFU1" s="66"/>
      <c r="LFV1" s="66"/>
      <c r="LFW1" s="66"/>
      <c r="LFX1" s="66"/>
      <c r="LFY1" s="66"/>
      <c r="LFZ1" s="66"/>
      <c r="LGA1" s="66"/>
      <c r="LGB1" s="66"/>
      <c r="LGC1" s="66"/>
      <c r="LGD1" s="66"/>
      <c r="LGE1" s="66"/>
      <c r="LGF1" s="66"/>
      <c r="LGG1" s="66"/>
      <c r="LGH1" s="66"/>
      <c r="LGI1" s="66"/>
      <c r="LGJ1" s="66"/>
      <c r="LGK1" s="66"/>
      <c r="LGL1" s="66"/>
      <c r="LGM1" s="66"/>
      <c r="LGN1" s="66"/>
      <c r="LGO1" s="66"/>
      <c r="LGP1" s="66"/>
      <c r="LGQ1" s="66"/>
      <c r="LGR1" s="66"/>
      <c r="LGS1" s="66"/>
      <c r="LGT1" s="66"/>
      <c r="LGU1" s="66"/>
      <c r="LGV1" s="66"/>
      <c r="LGW1" s="66"/>
      <c r="LGX1" s="66"/>
      <c r="LGY1" s="66"/>
      <c r="LGZ1" s="66"/>
      <c r="LHA1" s="66"/>
      <c r="LHB1" s="66"/>
      <c r="LHC1" s="66"/>
      <c r="LHD1" s="66"/>
      <c r="LHE1" s="66"/>
      <c r="LHF1" s="66"/>
      <c r="LHG1" s="66"/>
      <c r="LHH1" s="66"/>
      <c r="LHI1" s="66"/>
      <c r="LHJ1" s="66"/>
      <c r="LHK1" s="66"/>
      <c r="LHL1" s="66"/>
      <c r="LHM1" s="66"/>
      <c r="LHN1" s="66"/>
      <c r="LHO1" s="66"/>
      <c r="LHP1" s="66"/>
      <c r="LHQ1" s="66"/>
      <c r="LHR1" s="66"/>
      <c r="LHS1" s="66"/>
      <c r="LHT1" s="66"/>
      <c r="LHU1" s="66"/>
      <c r="LHV1" s="66"/>
      <c r="LHW1" s="66"/>
      <c r="LHX1" s="66"/>
      <c r="LHY1" s="66"/>
      <c r="LHZ1" s="66"/>
      <c r="LIA1" s="66"/>
      <c r="LIB1" s="66"/>
      <c r="LIC1" s="66"/>
      <c r="LID1" s="66"/>
      <c r="LIE1" s="66"/>
      <c r="LIF1" s="66"/>
      <c r="LIG1" s="66"/>
      <c r="LIH1" s="66"/>
      <c r="LII1" s="66"/>
      <c r="LIJ1" s="66"/>
      <c r="LIK1" s="66"/>
      <c r="LIL1" s="66"/>
      <c r="LIM1" s="66"/>
      <c r="LIN1" s="66"/>
      <c r="LIO1" s="66"/>
      <c r="LIP1" s="66"/>
      <c r="LIQ1" s="66"/>
      <c r="LIR1" s="66"/>
      <c r="LIS1" s="66"/>
      <c r="LIT1" s="66"/>
      <c r="LIU1" s="66"/>
      <c r="LIV1" s="66"/>
      <c r="LIW1" s="66"/>
      <c r="LIX1" s="66"/>
      <c r="LIY1" s="66"/>
      <c r="LIZ1" s="66"/>
      <c r="LJA1" s="66"/>
      <c r="LJB1" s="66"/>
      <c r="LJC1" s="66"/>
      <c r="LJD1" s="66"/>
      <c r="LJE1" s="66"/>
      <c r="LJF1" s="66"/>
      <c r="LJG1" s="66"/>
      <c r="LJH1" s="66"/>
      <c r="LJI1" s="66"/>
      <c r="LJJ1" s="66"/>
      <c r="LJK1" s="66"/>
      <c r="LJL1" s="66"/>
      <c r="LJM1" s="66"/>
      <c r="LJN1" s="66"/>
      <c r="LJO1" s="66"/>
      <c r="LJP1" s="66"/>
      <c r="LJQ1" s="66"/>
      <c r="LJR1" s="66"/>
      <c r="LJS1" s="66"/>
      <c r="LJT1" s="66"/>
      <c r="LJU1" s="66"/>
      <c r="LJV1" s="66"/>
      <c r="LJW1" s="66"/>
      <c r="LJX1" s="66"/>
      <c r="LJY1" s="66"/>
      <c r="LJZ1" s="66"/>
      <c r="LKA1" s="66"/>
      <c r="LKB1" s="66"/>
      <c r="LKC1" s="66"/>
      <c r="LKD1" s="66"/>
      <c r="LKE1" s="66"/>
      <c r="LKF1" s="66"/>
      <c r="LKG1" s="66"/>
      <c r="LKH1" s="66"/>
      <c r="LKI1" s="66"/>
      <c r="LKJ1" s="66"/>
      <c r="LKK1" s="66"/>
      <c r="LKL1" s="66"/>
      <c r="LKM1" s="66"/>
      <c r="LKN1" s="66"/>
      <c r="LKO1" s="66"/>
      <c r="LKP1" s="66"/>
      <c r="LKQ1" s="66"/>
      <c r="LKR1" s="66"/>
      <c r="LKS1" s="66"/>
      <c r="LKT1" s="66"/>
      <c r="LKU1" s="66"/>
      <c r="LKV1" s="66"/>
      <c r="LKW1" s="66"/>
      <c r="LKX1" s="66"/>
      <c r="LKY1" s="66"/>
      <c r="LKZ1" s="66"/>
      <c r="LLA1" s="66"/>
      <c r="LLB1" s="66"/>
      <c r="LLC1" s="66"/>
      <c r="LLD1" s="66"/>
      <c r="LLE1" s="66"/>
      <c r="LLF1" s="66"/>
      <c r="LLG1" s="66"/>
      <c r="LLH1" s="66"/>
      <c r="LLI1" s="66"/>
      <c r="LLJ1" s="66"/>
      <c r="LLK1" s="66"/>
      <c r="LLL1" s="66"/>
      <c r="LLM1" s="66"/>
      <c r="LLN1" s="66"/>
      <c r="LLO1" s="66"/>
      <c r="LLP1" s="66"/>
      <c r="LLQ1" s="66"/>
      <c r="LLR1" s="66"/>
      <c r="LLS1" s="66"/>
      <c r="LLT1" s="66"/>
      <c r="LLU1" s="66"/>
      <c r="LLV1" s="66"/>
      <c r="LLW1" s="66"/>
      <c r="LLX1" s="66"/>
      <c r="LLY1" s="66"/>
      <c r="LLZ1" s="66"/>
      <c r="LMA1" s="66"/>
      <c r="LMB1" s="66"/>
      <c r="LMC1" s="66"/>
      <c r="LMD1" s="66"/>
      <c r="LME1" s="66"/>
      <c r="LMF1" s="66"/>
      <c r="LMG1" s="66"/>
      <c r="LMH1" s="66"/>
      <c r="LMI1" s="66"/>
      <c r="LMJ1" s="66"/>
      <c r="LMK1" s="66"/>
      <c r="LML1" s="66"/>
      <c r="LMM1" s="66"/>
      <c r="LMN1" s="66"/>
      <c r="LMO1" s="66"/>
      <c r="LMP1" s="66"/>
      <c r="LMQ1" s="66"/>
      <c r="LMR1" s="66"/>
      <c r="LMS1" s="66"/>
      <c r="LMT1" s="66"/>
      <c r="LMU1" s="66"/>
      <c r="LMV1" s="66"/>
      <c r="LMW1" s="66"/>
      <c r="LMX1" s="66"/>
      <c r="LMY1" s="66"/>
      <c r="LMZ1" s="66"/>
      <c r="LNA1" s="66"/>
      <c r="LNB1" s="66"/>
      <c r="LNC1" s="66"/>
      <c r="LND1" s="66"/>
      <c r="LNE1" s="66"/>
      <c r="LNF1" s="66"/>
      <c r="LNG1" s="66"/>
      <c r="LNH1" s="66"/>
      <c r="LNI1" s="66"/>
      <c r="LNJ1" s="66"/>
      <c r="LNK1" s="66"/>
      <c r="LNL1" s="66"/>
      <c r="LNM1" s="66"/>
      <c r="LNN1" s="66"/>
      <c r="LNO1" s="66"/>
      <c r="LNP1" s="66"/>
      <c r="LNQ1" s="66"/>
      <c r="LNR1" s="66"/>
      <c r="LNS1" s="66"/>
      <c r="LNT1" s="66"/>
      <c r="LNU1" s="66"/>
      <c r="LNV1" s="66"/>
      <c r="LNW1" s="66"/>
      <c r="LNX1" s="66"/>
      <c r="LNY1" s="66"/>
      <c r="LNZ1" s="66"/>
      <c r="LOA1" s="66"/>
      <c r="LOB1" s="66"/>
      <c r="LOC1" s="66"/>
      <c r="LOD1" s="66"/>
      <c r="LOE1" s="66"/>
      <c r="LOF1" s="66"/>
      <c r="LOG1" s="66"/>
      <c r="LOH1" s="66"/>
      <c r="LOI1" s="66"/>
      <c r="LOJ1" s="66"/>
      <c r="LOK1" s="66"/>
      <c r="LOL1" s="66"/>
      <c r="LOM1" s="66"/>
      <c r="LON1" s="66"/>
      <c r="LOO1" s="66"/>
      <c r="LOP1" s="66"/>
      <c r="LOQ1" s="66"/>
      <c r="LOR1" s="66"/>
      <c r="LOS1" s="66"/>
      <c r="LOT1" s="66"/>
      <c r="LOU1" s="66"/>
      <c r="LOV1" s="66"/>
      <c r="LOW1" s="66"/>
      <c r="LOX1" s="66"/>
      <c r="LOY1" s="66"/>
      <c r="LOZ1" s="66"/>
      <c r="LPA1" s="66"/>
      <c r="LPB1" s="66"/>
      <c r="LPC1" s="66"/>
      <c r="LPD1" s="66"/>
      <c r="LPE1" s="66"/>
      <c r="LPF1" s="66"/>
      <c r="LPG1" s="66"/>
      <c r="LPH1" s="66"/>
      <c r="LPI1" s="66"/>
      <c r="LPJ1" s="66"/>
      <c r="LPK1" s="66"/>
      <c r="LPL1" s="66"/>
      <c r="LPM1" s="66"/>
      <c r="LPN1" s="66"/>
      <c r="LPO1" s="66"/>
      <c r="LPP1" s="66"/>
      <c r="LPQ1" s="66"/>
      <c r="LPR1" s="66"/>
      <c r="LPS1" s="66"/>
      <c r="LPT1" s="66"/>
      <c r="LPU1" s="66"/>
      <c r="LPV1" s="66"/>
      <c r="LPW1" s="66"/>
      <c r="LPX1" s="66"/>
      <c r="LPY1" s="66"/>
      <c r="LPZ1" s="66"/>
      <c r="LQA1" s="66"/>
      <c r="LQB1" s="66"/>
      <c r="LQC1" s="66"/>
      <c r="LQD1" s="66"/>
      <c r="LQE1" s="66"/>
      <c r="LQF1" s="66"/>
      <c r="LQG1" s="66"/>
      <c r="LQH1" s="66"/>
      <c r="LQI1" s="66"/>
      <c r="LQJ1" s="66"/>
      <c r="LQK1" s="66"/>
      <c r="LQL1" s="66"/>
      <c r="LQM1" s="66"/>
      <c r="LQN1" s="66"/>
      <c r="LQO1" s="66"/>
      <c r="LQP1" s="66"/>
      <c r="LQQ1" s="66"/>
      <c r="LQR1" s="66"/>
      <c r="LQS1" s="66"/>
      <c r="LQT1" s="66"/>
      <c r="LQU1" s="66"/>
      <c r="LQV1" s="66"/>
      <c r="LQW1" s="66"/>
      <c r="LQX1" s="66"/>
      <c r="LQY1" s="66"/>
      <c r="LQZ1" s="66"/>
      <c r="LRA1" s="66"/>
      <c r="LRB1" s="66"/>
      <c r="LRC1" s="66"/>
      <c r="LRD1" s="66"/>
      <c r="LRE1" s="66"/>
      <c r="LRF1" s="66"/>
      <c r="LRG1" s="66"/>
      <c r="LRH1" s="66"/>
      <c r="LRI1" s="66"/>
      <c r="LRJ1" s="66"/>
      <c r="LRK1" s="66"/>
      <c r="LRL1" s="66"/>
      <c r="LRM1" s="66"/>
      <c r="LRN1" s="66"/>
      <c r="LRO1" s="66"/>
      <c r="LRP1" s="66"/>
      <c r="LRQ1" s="66"/>
      <c r="LRR1" s="66"/>
      <c r="LRS1" s="66"/>
      <c r="LRT1" s="66"/>
      <c r="LRU1" s="66"/>
      <c r="LRV1" s="66"/>
      <c r="LRW1" s="66"/>
      <c r="LRX1" s="66"/>
      <c r="LRY1" s="66"/>
      <c r="LRZ1" s="66"/>
      <c r="LSA1" s="66"/>
      <c r="LSB1" s="66"/>
      <c r="LSC1" s="66"/>
      <c r="LSD1" s="66"/>
      <c r="LSE1" s="66"/>
      <c r="LSF1" s="66"/>
      <c r="LSG1" s="66"/>
      <c r="LSH1" s="66"/>
      <c r="LSI1" s="66"/>
      <c r="LSJ1" s="66"/>
      <c r="LSK1" s="66"/>
      <c r="LSL1" s="66"/>
      <c r="LSM1" s="66"/>
      <c r="LSN1" s="66"/>
      <c r="LSO1" s="66"/>
      <c r="LSP1" s="66"/>
      <c r="LSQ1" s="66"/>
      <c r="LSR1" s="66"/>
      <c r="LSS1" s="66"/>
      <c r="LST1" s="66"/>
      <c r="LSU1" s="66"/>
      <c r="LSV1" s="66"/>
      <c r="LSW1" s="66"/>
      <c r="LSX1" s="66"/>
      <c r="LSY1" s="66"/>
      <c r="LSZ1" s="66"/>
      <c r="LTA1" s="66"/>
      <c r="LTB1" s="66"/>
      <c r="LTC1" s="66"/>
      <c r="LTD1" s="66"/>
      <c r="LTE1" s="66"/>
      <c r="LTF1" s="66"/>
      <c r="LTG1" s="66"/>
      <c r="LTH1" s="66"/>
      <c r="LTI1" s="66"/>
      <c r="LTJ1" s="66"/>
      <c r="LTK1" s="66"/>
      <c r="LTL1" s="66"/>
      <c r="LTM1" s="66"/>
      <c r="LTN1" s="66"/>
      <c r="LTO1" s="66"/>
      <c r="LTP1" s="66"/>
      <c r="LTQ1" s="66"/>
      <c r="LTR1" s="66"/>
      <c r="LTS1" s="66"/>
      <c r="LTT1" s="66"/>
      <c r="LTU1" s="66"/>
      <c r="LTV1" s="66"/>
      <c r="LTW1" s="66"/>
      <c r="LTX1" s="66"/>
      <c r="LTY1" s="66"/>
      <c r="LTZ1" s="66"/>
      <c r="LUA1" s="66"/>
      <c r="LUB1" s="66"/>
      <c r="LUC1" s="66"/>
      <c r="LUD1" s="66"/>
      <c r="LUE1" s="66"/>
      <c r="LUF1" s="66"/>
      <c r="LUG1" s="66"/>
      <c r="LUH1" s="66"/>
      <c r="LUI1" s="66"/>
      <c r="LUJ1" s="66"/>
      <c r="LUK1" s="66"/>
      <c r="LUL1" s="66"/>
      <c r="LUM1" s="66"/>
      <c r="LUN1" s="66"/>
      <c r="LUO1" s="66"/>
      <c r="LUP1" s="66"/>
      <c r="LUQ1" s="66"/>
      <c r="LUR1" s="66"/>
      <c r="LUS1" s="66"/>
      <c r="LUT1" s="66"/>
      <c r="LUU1" s="66"/>
      <c r="LUV1" s="66"/>
      <c r="LUW1" s="66"/>
      <c r="LUX1" s="66"/>
      <c r="LUY1" s="66"/>
      <c r="LUZ1" s="66"/>
      <c r="LVA1" s="66"/>
      <c r="LVB1" s="66"/>
      <c r="LVC1" s="66"/>
      <c r="LVD1" s="66"/>
      <c r="LVE1" s="66"/>
      <c r="LVF1" s="66"/>
      <c r="LVG1" s="66"/>
      <c r="LVH1" s="66"/>
      <c r="LVI1" s="66"/>
      <c r="LVJ1" s="66"/>
      <c r="LVK1" s="66"/>
      <c r="LVL1" s="66"/>
      <c r="LVM1" s="66"/>
      <c r="LVN1" s="66"/>
      <c r="LVO1" s="66"/>
      <c r="LVP1" s="66"/>
      <c r="LVQ1" s="66"/>
      <c r="LVR1" s="66"/>
      <c r="LVS1" s="66"/>
      <c r="LVT1" s="66"/>
      <c r="LVU1" s="66"/>
      <c r="LVV1" s="66"/>
      <c r="LVW1" s="66"/>
      <c r="LVX1" s="66"/>
      <c r="LVY1" s="66"/>
      <c r="LVZ1" s="66"/>
      <c r="LWA1" s="66"/>
      <c r="LWB1" s="66"/>
      <c r="LWC1" s="66"/>
      <c r="LWD1" s="66"/>
      <c r="LWE1" s="66"/>
      <c r="LWF1" s="66"/>
      <c r="LWG1" s="66"/>
      <c r="LWH1" s="66"/>
      <c r="LWI1" s="66"/>
      <c r="LWJ1" s="66"/>
      <c r="LWK1" s="66"/>
      <c r="LWL1" s="66"/>
      <c r="LWM1" s="66"/>
      <c r="LWN1" s="66"/>
      <c r="LWO1" s="66"/>
      <c r="LWP1" s="66"/>
      <c r="LWQ1" s="66"/>
      <c r="LWR1" s="66"/>
      <c r="LWS1" s="66"/>
      <c r="LWT1" s="66"/>
      <c r="LWU1" s="66"/>
      <c r="LWV1" s="66"/>
      <c r="LWW1" s="66"/>
      <c r="LWX1" s="66"/>
      <c r="LWY1" s="66"/>
      <c r="LWZ1" s="66"/>
      <c r="LXA1" s="66"/>
      <c r="LXB1" s="66"/>
      <c r="LXC1" s="66"/>
      <c r="LXD1" s="66"/>
      <c r="LXE1" s="66"/>
      <c r="LXF1" s="66"/>
      <c r="LXG1" s="66"/>
      <c r="LXH1" s="66"/>
      <c r="LXI1" s="66"/>
      <c r="LXJ1" s="66"/>
      <c r="LXK1" s="66"/>
      <c r="LXL1" s="66"/>
      <c r="LXM1" s="66"/>
      <c r="LXN1" s="66"/>
      <c r="LXO1" s="66"/>
      <c r="LXP1" s="66"/>
      <c r="LXQ1" s="66"/>
      <c r="LXR1" s="66"/>
      <c r="LXS1" s="66"/>
      <c r="LXT1" s="66"/>
      <c r="LXU1" s="66"/>
      <c r="LXV1" s="66"/>
      <c r="LXW1" s="66"/>
      <c r="LXX1" s="66"/>
      <c r="LXY1" s="66"/>
      <c r="LXZ1" s="66"/>
      <c r="LYA1" s="66"/>
      <c r="LYB1" s="66"/>
      <c r="LYC1" s="66"/>
      <c r="LYD1" s="66"/>
      <c r="LYE1" s="66"/>
      <c r="LYF1" s="66"/>
      <c r="LYG1" s="66"/>
      <c r="LYH1" s="66"/>
      <c r="LYI1" s="66"/>
      <c r="LYJ1" s="66"/>
      <c r="LYK1" s="66"/>
      <c r="LYL1" s="66"/>
      <c r="LYM1" s="66"/>
      <c r="LYN1" s="66"/>
      <c r="LYO1" s="66"/>
      <c r="LYP1" s="66"/>
      <c r="LYQ1" s="66"/>
      <c r="LYR1" s="66"/>
      <c r="LYS1" s="66"/>
      <c r="LYT1" s="66"/>
      <c r="LYU1" s="66"/>
      <c r="LYV1" s="66"/>
      <c r="LYW1" s="66"/>
      <c r="LYX1" s="66"/>
      <c r="LYY1" s="66"/>
      <c r="LYZ1" s="66"/>
      <c r="LZA1" s="66"/>
      <c r="LZB1" s="66"/>
      <c r="LZC1" s="66"/>
      <c r="LZD1" s="66"/>
      <c r="LZE1" s="66"/>
      <c r="LZF1" s="66"/>
      <c r="LZG1" s="66"/>
      <c r="LZH1" s="66"/>
      <c r="LZI1" s="66"/>
      <c r="LZJ1" s="66"/>
      <c r="LZK1" s="66"/>
      <c r="LZL1" s="66"/>
      <c r="LZM1" s="66"/>
      <c r="LZN1" s="66"/>
      <c r="LZO1" s="66"/>
      <c r="LZP1" s="66"/>
      <c r="LZQ1" s="66"/>
      <c r="LZR1" s="66"/>
      <c r="LZS1" s="66"/>
      <c r="LZT1" s="66"/>
      <c r="LZU1" s="66"/>
      <c r="LZV1" s="66"/>
      <c r="LZW1" s="66"/>
      <c r="LZX1" s="66"/>
      <c r="LZY1" s="66"/>
      <c r="LZZ1" s="66"/>
      <c r="MAA1" s="66"/>
      <c r="MAB1" s="66"/>
      <c r="MAC1" s="66"/>
      <c r="MAD1" s="66"/>
      <c r="MAE1" s="66"/>
      <c r="MAF1" s="66"/>
      <c r="MAG1" s="66"/>
      <c r="MAH1" s="66"/>
      <c r="MAI1" s="66"/>
      <c r="MAJ1" s="66"/>
      <c r="MAK1" s="66"/>
      <c r="MAL1" s="66"/>
      <c r="MAM1" s="66"/>
      <c r="MAN1" s="66"/>
      <c r="MAO1" s="66"/>
      <c r="MAP1" s="66"/>
      <c r="MAQ1" s="66"/>
      <c r="MAR1" s="66"/>
      <c r="MAS1" s="66"/>
      <c r="MAT1" s="66"/>
      <c r="MAU1" s="66"/>
      <c r="MAV1" s="66"/>
      <c r="MAW1" s="66"/>
      <c r="MAX1" s="66"/>
      <c r="MAY1" s="66"/>
      <c r="MAZ1" s="66"/>
      <c r="MBA1" s="66"/>
      <c r="MBB1" s="66"/>
      <c r="MBC1" s="66"/>
      <c r="MBD1" s="66"/>
      <c r="MBE1" s="66"/>
      <c r="MBF1" s="66"/>
      <c r="MBG1" s="66"/>
      <c r="MBH1" s="66"/>
      <c r="MBI1" s="66"/>
      <c r="MBJ1" s="66"/>
      <c r="MBK1" s="66"/>
      <c r="MBL1" s="66"/>
      <c r="MBM1" s="66"/>
      <c r="MBN1" s="66"/>
      <c r="MBO1" s="66"/>
      <c r="MBP1" s="66"/>
      <c r="MBQ1" s="66"/>
      <c r="MBR1" s="66"/>
      <c r="MBS1" s="66"/>
      <c r="MBT1" s="66"/>
      <c r="MBU1" s="66"/>
      <c r="MBV1" s="66"/>
      <c r="MBW1" s="66"/>
      <c r="MBX1" s="66"/>
      <c r="MBY1" s="66"/>
      <c r="MBZ1" s="66"/>
      <c r="MCA1" s="66"/>
      <c r="MCB1" s="66"/>
      <c r="MCC1" s="66"/>
      <c r="MCD1" s="66"/>
      <c r="MCE1" s="66"/>
      <c r="MCF1" s="66"/>
      <c r="MCG1" s="66"/>
      <c r="MCH1" s="66"/>
      <c r="MCI1" s="66"/>
      <c r="MCJ1" s="66"/>
      <c r="MCK1" s="66"/>
      <c r="MCL1" s="66"/>
      <c r="MCM1" s="66"/>
      <c r="MCN1" s="66"/>
      <c r="MCO1" s="66"/>
      <c r="MCP1" s="66"/>
      <c r="MCQ1" s="66"/>
      <c r="MCR1" s="66"/>
      <c r="MCS1" s="66"/>
      <c r="MCT1" s="66"/>
      <c r="MCU1" s="66"/>
      <c r="MCV1" s="66"/>
      <c r="MCW1" s="66"/>
      <c r="MCX1" s="66"/>
      <c r="MCY1" s="66"/>
      <c r="MCZ1" s="66"/>
      <c r="MDA1" s="66"/>
      <c r="MDB1" s="66"/>
      <c r="MDC1" s="66"/>
      <c r="MDD1" s="66"/>
      <c r="MDE1" s="66"/>
      <c r="MDF1" s="66"/>
      <c r="MDG1" s="66"/>
      <c r="MDH1" s="66"/>
      <c r="MDI1" s="66"/>
      <c r="MDJ1" s="66"/>
      <c r="MDK1" s="66"/>
      <c r="MDL1" s="66"/>
      <c r="MDM1" s="66"/>
      <c r="MDN1" s="66"/>
      <c r="MDO1" s="66"/>
      <c r="MDP1" s="66"/>
      <c r="MDQ1" s="66"/>
      <c r="MDR1" s="66"/>
      <c r="MDS1" s="66"/>
      <c r="MDT1" s="66"/>
      <c r="MDU1" s="66"/>
      <c r="MDV1" s="66"/>
      <c r="MDW1" s="66"/>
      <c r="MDX1" s="66"/>
      <c r="MDY1" s="66"/>
      <c r="MDZ1" s="66"/>
      <c r="MEA1" s="66"/>
      <c r="MEB1" s="66"/>
      <c r="MEC1" s="66"/>
      <c r="MED1" s="66"/>
      <c r="MEE1" s="66"/>
      <c r="MEF1" s="66"/>
      <c r="MEG1" s="66"/>
      <c r="MEH1" s="66"/>
      <c r="MEI1" s="66"/>
      <c r="MEJ1" s="66"/>
      <c r="MEK1" s="66"/>
      <c r="MEL1" s="66"/>
      <c r="MEM1" s="66"/>
      <c r="MEN1" s="66"/>
      <c r="MEO1" s="66"/>
      <c r="MEP1" s="66"/>
      <c r="MEQ1" s="66"/>
      <c r="MER1" s="66"/>
      <c r="MES1" s="66"/>
      <c r="MET1" s="66"/>
      <c r="MEU1" s="66"/>
      <c r="MEV1" s="66"/>
      <c r="MEW1" s="66"/>
      <c r="MEX1" s="66"/>
      <c r="MEY1" s="66"/>
      <c r="MEZ1" s="66"/>
      <c r="MFA1" s="66"/>
      <c r="MFB1" s="66"/>
      <c r="MFC1" s="66"/>
      <c r="MFD1" s="66"/>
      <c r="MFE1" s="66"/>
      <c r="MFF1" s="66"/>
      <c r="MFG1" s="66"/>
      <c r="MFH1" s="66"/>
      <c r="MFI1" s="66"/>
      <c r="MFJ1" s="66"/>
      <c r="MFK1" s="66"/>
      <c r="MFL1" s="66"/>
      <c r="MFM1" s="66"/>
      <c r="MFN1" s="66"/>
      <c r="MFO1" s="66"/>
      <c r="MFP1" s="66"/>
      <c r="MFQ1" s="66"/>
      <c r="MFR1" s="66"/>
      <c r="MFS1" s="66"/>
      <c r="MFT1" s="66"/>
      <c r="MFU1" s="66"/>
      <c r="MFV1" s="66"/>
      <c r="MFW1" s="66"/>
      <c r="MFX1" s="66"/>
      <c r="MFY1" s="66"/>
      <c r="MFZ1" s="66"/>
      <c r="MGA1" s="66"/>
      <c r="MGB1" s="66"/>
      <c r="MGC1" s="66"/>
      <c r="MGD1" s="66"/>
      <c r="MGE1" s="66"/>
      <c r="MGF1" s="66"/>
      <c r="MGG1" s="66"/>
      <c r="MGH1" s="66"/>
      <c r="MGI1" s="66"/>
      <c r="MGJ1" s="66"/>
      <c r="MGK1" s="66"/>
      <c r="MGL1" s="66"/>
      <c r="MGM1" s="66"/>
      <c r="MGN1" s="66"/>
      <c r="MGO1" s="66"/>
      <c r="MGP1" s="66"/>
      <c r="MGQ1" s="66"/>
      <c r="MGR1" s="66"/>
      <c r="MGS1" s="66"/>
      <c r="MGT1" s="66"/>
      <c r="MGU1" s="66"/>
      <c r="MGV1" s="66"/>
      <c r="MGW1" s="66"/>
      <c r="MGX1" s="66"/>
      <c r="MGY1" s="66"/>
      <c r="MGZ1" s="66"/>
      <c r="MHA1" s="66"/>
      <c r="MHB1" s="66"/>
      <c r="MHC1" s="66"/>
      <c r="MHD1" s="66"/>
      <c r="MHE1" s="66"/>
      <c r="MHF1" s="66"/>
      <c r="MHG1" s="66"/>
      <c r="MHH1" s="66"/>
      <c r="MHI1" s="66"/>
      <c r="MHJ1" s="66"/>
      <c r="MHK1" s="66"/>
      <c r="MHL1" s="66"/>
      <c r="MHM1" s="66"/>
      <c r="MHN1" s="66"/>
      <c r="MHO1" s="66"/>
      <c r="MHP1" s="66"/>
      <c r="MHQ1" s="66"/>
      <c r="MHR1" s="66"/>
      <c r="MHS1" s="66"/>
      <c r="MHT1" s="66"/>
      <c r="MHU1" s="66"/>
      <c r="MHV1" s="66"/>
      <c r="MHW1" s="66"/>
      <c r="MHX1" s="66"/>
      <c r="MHY1" s="66"/>
      <c r="MHZ1" s="66"/>
      <c r="MIA1" s="66"/>
      <c r="MIB1" s="66"/>
      <c r="MIC1" s="66"/>
      <c r="MID1" s="66"/>
      <c r="MIE1" s="66"/>
      <c r="MIF1" s="66"/>
      <c r="MIG1" s="66"/>
      <c r="MIH1" s="66"/>
      <c r="MII1" s="66"/>
      <c r="MIJ1" s="66"/>
      <c r="MIK1" s="66"/>
      <c r="MIL1" s="66"/>
      <c r="MIM1" s="66"/>
      <c r="MIN1" s="66"/>
      <c r="MIO1" s="66"/>
      <c r="MIP1" s="66"/>
      <c r="MIQ1" s="66"/>
      <c r="MIR1" s="66"/>
      <c r="MIS1" s="66"/>
      <c r="MIT1" s="66"/>
      <c r="MIU1" s="66"/>
      <c r="MIV1" s="66"/>
      <c r="MIW1" s="66"/>
      <c r="MIX1" s="66"/>
      <c r="MIY1" s="66"/>
      <c r="MIZ1" s="66"/>
      <c r="MJA1" s="66"/>
      <c r="MJB1" s="66"/>
      <c r="MJC1" s="66"/>
      <c r="MJD1" s="66"/>
      <c r="MJE1" s="66"/>
      <c r="MJF1" s="66"/>
      <c r="MJG1" s="66"/>
      <c r="MJH1" s="66"/>
      <c r="MJI1" s="66"/>
      <c r="MJJ1" s="66"/>
      <c r="MJK1" s="66"/>
      <c r="MJL1" s="66"/>
      <c r="MJM1" s="66"/>
      <c r="MJN1" s="66"/>
      <c r="MJO1" s="66"/>
      <c r="MJP1" s="66"/>
      <c r="MJQ1" s="66"/>
      <c r="MJR1" s="66"/>
      <c r="MJS1" s="66"/>
      <c r="MJT1" s="66"/>
      <c r="MJU1" s="66"/>
      <c r="MJV1" s="66"/>
      <c r="MJW1" s="66"/>
      <c r="MJX1" s="66"/>
      <c r="MJY1" s="66"/>
      <c r="MJZ1" s="66"/>
      <c r="MKA1" s="66"/>
      <c r="MKB1" s="66"/>
      <c r="MKC1" s="66"/>
      <c r="MKD1" s="66"/>
      <c r="MKE1" s="66"/>
      <c r="MKF1" s="66"/>
      <c r="MKG1" s="66"/>
      <c r="MKH1" s="66"/>
      <c r="MKI1" s="66"/>
      <c r="MKJ1" s="66"/>
      <c r="MKK1" s="66"/>
      <c r="MKL1" s="66"/>
      <c r="MKM1" s="66"/>
      <c r="MKN1" s="66"/>
      <c r="MKO1" s="66"/>
      <c r="MKP1" s="66"/>
      <c r="MKQ1" s="66"/>
      <c r="MKR1" s="66"/>
      <c r="MKS1" s="66"/>
      <c r="MKT1" s="66"/>
      <c r="MKU1" s="66"/>
      <c r="MKV1" s="66"/>
      <c r="MKW1" s="66"/>
      <c r="MKX1" s="66"/>
      <c r="MKY1" s="66"/>
      <c r="MKZ1" s="66"/>
      <c r="MLA1" s="66"/>
      <c r="MLB1" s="66"/>
      <c r="MLC1" s="66"/>
      <c r="MLD1" s="66"/>
      <c r="MLE1" s="66"/>
      <c r="MLF1" s="66"/>
      <c r="MLG1" s="66"/>
      <c r="MLH1" s="66"/>
      <c r="MLI1" s="66"/>
      <c r="MLJ1" s="66"/>
      <c r="MLK1" s="66"/>
      <c r="MLL1" s="66"/>
      <c r="MLM1" s="66"/>
      <c r="MLN1" s="66"/>
      <c r="MLO1" s="66"/>
      <c r="MLP1" s="66"/>
      <c r="MLQ1" s="66"/>
      <c r="MLR1" s="66"/>
      <c r="MLS1" s="66"/>
      <c r="MLT1" s="66"/>
      <c r="MLU1" s="66"/>
      <c r="MLV1" s="66"/>
      <c r="MLW1" s="66"/>
      <c r="MLX1" s="66"/>
      <c r="MLY1" s="66"/>
      <c r="MLZ1" s="66"/>
      <c r="MMA1" s="66"/>
      <c r="MMB1" s="66"/>
      <c r="MMC1" s="66"/>
      <c r="MMD1" s="66"/>
      <c r="MME1" s="66"/>
      <c r="MMF1" s="66"/>
      <c r="MMG1" s="66"/>
      <c r="MMH1" s="66"/>
      <c r="MMI1" s="66"/>
      <c r="MMJ1" s="66"/>
      <c r="MMK1" s="66"/>
      <c r="MML1" s="66"/>
      <c r="MMM1" s="66"/>
      <c r="MMN1" s="66"/>
      <c r="MMO1" s="66"/>
      <c r="MMP1" s="66"/>
      <c r="MMQ1" s="66"/>
      <c r="MMR1" s="66"/>
      <c r="MMS1" s="66"/>
      <c r="MMT1" s="66"/>
      <c r="MMU1" s="66"/>
      <c r="MMV1" s="66"/>
      <c r="MMW1" s="66"/>
      <c r="MMX1" s="66"/>
      <c r="MMY1" s="66"/>
      <c r="MMZ1" s="66"/>
      <c r="MNA1" s="66"/>
      <c r="MNB1" s="66"/>
      <c r="MNC1" s="66"/>
      <c r="MND1" s="66"/>
      <c r="MNE1" s="66"/>
      <c r="MNF1" s="66"/>
      <c r="MNG1" s="66"/>
      <c r="MNH1" s="66"/>
      <c r="MNI1" s="66"/>
      <c r="MNJ1" s="66"/>
      <c r="MNK1" s="66"/>
      <c r="MNL1" s="66"/>
      <c r="MNM1" s="66"/>
      <c r="MNN1" s="66"/>
      <c r="MNO1" s="66"/>
      <c r="MNP1" s="66"/>
      <c r="MNQ1" s="66"/>
      <c r="MNR1" s="66"/>
      <c r="MNS1" s="66"/>
      <c r="MNT1" s="66"/>
      <c r="MNU1" s="66"/>
      <c r="MNV1" s="66"/>
      <c r="MNW1" s="66"/>
      <c r="MNX1" s="66"/>
      <c r="MNY1" s="66"/>
      <c r="MNZ1" s="66"/>
      <c r="MOA1" s="66"/>
      <c r="MOB1" s="66"/>
      <c r="MOC1" s="66"/>
      <c r="MOD1" s="66"/>
      <c r="MOE1" s="66"/>
      <c r="MOF1" s="66"/>
      <c r="MOG1" s="66"/>
      <c r="MOH1" s="66"/>
      <c r="MOI1" s="66"/>
      <c r="MOJ1" s="66"/>
      <c r="MOK1" s="66"/>
      <c r="MOL1" s="66"/>
      <c r="MOM1" s="66"/>
      <c r="MON1" s="66"/>
      <c r="MOO1" s="66"/>
      <c r="MOP1" s="66"/>
      <c r="MOQ1" s="66"/>
      <c r="MOR1" s="66"/>
      <c r="MOS1" s="66"/>
      <c r="MOT1" s="66"/>
      <c r="MOU1" s="66"/>
      <c r="MOV1" s="66"/>
      <c r="MOW1" s="66"/>
      <c r="MOX1" s="66"/>
      <c r="MOY1" s="66"/>
      <c r="MOZ1" s="66"/>
      <c r="MPA1" s="66"/>
      <c r="MPB1" s="66"/>
      <c r="MPC1" s="66"/>
      <c r="MPD1" s="66"/>
      <c r="MPE1" s="66"/>
      <c r="MPF1" s="66"/>
      <c r="MPG1" s="66"/>
      <c r="MPH1" s="66"/>
      <c r="MPI1" s="66"/>
      <c r="MPJ1" s="66"/>
      <c r="MPK1" s="66"/>
      <c r="MPL1" s="66"/>
      <c r="MPM1" s="66"/>
      <c r="MPN1" s="66"/>
      <c r="MPO1" s="66"/>
      <c r="MPP1" s="66"/>
      <c r="MPQ1" s="66"/>
      <c r="MPR1" s="66"/>
      <c r="MPS1" s="66"/>
      <c r="MPT1" s="66"/>
      <c r="MPU1" s="66"/>
      <c r="MPV1" s="66"/>
      <c r="MPW1" s="66"/>
      <c r="MPX1" s="66"/>
      <c r="MPY1" s="66"/>
      <c r="MPZ1" s="66"/>
      <c r="MQA1" s="66"/>
      <c r="MQB1" s="66"/>
      <c r="MQC1" s="66"/>
      <c r="MQD1" s="66"/>
      <c r="MQE1" s="66"/>
      <c r="MQF1" s="66"/>
      <c r="MQG1" s="66"/>
      <c r="MQH1" s="66"/>
      <c r="MQI1" s="66"/>
      <c r="MQJ1" s="66"/>
      <c r="MQK1" s="66"/>
      <c r="MQL1" s="66"/>
      <c r="MQM1" s="66"/>
      <c r="MQN1" s="66"/>
      <c r="MQO1" s="66"/>
      <c r="MQP1" s="66"/>
      <c r="MQQ1" s="66"/>
      <c r="MQR1" s="66"/>
      <c r="MQS1" s="66"/>
      <c r="MQT1" s="66"/>
      <c r="MQU1" s="66"/>
      <c r="MQV1" s="66"/>
      <c r="MQW1" s="66"/>
      <c r="MQX1" s="66"/>
      <c r="MQY1" s="66"/>
      <c r="MQZ1" s="66"/>
      <c r="MRA1" s="66"/>
      <c r="MRB1" s="66"/>
      <c r="MRC1" s="66"/>
      <c r="MRD1" s="66"/>
      <c r="MRE1" s="66"/>
      <c r="MRF1" s="66"/>
      <c r="MRG1" s="66"/>
      <c r="MRH1" s="66"/>
      <c r="MRI1" s="66"/>
      <c r="MRJ1" s="66"/>
      <c r="MRK1" s="66"/>
      <c r="MRL1" s="66"/>
      <c r="MRM1" s="66"/>
      <c r="MRN1" s="66"/>
      <c r="MRO1" s="66"/>
      <c r="MRP1" s="66"/>
      <c r="MRQ1" s="66"/>
      <c r="MRR1" s="66"/>
      <c r="MRS1" s="66"/>
      <c r="MRT1" s="66"/>
      <c r="MRU1" s="66"/>
      <c r="MRV1" s="66"/>
      <c r="MRW1" s="66"/>
      <c r="MRX1" s="66"/>
      <c r="MRY1" s="66"/>
      <c r="MRZ1" s="66"/>
      <c r="MSA1" s="66"/>
      <c r="MSB1" s="66"/>
      <c r="MSC1" s="66"/>
      <c r="MSD1" s="66"/>
      <c r="MSE1" s="66"/>
      <c r="MSF1" s="66"/>
      <c r="MSG1" s="66"/>
      <c r="MSH1" s="66"/>
      <c r="MSI1" s="66"/>
      <c r="MSJ1" s="66"/>
      <c r="MSK1" s="66"/>
      <c r="MSL1" s="66"/>
      <c r="MSM1" s="66"/>
      <c r="MSN1" s="66"/>
      <c r="MSO1" s="66"/>
      <c r="MSP1" s="66"/>
      <c r="MSQ1" s="66"/>
      <c r="MSR1" s="66"/>
      <c r="MSS1" s="66"/>
      <c r="MST1" s="66"/>
      <c r="MSU1" s="66"/>
      <c r="MSV1" s="66"/>
      <c r="MSW1" s="66"/>
      <c r="MSX1" s="66"/>
      <c r="MSY1" s="66"/>
      <c r="MSZ1" s="66"/>
      <c r="MTA1" s="66"/>
      <c r="MTB1" s="66"/>
      <c r="MTC1" s="66"/>
      <c r="MTD1" s="66"/>
      <c r="MTE1" s="66"/>
      <c r="MTF1" s="66"/>
      <c r="MTG1" s="66"/>
      <c r="MTH1" s="66"/>
      <c r="MTI1" s="66"/>
      <c r="MTJ1" s="66"/>
      <c r="MTK1" s="66"/>
      <c r="MTL1" s="66"/>
      <c r="MTM1" s="66"/>
      <c r="MTN1" s="66"/>
      <c r="MTO1" s="66"/>
      <c r="MTP1" s="66"/>
      <c r="MTQ1" s="66"/>
      <c r="MTR1" s="66"/>
      <c r="MTS1" s="66"/>
      <c r="MTT1" s="66"/>
      <c r="MTU1" s="66"/>
      <c r="MTV1" s="66"/>
      <c r="MTW1" s="66"/>
      <c r="MTX1" s="66"/>
      <c r="MTY1" s="66"/>
      <c r="MTZ1" s="66"/>
      <c r="MUA1" s="66"/>
      <c r="MUB1" s="66"/>
      <c r="MUC1" s="66"/>
      <c r="MUD1" s="66"/>
      <c r="MUE1" s="66"/>
      <c r="MUF1" s="66"/>
      <c r="MUG1" s="66"/>
      <c r="MUH1" s="66"/>
      <c r="MUI1" s="66"/>
      <c r="MUJ1" s="66"/>
      <c r="MUK1" s="66"/>
      <c r="MUL1" s="66"/>
      <c r="MUM1" s="66"/>
      <c r="MUN1" s="66"/>
      <c r="MUO1" s="66"/>
      <c r="MUP1" s="66"/>
      <c r="MUQ1" s="66"/>
      <c r="MUR1" s="66"/>
      <c r="MUS1" s="66"/>
      <c r="MUT1" s="66"/>
      <c r="MUU1" s="66"/>
      <c r="MUV1" s="66"/>
      <c r="MUW1" s="66"/>
      <c r="MUX1" s="66"/>
      <c r="MUY1" s="66"/>
      <c r="MUZ1" s="66"/>
      <c r="MVA1" s="66"/>
      <c r="MVB1" s="66"/>
      <c r="MVC1" s="66"/>
      <c r="MVD1" s="66"/>
      <c r="MVE1" s="66"/>
      <c r="MVF1" s="66"/>
      <c r="MVG1" s="66"/>
      <c r="MVH1" s="66"/>
      <c r="MVI1" s="66"/>
      <c r="MVJ1" s="66"/>
      <c r="MVK1" s="66"/>
      <c r="MVL1" s="66"/>
      <c r="MVM1" s="66"/>
      <c r="MVN1" s="66"/>
      <c r="MVO1" s="66"/>
      <c r="MVP1" s="66"/>
      <c r="MVQ1" s="66"/>
      <c r="MVR1" s="66"/>
      <c r="MVS1" s="66"/>
      <c r="MVT1" s="66"/>
      <c r="MVU1" s="66"/>
      <c r="MVV1" s="66"/>
      <c r="MVW1" s="66"/>
      <c r="MVX1" s="66"/>
      <c r="MVY1" s="66"/>
      <c r="MVZ1" s="66"/>
      <c r="MWA1" s="66"/>
      <c r="MWB1" s="66"/>
      <c r="MWC1" s="66"/>
      <c r="MWD1" s="66"/>
      <c r="MWE1" s="66"/>
      <c r="MWF1" s="66"/>
      <c r="MWG1" s="66"/>
      <c r="MWH1" s="66"/>
      <c r="MWI1" s="66"/>
      <c r="MWJ1" s="66"/>
      <c r="MWK1" s="66"/>
      <c r="MWL1" s="66"/>
      <c r="MWM1" s="66"/>
      <c r="MWN1" s="66"/>
      <c r="MWO1" s="66"/>
      <c r="MWP1" s="66"/>
      <c r="MWQ1" s="66"/>
      <c r="MWR1" s="66"/>
      <c r="MWS1" s="66"/>
      <c r="MWT1" s="66"/>
      <c r="MWU1" s="66"/>
      <c r="MWV1" s="66"/>
      <c r="MWW1" s="66"/>
      <c r="MWX1" s="66"/>
      <c r="MWY1" s="66"/>
      <c r="MWZ1" s="66"/>
      <c r="MXA1" s="66"/>
      <c r="MXB1" s="66"/>
      <c r="MXC1" s="66"/>
      <c r="MXD1" s="66"/>
      <c r="MXE1" s="66"/>
      <c r="MXF1" s="66"/>
      <c r="MXG1" s="66"/>
      <c r="MXH1" s="66"/>
      <c r="MXI1" s="66"/>
      <c r="MXJ1" s="66"/>
      <c r="MXK1" s="66"/>
      <c r="MXL1" s="66"/>
      <c r="MXM1" s="66"/>
      <c r="MXN1" s="66"/>
      <c r="MXO1" s="66"/>
      <c r="MXP1" s="66"/>
      <c r="MXQ1" s="66"/>
      <c r="MXR1" s="66"/>
      <c r="MXS1" s="66"/>
      <c r="MXT1" s="66"/>
      <c r="MXU1" s="66"/>
      <c r="MXV1" s="66"/>
      <c r="MXW1" s="66"/>
      <c r="MXX1" s="66"/>
      <c r="MXY1" s="66"/>
      <c r="MXZ1" s="66"/>
      <c r="MYA1" s="66"/>
      <c r="MYB1" s="66"/>
      <c r="MYC1" s="66"/>
      <c r="MYD1" s="66"/>
      <c r="MYE1" s="66"/>
      <c r="MYF1" s="66"/>
      <c r="MYG1" s="66"/>
      <c r="MYH1" s="66"/>
      <c r="MYI1" s="66"/>
      <c r="MYJ1" s="66"/>
      <c r="MYK1" s="66"/>
      <c r="MYL1" s="66"/>
      <c r="MYM1" s="66"/>
      <c r="MYN1" s="66"/>
      <c r="MYO1" s="66"/>
      <c r="MYP1" s="66"/>
      <c r="MYQ1" s="66"/>
      <c r="MYR1" s="66"/>
      <c r="MYS1" s="66"/>
      <c r="MYT1" s="66"/>
      <c r="MYU1" s="66"/>
      <c r="MYV1" s="66"/>
      <c r="MYW1" s="66"/>
      <c r="MYX1" s="66"/>
      <c r="MYY1" s="66"/>
      <c r="MYZ1" s="66"/>
      <c r="MZA1" s="66"/>
      <c r="MZB1" s="66"/>
      <c r="MZC1" s="66"/>
      <c r="MZD1" s="66"/>
      <c r="MZE1" s="66"/>
      <c r="MZF1" s="66"/>
      <c r="MZG1" s="66"/>
      <c r="MZH1" s="66"/>
      <c r="MZI1" s="66"/>
      <c r="MZJ1" s="66"/>
      <c r="MZK1" s="66"/>
      <c r="MZL1" s="66"/>
      <c r="MZM1" s="66"/>
      <c r="MZN1" s="66"/>
      <c r="MZO1" s="66"/>
      <c r="MZP1" s="66"/>
      <c r="MZQ1" s="66"/>
      <c r="MZR1" s="66"/>
      <c r="MZS1" s="66"/>
      <c r="MZT1" s="66"/>
      <c r="MZU1" s="66"/>
      <c r="MZV1" s="66"/>
      <c r="MZW1" s="66"/>
      <c r="MZX1" s="66"/>
      <c r="MZY1" s="66"/>
      <c r="MZZ1" s="66"/>
      <c r="NAA1" s="66"/>
      <c r="NAB1" s="66"/>
      <c r="NAC1" s="66"/>
      <c r="NAD1" s="66"/>
      <c r="NAE1" s="66"/>
      <c r="NAF1" s="66"/>
      <c r="NAG1" s="66"/>
      <c r="NAH1" s="66"/>
      <c r="NAI1" s="66"/>
      <c r="NAJ1" s="66"/>
      <c r="NAK1" s="66"/>
      <c r="NAL1" s="66"/>
      <c r="NAM1" s="66"/>
      <c r="NAN1" s="66"/>
      <c r="NAO1" s="66"/>
      <c r="NAP1" s="66"/>
      <c r="NAQ1" s="66"/>
      <c r="NAR1" s="66"/>
      <c r="NAS1" s="66"/>
      <c r="NAT1" s="66"/>
      <c r="NAU1" s="66"/>
      <c r="NAV1" s="66"/>
      <c r="NAW1" s="66"/>
      <c r="NAX1" s="66"/>
      <c r="NAY1" s="66"/>
      <c r="NAZ1" s="66"/>
      <c r="NBA1" s="66"/>
      <c r="NBB1" s="66"/>
      <c r="NBC1" s="66"/>
      <c r="NBD1" s="66"/>
      <c r="NBE1" s="66"/>
      <c r="NBF1" s="66"/>
      <c r="NBG1" s="66"/>
      <c r="NBH1" s="66"/>
      <c r="NBI1" s="66"/>
      <c r="NBJ1" s="66"/>
      <c r="NBK1" s="66"/>
      <c r="NBL1" s="66"/>
      <c r="NBM1" s="66"/>
      <c r="NBN1" s="66"/>
      <c r="NBO1" s="66"/>
      <c r="NBP1" s="66"/>
      <c r="NBQ1" s="66"/>
      <c r="NBR1" s="66"/>
      <c r="NBS1" s="66"/>
      <c r="NBT1" s="66"/>
      <c r="NBU1" s="66"/>
      <c r="NBV1" s="66"/>
      <c r="NBW1" s="66"/>
      <c r="NBX1" s="66"/>
      <c r="NBY1" s="66"/>
      <c r="NBZ1" s="66"/>
      <c r="NCA1" s="66"/>
      <c r="NCB1" s="66"/>
      <c r="NCC1" s="66"/>
      <c r="NCD1" s="66"/>
      <c r="NCE1" s="66"/>
      <c r="NCF1" s="66"/>
      <c r="NCG1" s="66"/>
      <c r="NCH1" s="66"/>
      <c r="NCI1" s="66"/>
      <c r="NCJ1" s="66"/>
      <c r="NCK1" s="66"/>
      <c r="NCL1" s="66"/>
      <c r="NCM1" s="66"/>
      <c r="NCN1" s="66"/>
      <c r="NCO1" s="66"/>
      <c r="NCP1" s="66"/>
      <c r="NCQ1" s="66"/>
      <c r="NCR1" s="66"/>
      <c r="NCS1" s="66"/>
      <c r="NCT1" s="66"/>
      <c r="NCU1" s="66"/>
      <c r="NCV1" s="66"/>
      <c r="NCW1" s="66"/>
      <c r="NCX1" s="66"/>
      <c r="NCY1" s="66"/>
      <c r="NCZ1" s="66"/>
      <c r="NDA1" s="66"/>
      <c r="NDB1" s="66"/>
      <c r="NDC1" s="66"/>
      <c r="NDD1" s="66"/>
      <c r="NDE1" s="66"/>
      <c r="NDF1" s="66"/>
      <c r="NDG1" s="66"/>
      <c r="NDH1" s="66"/>
      <c r="NDI1" s="66"/>
      <c r="NDJ1" s="66"/>
      <c r="NDK1" s="66"/>
      <c r="NDL1" s="66"/>
      <c r="NDM1" s="66"/>
      <c r="NDN1" s="66"/>
      <c r="NDO1" s="66"/>
      <c r="NDP1" s="66"/>
      <c r="NDQ1" s="66"/>
      <c r="NDR1" s="66"/>
      <c r="NDS1" s="66"/>
      <c r="NDT1" s="66"/>
      <c r="NDU1" s="66"/>
      <c r="NDV1" s="66"/>
      <c r="NDW1" s="66"/>
      <c r="NDX1" s="66"/>
      <c r="NDY1" s="66"/>
      <c r="NDZ1" s="66"/>
      <c r="NEA1" s="66"/>
      <c r="NEB1" s="66"/>
      <c r="NEC1" s="66"/>
      <c r="NED1" s="66"/>
      <c r="NEE1" s="66"/>
      <c r="NEF1" s="66"/>
      <c r="NEG1" s="66"/>
      <c r="NEH1" s="66"/>
      <c r="NEI1" s="66"/>
      <c r="NEJ1" s="66"/>
      <c r="NEK1" s="66"/>
      <c r="NEL1" s="66"/>
      <c r="NEM1" s="66"/>
      <c r="NEN1" s="66"/>
      <c r="NEO1" s="66"/>
      <c r="NEP1" s="66"/>
      <c r="NEQ1" s="66"/>
      <c r="NER1" s="66"/>
      <c r="NES1" s="66"/>
      <c r="NET1" s="66"/>
      <c r="NEU1" s="66"/>
      <c r="NEV1" s="66"/>
      <c r="NEW1" s="66"/>
      <c r="NEX1" s="66"/>
      <c r="NEY1" s="66"/>
      <c r="NEZ1" s="66"/>
      <c r="NFA1" s="66"/>
      <c r="NFB1" s="66"/>
      <c r="NFC1" s="66"/>
      <c r="NFD1" s="66"/>
      <c r="NFE1" s="66"/>
      <c r="NFF1" s="66"/>
      <c r="NFG1" s="66"/>
      <c r="NFH1" s="66"/>
      <c r="NFI1" s="66"/>
      <c r="NFJ1" s="66"/>
      <c r="NFK1" s="66"/>
      <c r="NFL1" s="66"/>
      <c r="NFM1" s="66"/>
      <c r="NFN1" s="66"/>
      <c r="NFO1" s="66"/>
      <c r="NFP1" s="66"/>
      <c r="NFQ1" s="66"/>
      <c r="NFR1" s="66"/>
      <c r="NFS1" s="66"/>
      <c r="NFT1" s="66"/>
      <c r="NFU1" s="66"/>
      <c r="NFV1" s="66"/>
      <c r="NFW1" s="66"/>
      <c r="NFX1" s="66"/>
      <c r="NFY1" s="66"/>
      <c r="NFZ1" s="66"/>
      <c r="NGA1" s="66"/>
      <c r="NGB1" s="66"/>
      <c r="NGC1" s="66"/>
      <c r="NGD1" s="66"/>
      <c r="NGE1" s="66"/>
      <c r="NGF1" s="66"/>
      <c r="NGG1" s="66"/>
      <c r="NGH1" s="66"/>
      <c r="NGI1" s="66"/>
      <c r="NGJ1" s="66"/>
      <c r="NGK1" s="66"/>
      <c r="NGL1" s="66"/>
      <c r="NGM1" s="66"/>
      <c r="NGN1" s="66"/>
      <c r="NGO1" s="66"/>
      <c r="NGP1" s="66"/>
      <c r="NGQ1" s="66"/>
      <c r="NGR1" s="66"/>
      <c r="NGS1" s="66"/>
      <c r="NGT1" s="66"/>
      <c r="NGU1" s="66"/>
      <c r="NGV1" s="66"/>
      <c r="NGW1" s="66"/>
      <c r="NGX1" s="66"/>
      <c r="NGY1" s="66"/>
      <c r="NGZ1" s="66"/>
      <c r="NHA1" s="66"/>
      <c r="NHB1" s="66"/>
      <c r="NHC1" s="66"/>
      <c r="NHD1" s="66"/>
      <c r="NHE1" s="66"/>
      <c r="NHF1" s="66"/>
      <c r="NHG1" s="66"/>
      <c r="NHH1" s="66"/>
      <c r="NHI1" s="66"/>
      <c r="NHJ1" s="66"/>
      <c r="NHK1" s="66"/>
      <c r="NHL1" s="66"/>
      <c r="NHM1" s="66"/>
      <c r="NHN1" s="66"/>
      <c r="NHO1" s="66"/>
      <c r="NHP1" s="66"/>
      <c r="NHQ1" s="66"/>
      <c r="NHR1" s="66"/>
      <c r="NHS1" s="66"/>
      <c r="NHT1" s="66"/>
      <c r="NHU1" s="66"/>
      <c r="NHV1" s="66"/>
      <c r="NHW1" s="66"/>
      <c r="NHX1" s="66"/>
      <c r="NHY1" s="66"/>
      <c r="NHZ1" s="66"/>
      <c r="NIA1" s="66"/>
      <c r="NIB1" s="66"/>
      <c r="NIC1" s="66"/>
      <c r="NID1" s="66"/>
      <c r="NIE1" s="66"/>
      <c r="NIF1" s="66"/>
      <c r="NIG1" s="66"/>
      <c r="NIH1" s="66"/>
      <c r="NII1" s="66"/>
      <c r="NIJ1" s="66"/>
      <c r="NIK1" s="66"/>
      <c r="NIL1" s="66"/>
      <c r="NIM1" s="66"/>
      <c r="NIN1" s="66"/>
      <c r="NIO1" s="66"/>
      <c r="NIP1" s="66"/>
      <c r="NIQ1" s="66"/>
      <c r="NIR1" s="66"/>
      <c r="NIS1" s="66"/>
      <c r="NIT1" s="66"/>
      <c r="NIU1" s="66"/>
      <c r="NIV1" s="66"/>
      <c r="NIW1" s="66"/>
      <c r="NIX1" s="66"/>
      <c r="NIY1" s="66"/>
      <c r="NIZ1" s="66"/>
      <c r="NJA1" s="66"/>
      <c r="NJB1" s="66"/>
      <c r="NJC1" s="66"/>
      <c r="NJD1" s="66"/>
      <c r="NJE1" s="66"/>
      <c r="NJF1" s="66"/>
      <c r="NJG1" s="66"/>
      <c r="NJH1" s="66"/>
      <c r="NJI1" s="66"/>
      <c r="NJJ1" s="66"/>
      <c r="NJK1" s="66"/>
      <c r="NJL1" s="66"/>
      <c r="NJM1" s="66"/>
      <c r="NJN1" s="66"/>
      <c r="NJO1" s="66"/>
      <c r="NJP1" s="66"/>
      <c r="NJQ1" s="66"/>
      <c r="NJR1" s="66"/>
      <c r="NJS1" s="66"/>
      <c r="NJT1" s="66"/>
      <c r="NJU1" s="66"/>
      <c r="NJV1" s="66"/>
      <c r="NJW1" s="66"/>
      <c r="NJX1" s="66"/>
      <c r="NJY1" s="66"/>
      <c r="NJZ1" s="66"/>
      <c r="NKA1" s="66"/>
      <c r="NKB1" s="66"/>
      <c r="NKC1" s="66"/>
      <c r="NKD1" s="66"/>
      <c r="NKE1" s="66"/>
      <c r="NKF1" s="66"/>
      <c r="NKG1" s="66"/>
      <c r="NKH1" s="66"/>
      <c r="NKI1" s="66"/>
      <c r="NKJ1" s="66"/>
      <c r="NKK1" s="66"/>
      <c r="NKL1" s="66"/>
      <c r="NKM1" s="66"/>
      <c r="NKN1" s="66"/>
      <c r="NKO1" s="66"/>
      <c r="NKP1" s="66"/>
      <c r="NKQ1" s="66"/>
      <c r="NKR1" s="66"/>
      <c r="NKS1" s="66"/>
      <c r="NKT1" s="66"/>
      <c r="NKU1" s="66"/>
      <c r="NKV1" s="66"/>
      <c r="NKW1" s="66"/>
      <c r="NKX1" s="66"/>
      <c r="NKY1" s="66"/>
      <c r="NKZ1" s="66"/>
      <c r="NLA1" s="66"/>
      <c r="NLB1" s="66"/>
      <c r="NLC1" s="66"/>
      <c r="NLD1" s="66"/>
      <c r="NLE1" s="66"/>
      <c r="NLF1" s="66"/>
      <c r="NLG1" s="66"/>
      <c r="NLH1" s="66"/>
      <c r="NLI1" s="66"/>
      <c r="NLJ1" s="66"/>
      <c r="NLK1" s="66"/>
      <c r="NLL1" s="66"/>
      <c r="NLM1" s="66"/>
      <c r="NLN1" s="66"/>
      <c r="NLO1" s="66"/>
      <c r="NLP1" s="66"/>
      <c r="NLQ1" s="66"/>
      <c r="NLR1" s="66"/>
      <c r="NLS1" s="66"/>
      <c r="NLT1" s="66"/>
      <c r="NLU1" s="66"/>
      <c r="NLV1" s="66"/>
      <c r="NLW1" s="66"/>
      <c r="NLX1" s="66"/>
      <c r="NLY1" s="66"/>
      <c r="NLZ1" s="66"/>
      <c r="NMA1" s="66"/>
      <c r="NMB1" s="66"/>
      <c r="NMC1" s="66"/>
      <c r="NMD1" s="66"/>
      <c r="NME1" s="66"/>
      <c r="NMF1" s="66"/>
      <c r="NMG1" s="66"/>
      <c r="NMH1" s="66"/>
      <c r="NMI1" s="66"/>
      <c r="NMJ1" s="66"/>
      <c r="NMK1" s="66"/>
      <c r="NML1" s="66"/>
      <c r="NMM1" s="66"/>
      <c r="NMN1" s="66"/>
      <c r="NMO1" s="66"/>
      <c r="NMP1" s="66"/>
      <c r="NMQ1" s="66"/>
      <c r="NMR1" s="66"/>
      <c r="NMS1" s="66"/>
      <c r="NMT1" s="66"/>
      <c r="NMU1" s="66"/>
      <c r="NMV1" s="66"/>
      <c r="NMW1" s="66"/>
      <c r="NMX1" s="66"/>
      <c r="NMY1" s="66"/>
      <c r="NMZ1" s="66"/>
      <c r="NNA1" s="66"/>
      <c r="NNB1" s="66"/>
      <c r="NNC1" s="66"/>
      <c r="NND1" s="66"/>
      <c r="NNE1" s="66"/>
      <c r="NNF1" s="66"/>
      <c r="NNG1" s="66"/>
      <c r="NNH1" s="66"/>
      <c r="NNI1" s="66"/>
      <c r="NNJ1" s="66"/>
      <c r="NNK1" s="66"/>
      <c r="NNL1" s="66"/>
      <c r="NNM1" s="66"/>
      <c r="NNN1" s="66"/>
      <c r="NNO1" s="66"/>
      <c r="NNP1" s="66"/>
      <c r="NNQ1" s="66"/>
      <c r="NNR1" s="66"/>
      <c r="NNS1" s="66"/>
      <c r="NNT1" s="66"/>
      <c r="NNU1" s="66"/>
      <c r="NNV1" s="66"/>
      <c r="NNW1" s="66"/>
      <c r="NNX1" s="66"/>
      <c r="NNY1" s="66"/>
      <c r="NNZ1" s="66"/>
      <c r="NOA1" s="66"/>
      <c r="NOB1" s="66"/>
      <c r="NOC1" s="66"/>
      <c r="NOD1" s="66"/>
      <c r="NOE1" s="66"/>
      <c r="NOF1" s="66"/>
      <c r="NOG1" s="66"/>
      <c r="NOH1" s="66"/>
      <c r="NOI1" s="66"/>
      <c r="NOJ1" s="66"/>
      <c r="NOK1" s="66"/>
      <c r="NOL1" s="66"/>
      <c r="NOM1" s="66"/>
      <c r="NON1" s="66"/>
      <c r="NOO1" s="66"/>
      <c r="NOP1" s="66"/>
      <c r="NOQ1" s="66"/>
      <c r="NOR1" s="66"/>
      <c r="NOS1" s="66"/>
      <c r="NOT1" s="66"/>
      <c r="NOU1" s="66"/>
      <c r="NOV1" s="66"/>
      <c r="NOW1" s="66"/>
      <c r="NOX1" s="66"/>
      <c r="NOY1" s="66"/>
      <c r="NOZ1" s="66"/>
      <c r="NPA1" s="66"/>
      <c r="NPB1" s="66"/>
      <c r="NPC1" s="66"/>
      <c r="NPD1" s="66"/>
      <c r="NPE1" s="66"/>
      <c r="NPF1" s="66"/>
      <c r="NPG1" s="66"/>
      <c r="NPH1" s="66"/>
      <c r="NPI1" s="66"/>
      <c r="NPJ1" s="66"/>
      <c r="NPK1" s="66"/>
      <c r="NPL1" s="66"/>
      <c r="NPM1" s="66"/>
      <c r="NPN1" s="66"/>
      <c r="NPO1" s="66"/>
      <c r="NPP1" s="66"/>
      <c r="NPQ1" s="66"/>
      <c r="NPR1" s="66"/>
      <c r="NPS1" s="66"/>
      <c r="NPT1" s="66"/>
      <c r="NPU1" s="66"/>
      <c r="NPV1" s="66"/>
      <c r="NPW1" s="66"/>
      <c r="NPX1" s="66"/>
      <c r="NPY1" s="66"/>
      <c r="NPZ1" s="66"/>
      <c r="NQA1" s="66"/>
      <c r="NQB1" s="66"/>
      <c r="NQC1" s="66"/>
      <c r="NQD1" s="66"/>
      <c r="NQE1" s="66"/>
      <c r="NQF1" s="66"/>
      <c r="NQG1" s="66"/>
      <c r="NQH1" s="66"/>
      <c r="NQI1" s="66"/>
      <c r="NQJ1" s="66"/>
      <c r="NQK1" s="66"/>
      <c r="NQL1" s="66"/>
      <c r="NQM1" s="66"/>
      <c r="NQN1" s="66"/>
      <c r="NQO1" s="66"/>
      <c r="NQP1" s="66"/>
      <c r="NQQ1" s="66"/>
      <c r="NQR1" s="66"/>
      <c r="NQS1" s="66"/>
      <c r="NQT1" s="66"/>
      <c r="NQU1" s="66"/>
      <c r="NQV1" s="66"/>
      <c r="NQW1" s="66"/>
      <c r="NQX1" s="66"/>
      <c r="NQY1" s="66"/>
      <c r="NQZ1" s="66"/>
      <c r="NRA1" s="66"/>
      <c r="NRB1" s="66"/>
      <c r="NRC1" s="66"/>
      <c r="NRD1" s="66"/>
      <c r="NRE1" s="66"/>
      <c r="NRF1" s="66"/>
      <c r="NRG1" s="66"/>
      <c r="NRH1" s="66"/>
      <c r="NRI1" s="66"/>
      <c r="NRJ1" s="66"/>
      <c r="NRK1" s="66"/>
      <c r="NRL1" s="66"/>
      <c r="NRM1" s="66"/>
      <c r="NRN1" s="66"/>
      <c r="NRO1" s="66"/>
      <c r="NRP1" s="66"/>
      <c r="NRQ1" s="66"/>
      <c r="NRR1" s="66"/>
      <c r="NRS1" s="66"/>
      <c r="NRT1" s="66"/>
      <c r="NRU1" s="66"/>
      <c r="NRV1" s="66"/>
      <c r="NRW1" s="66"/>
      <c r="NRX1" s="66"/>
      <c r="NRY1" s="66"/>
      <c r="NRZ1" s="66"/>
      <c r="NSA1" s="66"/>
      <c r="NSB1" s="66"/>
      <c r="NSC1" s="66"/>
      <c r="NSD1" s="66"/>
      <c r="NSE1" s="66"/>
      <c r="NSF1" s="66"/>
      <c r="NSG1" s="66"/>
      <c r="NSH1" s="66"/>
      <c r="NSI1" s="66"/>
      <c r="NSJ1" s="66"/>
      <c r="NSK1" s="66"/>
      <c r="NSL1" s="66"/>
      <c r="NSM1" s="66"/>
      <c r="NSN1" s="66"/>
      <c r="NSO1" s="66"/>
      <c r="NSP1" s="66"/>
      <c r="NSQ1" s="66"/>
      <c r="NSR1" s="66"/>
      <c r="NSS1" s="66"/>
      <c r="NST1" s="66"/>
      <c r="NSU1" s="66"/>
      <c r="NSV1" s="66"/>
      <c r="NSW1" s="66"/>
      <c r="NSX1" s="66"/>
      <c r="NSY1" s="66"/>
      <c r="NSZ1" s="66"/>
      <c r="NTA1" s="66"/>
      <c r="NTB1" s="66"/>
      <c r="NTC1" s="66"/>
      <c r="NTD1" s="66"/>
      <c r="NTE1" s="66"/>
      <c r="NTF1" s="66"/>
      <c r="NTG1" s="66"/>
      <c r="NTH1" s="66"/>
      <c r="NTI1" s="66"/>
      <c r="NTJ1" s="66"/>
      <c r="NTK1" s="66"/>
      <c r="NTL1" s="66"/>
      <c r="NTM1" s="66"/>
      <c r="NTN1" s="66"/>
      <c r="NTO1" s="66"/>
      <c r="NTP1" s="66"/>
      <c r="NTQ1" s="66"/>
      <c r="NTR1" s="66"/>
      <c r="NTS1" s="66"/>
      <c r="NTT1" s="66"/>
      <c r="NTU1" s="66"/>
      <c r="NTV1" s="66"/>
      <c r="NTW1" s="66"/>
      <c r="NTX1" s="66"/>
      <c r="NTY1" s="66"/>
      <c r="NTZ1" s="66"/>
      <c r="NUA1" s="66"/>
      <c r="NUB1" s="66"/>
      <c r="NUC1" s="66"/>
      <c r="NUD1" s="66"/>
      <c r="NUE1" s="66"/>
      <c r="NUF1" s="66"/>
      <c r="NUG1" s="66"/>
      <c r="NUH1" s="66"/>
      <c r="NUI1" s="66"/>
      <c r="NUJ1" s="66"/>
      <c r="NUK1" s="66"/>
      <c r="NUL1" s="66"/>
      <c r="NUM1" s="66"/>
      <c r="NUN1" s="66"/>
      <c r="NUO1" s="66"/>
      <c r="NUP1" s="66"/>
      <c r="NUQ1" s="66"/>
      <c r="NUR1" s="66"/>
      <c r="NUS1" s="66"/>
      <c r="NUT1" s="66"/>
      <c r="NUU1" s="66"/>
      <c r="NUV1" s="66"/>
      <c r="NUW1" s="66"/>
      <c r="NUX1" s="66"/>
      <c r="NUY1" s="66"/>
      <c r="NUZ1" s="66"/>
      <c r="NVA1" s="66"/>
      <c r="NVB1" s="66"/>
      <c r="NVC1" s="66"/>
      <c r="NVD1" s="66"/>
      <c r="NVE1" s="66"/>
      <c r="NVF1" s="66"/>
      <c r="NVG1" s="66"/>
      <c r="NVH1" s="66"/>
      <c r="NVI1" s="66"/>
      <c r="NVJ1" s="66"/>
      <c r="NVK1" s="66"/>
      <c r="NVL1" s="66"/>
      <c r="NVM1" s="66"/>
      <c r="NVN1" s="66"/>
      <c r="NVO1" s="66"/>
      <c r="NVP1" s="66"/>
      <c r="NVQ1" s="66"/>
      <c r="NVR1" s="66"/>
      <c r="NVS1" s="66"/>
      <c r="NVT1" s="66"/>
      <c r="NVU1" s="66"/>
      <c r="NVV1" s="66"/>
      <c r="NVW1" s="66"/>
      <c r="NVX1" s="66"/>
      <c r="NVY1" s="66"/>
      <c r="NVZ1" s="66"/>
      <c r="NWA1" s="66"/>
      <c r="NWB1" s="66"/>
      <c r="NWC1" s="66"/>
      <c r="NWD1" s="66"/>
      <c r="NWE1" s="66"/>
      <c r="NWF1" s="66"/>
      <c r="NWG1" s="66"/>
      <c r="NWH1" s="66"/>
      <c r="NWI1" s="66"/>
      <c r="NWJ1" s="66"/>
      <c r="NWK1" s="66"/>
      <c r="NWL1" s="66"/>
      <c r="NWM1" s="66"/>
      <c r="NWN1" s="66"/>
      <c r="NWO1" s="66"/>
      <c r="NWP1" s="66"/>
      <c r="NWQ1" s="66"/>
      <c r="NWR1" s="66"/>
      <c r="NWS1" s="66"/>
      <c r="NWT1" s="66"/>
      <c r="NWU1" s="66"/>
      <c r="NWV1" s="66"/>
      <c r="NWW1" s="66"/>
      <c r="NWX1" s="66"/>
      <c r="NWY1" s="66"/>
      <c r="NWZ1" s="66"/>
      <c r="NXA1" s="66"/>
      <c r="NXB1" s="66"/>
      <c r="NXC1" s="66"/>
      <c r="NXD1" s="66"/>
      <c r="NXE1" s="66"/>
      <c r="NXF1" s="66"/>
      <c r="NXG1" s="66"/>
      <c r="NXH1" s="66"/>
      <c r="NXI1" s="66"/>
      <c r="NXJ1" s="66"/>
      <c r="NXK1" s="66"/>
      <c r="NXL1" s="66"/>
      <c r="NXM1" s="66"/>
      <c r="NXN1" s="66"/>
      <c r="NXO1" s="66"/>
      <c r="NXP1" s="66"/>
      <c r="NXQ1" s="66"/>
      <c r="NXR1" s="66"/>
      <c r="NXS1" s="66"/>
      <c r="NXT1" s="66"/>
      <c r="NXU1" s="66"/>
      <c r="NXV1" s="66"/>
      <c r="NXW1" s="66"/>
      <c r="NXX1" s="66"/>
      <c r="NXY1" s="66"/>
      <c r="NXZ1" s="66"/>
      <c r="NYA1" s="66"/>
      <c r="NYB1" s="66"/>
      <c r="NYC1" s="66"/>
      <c r="NYD1" s="66"/>
      <c r="NYE1" s="66"/>
      <c r="NYF1" s="66"/>
      <c r="NYG1" s="66"/>
      <c r="NYH1" s="66"/>
      <c r="NYI1" s="66"/>
      <c r="NYJ1" s="66"/>
      <c r="NYK1" s="66"/>
      <c r="NYL1" s="66"/>
      <c r="NYM1" s="66"/>
      <c r="NYN1" s="66"/>
      <c r="NYO1" s="66"/>
      <c r="NYP1" s="66"/>
      <c r="NYQ1" s="66"/>
      <c r="NYR1" s="66"/>
      <c r="NYS1" s="66"/>
      <c r="NYT1" s="66"/>
      <c r="NYU1" s="66"/>
      <c r="NYV1" s="66"/>
      <c r="NYW1" s="66"/>
      <c r="NYX1" s="66"/>
      <c r="NYY1" s="66"/>
      <c r="NYZ1" s="66"/>
      <c r="NZA1" s="66"/>
      <c r="NZB1" s="66"/>
      <c r="NZC1" s="66"/>
      <c r="NZD1" s="66"/>
      <c r="NZE1" s="66"/>
      <c r="NZF1" s="66"/>
      <c r="NZG1" s="66"/>
      <c r="NZH1" s="66"/>
      <c r="NZI1" s="66"/>
      <c r="NZJ1" s="66"/>
      <c r="NZK1" s="66"/>
      <c r="NZL1" s="66"/>
      <c r="NZM1" s="66"/>
      <c r="NZN1" s="66"/>
      <c r="NZO1" s="66"/>
      <c r="NZP1" s="66"/>
      <c r="NZQ1" s="66"/>
      <c r="NZR1" s="66"/>
      <c r="NZS1" s="66"/>
      <c r="NZT1" s="66"/>
      <c r="NZU1" s="66"/>
      <c r="NZV1" s="66"/>
      <c r="NZW1" s="66"/>
      <c r="NZX1" s="66"/>
      <c r="NZY1" s="66"/>
      <c r="NZZ1" s="66"/>
      <c r="OAA1" s="66"/>
      <c r="OAB1" s="66"/>
      <c r="OAC1" s="66"/>
      <c r="OAD1" s="66"/>
      <c r="OAE1" s="66"/>
      <c r="OAF1" s="66"/>
      <c r="OAG1" s="66"/>
      <c r="OAH1" s="66"/>
      <c r="OAI1" s="66"/>
      <c r="OAJ1" s="66"/>
      <c r="OAK1" s="66"/>
      <c r="OAL1" s="66"/>
      <c r="OAM1" s="66"/>
      <c r="OAN1" s="66"/>
      <c r="OAO1" s="66"/>
      <c r="OAP1" s="66"/>
      <c r="OAQ1" s="66"/>
      <c r="OAR1" s="66"/>
      <c r="OAS1" s="66"/>
      <c r="OAT1" s="66"/>
      <c r="OAU1" s="66"/>
      <c r="OAV1" s="66"/>
      <c r="OAW1" s="66"/>
      <c r="OAX1" s="66"/>
      <c r="OAY1" s="66"/>
      <c r="OAZ1" s="66"/>
      <c r="OBA1" s="66"/>
      <c r="OBB1" s="66"/>
      <c r="OBC1" s="66"/>
      <c r="OBD1" s="66"/>
      <c r="OBE1" s="66"/>
      <c r="OBF1" s="66"/>
      <c r="OBG1" s="66"/>
      <c r="OBH1" s="66"/>
      <c r="OBI1" s="66"/>
      <c r="OBJ1" s="66"/>
      <c r="OBK1" s="66"/>
      <c r="OBL1" s="66"/>
      <c r="OBM1" s="66"/>
      <c r="OBN1" s="66"/>
      <c r="OBO1" s="66"/>
      <c r="OBP1" s="66"/>
      <c r="OBQ1" s="66"/>
      <c r="OBR1" s="66"/>
      <c r="OBS1" s="66"/>
      <c r="OBT1" s="66"/>
      <c r="OBU1" s="66"/>
      <c r="OBV1" s="66"/>
      <c r="OBW1" s="66"/>
      <c r="OBX1" s="66"/>
      <c r="OBY1" s="66"/>
      <c r="OBZ1" s="66"/>
      <c r="OCA1" s="66"/>
      <c r="OCB1" s="66"/>
      <c r="OCC1" s="66"/>
      <c r="OCD1" s="66"/>
      <c r="OCE1" s="66"/>
      <c r="OCF1" s="66"/>
      <c r="OCG1" s="66"/>
      <c r="OCH1" s="66"/>
      <c r="OCI1" s="66"/>
      <c r="OCJ1" s="66"/>
      <c r="OCK1" s="66"/>
      <c r="OCL1" s="66"/>
      <c r="OCM1" s="66"/>
      <c r="OCN1" s="66"/>
      <c r="OCO1" s="66"/>
      <c r="OCP1" s="66"/>
      <c r="OCQ1" s="66"/>
      <c r="OCR1" s="66"/>
      <c r="OCS1" s="66"/>
      <c r="OCT1" s="66"/>
      <c r="OCU1" s="66"/>
      <c r="OCV1" s="66"/>
      <c r="OCW1" s="66"/>
      <c r="OCX1" s="66"/>
      <c r="OCY1" s="66"/>
      <c r="OCZ1" s="66"/>
      <c r="ODA1" s="66"/>
      <c r="ODB1" s="66"/>
      <c r="ODC1" s="66"/>
      <c r="ODD1" s="66"/>
      <c r="ODE1" s="66"/>
      <c r="ODF1" s="66"/>
      <c r="ODG1" s="66"/>
      <c r="ODH1" s="66"/>
      <c r="ODI1" s="66"/>
      <c r="ODJ1" s="66"/>
      <c r="ODK1" s="66"/>
      <c r="ODL1" s="66"/>
      <c r="ODM1" s="66"/>
      <c r="ODN1" s="66"/>
      <c r="ODO1" s="66"/>
      <c r="ODP1" s="66"/>
      <c r="ODQ1" s="66"/>
      <c r="ODR1" s="66"/>
      <c r="ODS1" s="66"/>
      <c r="ODT1" s="66"/>
      <c r="ODU1" s="66"/>
      <c r="ODV1" s="66"/>
      <c r="ODW1" s="66"/>
      <c r="ODX1" s="66"/>
      <c r="ODY1" s="66"/>
      <c r="ODZ1" s="66"/>
      <c r="OEA1" s="66"/>
      <c r="OEB1" s="66"/>
      <c r="OEC1" s="66"/>
      <c r="OED1" s="66"/>
      <c r="OEE1" s="66"/>
      <c r="OEF1" s="66"/>
      <c r="OEG1" s="66"/>
      <c r="OEH1" s="66"/>
      <c r="OEI1" s="66"/>
      <c r="OEJ1" s="66"/>
      <c r="OEK1" s="66"/>
      <c r="OEL1" s="66"/>
      <c r="OEM1" s="66"/>
      <c r="OEN1" s="66"/>
      <c r="OEO1" s="66"/>
      <c r="OEP1" s="66"/>
      <c r="OEQ1" s="66"/>
      <c r="OER1" s="66"/>
      <c r="OES1" s="66"/>
      <c r="OET1" s="66"/>
      <c r="OEU1" s="66"/>
      <c r="OEV1" s="66"/>
      <c r="OEW1" s="66"/>
      <c r="OEX1" s="66"/>
      <c r="OEY1" s="66"/>
      <c r="OEZ1" s="66"/>
      <c r="OFA1" s="66"/>
      <c r="OFB1" s="66"/>
      <c r="OFC1" s="66"/>
      <c r="OFD1" s="66"/>
      <c r="OFE1" s="66"/>
      <c r="OFF1" s="66"/>
      <c r="OFG1" s="66"/>
      <c r="OFH1" s="66"/>
      <c r="OFI1" s="66"/>
      <c r="OFJ1" s="66"/>
      <c r="OFK1" s="66"/>
      <c r="OFL1" s="66"/>
      <c r="OFM1" s="66"/>
      <c r="OFN1" s="66"/>
      <c r="OFO1" s="66"/>
      <c r="OFP1" s="66"/>
      <c r="OFQ1" s="66"/>
      <c r="OFR1" s="66"/>
      <c r="OFS1" s="66"/>
      <c r="OFT1" s="66"/>
      <c r="OFU1" s="66"/>
      <c r="OFV1" s="66"/>
      <c r="OFW1" s="66"/>
      <c r="OFX1" s="66"/>
      <c r="OFY1" s="66"/>
      <c r="OFZ1" s="66"/>
      <c r="OGA1" s="66"/>
      <c r="OGB1" s="66"/>
      <c r="OGC1" s="66"/>
      <c r="OGD1" s="66"/>
      <c r="OGE1" s="66"/>
      <c r="OGF1" s="66"/>
      <c r="OGG1" s="66"/>
      <c r="OGH1" s="66"/>
      <c r="OGI1" s="66"/>
      <c r="OGJ1" s="66"/>
      <c r="OGK1" s="66"/>
      <c r="OGL1" s="66"/>
      <c r="OGM1" s="66"/>
      <c r="OGN1" s="66"/>
      <c r="OGO1" s="66"/>
      <c r="OGP1" s="66"/>
      <c r="OGQ1" s="66"/>
      <c r="OGR1" s="66"/>
      <c r="OGS1" s="66"/>
      <c r="OGT1" s="66"/>
      <c r="OGU1" s="66"/>
      <c r="OGV1" s="66"/>
      <c r="OGW1" s="66"/>
      <c r="OGX1" s="66"/>
      <c r="OGY1" s="66"/>
      <c r="OGZ1" s="66"/>
      <c r="OHA1" s="66"/>
      <c r="OHB1" s="66"/>
      <c r="OHC1" s="66"/>
      <c r="OHD1" s="66"/>
      <c r="OHE1" s="66"/>
      <c r="OHF1" s="66"/>
      <c r="OHG1" s="66"/>
      <c r="OHH1" s="66"/>
      <c r="OHI1" s="66"/>
      <c r="OHJ1" s="66"/>
      <c r="OHK1" s="66"/>
      <c r="OHL1" s="66"/>
      <c r="OHM1" s="66"/>
      <c r="OHN1" s="66"/>
      <c r="OHO1" s="66"/>
      <c r="OHP1" s="66"/>
      <c r="OHQ1" s="66"/>
      <c r="OHR1" s="66"/>
      <c r="OHS1" s="66"/>
      <c r="OHT1" s="66"/>
      <c r="OHU1" s="66"/>
      <c r="OHV1" s="66"/>
      <c r="OHW1" s="66"/>
      <c r="OHX1" s="66"/>
      <c r="OHY1" s="66"/>
      <c r="OHZ1" s="66"/>
      <c r="OIA1" s="66"/>
      <c r="OIB1" s="66"/>
      <c r="OIC1" s="66"/>
      <c r="OID1" s="66"/>
      <c r="OIE1" s="66"/>
      <c r="OIF1" s="66"/>
      <c r="OIG1" s="66"/>
      <c r="OIH1" s="66"/>
      <c r="OII1" s="66"/>
      <c r="OIJ1" s="66"/>
      <c r="OIK1" s="66"/>
      <c r="OIL1" s="66"/>
      <c r="OIM1" s="66"/>
      <c r="OIN1" s="66"/>
      <c r="OIO1" s="66"/>
      <c r="OIP1" s="66"/>
      <c r="OIQ1" s="66"/>
      <c r="OIR1" s="66"/>
      <c r="OIS1" s="66"/>
      <c r="OIT1" s="66"/>
      <c r="OIU1" s="66"/>
      <c r="OIV1" s="66"/>
      <c r="OIW1" s="66"/>
      <c r="OIX1" s="66"/>
      <c r="OIY1" s="66"/>
      <c r="OIZ1" s="66"/>
      <c r="OJA1" s="66"/>
      <c r="OJB1" s="66"/>
      <c r="OJC1" s="66"/>
      <c r="OJD1" s="66"/>
      <c r="OJE1" s="66"/>
      <c r="OJF1" s="66"/>
      <c r="OJG1" s="66"/>
      <c r="OJH1" s="66"/>
      <c r="OJI1" s="66"/>
      <c r="OJJ1" s="66"/>
      <c r="OJK1" s="66"/>
      <c r="OJL1" s="66"/>
      <c r="OJM1" s="66"/>
      <c r="OJN1" s="66"/>
      <c r="OJO1" s="66"/>
      <c r="OJP1" s="66"/>
      <c r="OJQ1" s="66"/>
      <c r="OJR1" s="66"/>
      <c r="OJS1" s="66"/>
      <c r="OJT1" s="66"/>
      <c r="OJU1" s="66"/>
      <c r="OJV1" s="66"/>
      <c r="OJW1" s="66"/>
      <c r="OJX1" s="66"/>
      <c r="OJY1" s="66"/>
      <c r="OJZ1" s="66"/>
      <c r="OKA1" s="66"/>
      <c r="OKB1" s="66"/>
      <c r="OKC1" s="66"/>
      <c r="OKD1" s="66"/>
      <c r="OKE1" s="66"/>
      <c r="OKF1" s="66"/>
      <c r="OKG1" s="66"/>
      <c r="OKH1" s="66"/>
      <c r="OKI1" s="66"/>
      <c r="OKJ1" s="66"/>
      <c r="OKK1" s="66"/>
      <c r="OKL1" s="66"/>
      <c r="OKM1" s="66"/>
      <c r="OKN1" s="66"/>
      <c r="OKO1" s="66"/>
      <c r="OKP1" s="66"/>
      <c r="OKQ1" s="66"/>
      <c r="OKR1" s="66"/>
      <c r="OKS1" s="66"/>
      <c r="OKT1" s="66"/>
      <c r="OKU1" s="66"/>
      <c r="OKV1" s="66"/>
      <c r="OKW1" s="66"/>
      <c r="OKX1" s="66"/>
      <c r="OKY1" s="66"/>
      <c r="OKZ1" s="66"/>
      <c r="OLA1" s="66"/>
      <c r="OLB1" s="66"/>
      <c r="OLC1" s="66"/>
      <c r="OLD1" s="66"/>
      <c r="OLE1" s="66"/>
      <c r="OLF1" s="66"/>
      <c r="OLG1" s="66"/>
      <c r="OLH1" s="66"/>
      <c r="OLI1" s="66"/>
      <c r="OLJ1" s="66"/>
      <c r="OLK1" s="66"/>
      <c r="OLL1" s="66"/>
      <c r="OLM1" s="66"/>
      <c r="OLN1" s="66"/>
      <c r="OLO1" s="66"/>
      <c r="OLP1" s="66"/>
      <c r="OLQ1" s="66"/>
      <c r="OLR1" s="66"/>
      <c r="OLS1" s="66"/>
      <c r="OLT1" s="66"/>
      <c r="OLU1" s="66"/>
      <c r="OLV1" s="66"/>
      <c r="OLW1" s="66"/>
      <c r="OLX1" s="66"/>
      <c r="OLY1" s="66"/>
      <c r="OLZ1" s="66"/>
      <c r="OMA1" s="66"/>
      <c r="OMB1" s="66"/>
      <c r="OMC1" s="66"/>
      <c r="OMD1" s="66"/>
      <c r="OME1" s="66"/>
      <c r="OMF1" s="66"/>
      <c r="OMG1" s="66"/>
      <c r="OMH1" s="66"/>
      <c r="OMI1" s="66"/>
      <c r="OMJ1" s="66"/>
      <c r="OMK1" s="66"/>
      <c r="OML1" s="66"/>
      <c r="OMM1" s="66"/>
      <c r="OMN1" s="66"/>
      <c r="OMO1" s="66"/>
      <c r="OMP1" s="66"/>
      <c r="OMQ1" s="66"/>
      <c r="OMR1" s="66"/>
      <c r="OMS1" s="66"/>
      <c r="OMT1" s="66"/>
      <c r="OMU1" s="66"/>
      <c r="OMV1" s="66"/>
      <c r="OMW1" s="66"/>
      <c r="OMX1" s="66"/>
      <c r="OMY1" s="66"/>
      <c r="OMZ1" s="66"/>
      <c r="ONA1" s="66"/>
      <c r="ONB1" s="66"/>
      <c r="ONC1" s="66"/>
      <c r="OND1" s="66"/>
      <c r="ONE1" s="66"/>
      <c r="ONF1" s="66"/>
      <c r="ONG1" s="66"/>
      <c r="ONH1" s="66"/>
      <c r="ONI1" s="66"/>
      <c r="ONJ1" s="66"/>
      <c r="ONK1" s="66"/>
      <c r="ONL1" s="66"/>
      <c r="ONM1" s="66"/>
      <c r="ONN1" s="66"/>
      <c r="ONO1" s="66"/>
      <c r="ONP1" s="66"/>
      <c r="ONQ1" s="66"/>
      <c r="ONR1" s="66"/>
      <c r="ONS1" s="66"/>
      <c r="ONT1" s="66"/>
      <c r="ONU1" s="66"/>
      <c r="ONV1" s="66"/>
      <c r="ONW1" s="66"/>
      <c r="ONX1" s="66"/>
      <c r="ONY1" s="66"/>
      <c r="ONZ1" s="66"/>
      <c r="OOA1" s="66"/>
      <c r="OOB1" s="66"/>
      <c r="OOC1" s="66"/>
      <c r="OOD1" s="66"/>
      <c r="OOE1" s="66"/>
      <c r="OOF1" s="66"/>
      <c r="OOG1" s="66"/>
      <c r="OOH1" s="66"/>
      <c r="OOI1" s="66"/>
      <c r="OOJ1" s="66"/>
      <c r="OOK1" s="66"/>
      <c r="OOL1" s="66"/>
      <c r="OOM1" s="66"/>
      <c r="OON1" s="66"/>
      <c r="OOO1" s="66"/>
      <c r="OOP1" s="66"/>
      <c r="OOQ1" s="66"/>
      <c r="OOR1" s="66"/>
      <c r="OOS1" s="66"/>
      <c r="OOT1" s="66"/>
      <c r="OOU1" s="66"/>
      <c r="OOV1" s="66"/>
      <c r="OOW1" s="66"/>
      <c r="OOX1" s="66"/>
      <c r="OOY1" s="66"/>
      <c r="OOZ1" s="66"/>
      <c r="OPA1" s="66"/>
      <c r="OPB1" s="66"/>
      <c r="OPC1" s="66"/>
      <c r="OPD1" s="66"/>
      <c r="OPE1" s="66"/>
      <c r="OPF1" s="66"/>
      <c r="OPG1" s="66"/>
      <c r="OPH1" s="66"/>
      <c r="OPI1" s="66"/>
      <c r="OPJ1" s="66"/>
      <c r="OPK1" s="66"/>
      <c r="OPL1" s="66"/>
      <c r="OPM1" s="66"/>
      <c r="OPN1" s="66"/>
      <c r="OPO1" s="66"/>
      <c r="OPP1" s="66"/>
      <c r="OPQ1" s="66"/>
      <c r="OPR1" s="66"/>
      <c r="OPS1" s="66"/>
      <c r="OPT1" s="66"/>
      <c r="OPU1" s="66"/>
      <c r="OPV1" s="66"/>
      <c r="OPW1" s="66"/>
      <c r="OPX1" s="66"/>
      <c r="OPY1" s="66"/>
      <c r="OPZ1" s="66"/>
      <c r="OQA1" s="66"/>
      <c r="OQB1" s="66"/>
      <c r="OQC1" s="66"/>
      <c r="OQD1" s="66"/>
      <c r="OQE1" s="66"/>
      <c r="OQF1" s="66"/>
      <c r="OQG1" s="66"/>
      <c r="OQH1" s="66"/>
      <c r="OQI1" s="66"/>
      <c r="OQJ1" s="66"/>
      <c r="OQK1" s="66"/>
      <c r="OQL1" s="66"/>
      <c r="OQM1" s="66"/>
      <c r="OQN1" s="66"/>
      <c r="OQO1" s="66"/>
      <c r="OQP1" s="66"/>
      <c r="OQQ1" s="66"/>
      <c r="OQR1" s="66"/>
      <c r="OQS1" s="66"/>
      <c r="OQT1" s="66"/>
      <c r="OQU1" s="66"/>
      <c r="OQV1" s="66"/>
      <c r="OQW1" s="66"/>
      <c r="OQX1" s="66"/>
      <c r="OQY1" s="66"/>
      <c r="OQZ1" s="66"/>
      <c r="ORA1" s="66"/>
      <c r="ORB1" s="66"/>
      <c r="ORC1" s="66"/>
      <c r="ORD1" s="66"/>
      <c r="ORE1" s="66"/>
      <c r="ORF1" s="66"/>
      <c r="ORG1" s="66"/>
      <c r="ORH1" s="66"/>
      <c r="ORI1" s="66"/>
      <c r="ORJ1" s="66"/>
      <c r="ORK1" s="66"/>
      <c r="ORL1" s="66"/>
      <c r="ORM1" s="66"/>
      <c r="ORN1" s="66"/>
      <c r="ORO1" s="66"/>
      <c r="ORP1" s="66"/>
      <c r="ORQ1" s="66"/>
      <c r="ORR1" s="66"/>
      <c r="ORS1" s="66"/>
      <c r="ORT1" s="66"/>
      <c r="ORU1" s="66"/>
      <c r="ORV1" s="66"/>
      <c r="ORW1" s="66"/>
      <c r="ORX1" s="66"/>
      <c r="ORY1" s="66"/>
      <c r="ORZ1" s="66"/>
      <c r="OSA1" s="66"/>
      <c r="OSB1" s="66"/>
      <c r="OSC1" s="66"/>
      <c r="OSD1" s="66"/>
      <c r="OSE1" s="66"/>
      <c r="OSF1" s="66"/>
      <c r="OSG1" s="66"/>
      <c r="OSH1" s="66"/>
      <c r="OSI1" s="66"/>
      <c r="OSJ1" s="66"/>
      <c r="OSK1" s="66"/>
      <c r="OSL1" s="66"/>
      <c r="OSM1" s="66"/>
      <c r="OSN1" s="66"/>
      <c r="OSO1" s="66"/>
      <c r="OSP1" s="66"/>
      <c r="OSQ1" s="66"/>
      <c r="OSR1" s="66"/>
      <c r="OSS1" s="66"/>
      <c r="OST1" s="66"/>
      <c r="OSU1" s="66"/>
      <c r="OSV1" s="66"/>
      <c r="OSW1" s="66"/>
      <c r="OSX1" s="66"/>
      <c r="OSY1" s="66"/>
      <c r="OSZ1" s="66"/>
      <c r="OTA1" s="66"/>
      <c r="OTB1" s="66"/>
      <c r="OTC1" s="66"/>
      <c r="OTD1" s="66"/>
      <c r="OTE1" s="66"/>
      <c r="OTF1" s="66"/>
      <c r="OTG1" s="66"/>
      <c r="OTH1" s="66"/>
      <c r="OTI1" s="66"/>
      <c r="OTJ1" s="66"/>
      <c r="OTK1" s="66"/>
      <c r="OTL1" s="66"/>
      <c r="OTM1" s="66"/>
      <c r="OTN1" s="66"/>
      <c r="OTO1" s="66"/>
      <c r="OTP1" s="66"/>
      <c r="OTQ1" s="66"/>
      <c r="OTR1" s="66"/>
      <c r="OTS1" s="66"/>
      <c r="OTT1" s="66"/>
      <c r="OTU1" s="66"/>
      <c r="OTV1" s="66"/>
      <c r="OTW1" s="66"/>
      <c r="OTX1" s="66"/>
      <c r="OTY1" s="66"/>
      <c r="OTZ1" s="66"/>
      <c r="OUA1" s="66"/>
      <c r="OUB1" s="66"/>
      <c r="OUC1" s="66"/>
      <c r="OUD1" s="66"/>
      <c r="OUE1" s="66"/>
      <c r="OUF1" s="66"/>
      <c r="OUG1" s="66"/>
      <c r="OUH1" s="66"/>
      <c r="OUI1" s="66"/>
      <c r="OUJ1" s="66"/>
      <c r="OUK1" s="66"/>
      <c r="OUL1" s="66"/>
      <c r="OUM1" s="66"/>
      <c r="OUN1" s="66"/>
      <c r="OUO1" s="66"/>
      <c r="OUP1" s="66"/>
      <c r="OUQ1" s="66"/>
      <c r="OUR1" s="66"/>
      <c r="OUS1" s="66"/>
      <c r="OUT1" s="66"/>
      <c r="OUU1" s="66"/>
      <c r="OUV1" s="66"/>
      <c r="OUW1" s="66"/>
      <c r="OUX1" s="66"/>
      <c r="OUY1" s="66"/>
      <c r="OUZ1" s="66"/>
      <c r="OVA1" s="66"/>
      <c r="OVB1" s="66"/>
      <c r="OVC1" s="66"/>
      <c r="OVD1" s="66"/>
      <c r="OVE1" s="66"/>
      <c r="OVF1" s="66"/>
      <c r="OVG1" s="66"/>
      <c r="OVH1" s="66"/>
      <c r="OVI1" s="66"/>
      <c r="OVJ1" s="66"/>
      <c r="OVK1" s="66"/>
      <c r="OVL1" s="66"/>
      <c r="OVM1" s="66"/>
      <c r="OVN1" s="66"/>
      <c r="OVO1" s="66"/>
      <c r="OVP1" s="66"/>
      <c r="OVQ1" s="66"/>
      <c r="OVR1" s="66"/>
      <c r="OVS1" s="66"/>
      <c r="OVT1" s="66"/>
      <c r="OVU1" s="66"/>
      <c r="OVV1" s="66"/>
      <c r="OVW1" s="66"/>
      <c r="OVX1" s="66"/>
      <c r="OVY1" s="66"/>
      <c r="OVZ1" s="66"/>
      <c r="OWA1" s="66"/>
      <c r="OWB1" s="66"/>
      <c r="OWC1" s="66"/>
      <c r="OWD1" s="66"/>
      <c r="OWE1" s="66"/>
      <c r="OWF1" s="66"/>
      <c r="OWG1" s="66"/>
      <c r="OWH1" s="66"/>
      <c r="OWI1" s="66"/>
      <c r="OWJ1" s="66"/>
      <c r="OWK1" s="66"/>
      <c r="OWL1" s="66"/>
      <c r="OWM1" s="66"/>
      <c r="OWN1" s="66"/>
      <c r="OWO1" s="66"/>
      <c r="OWP1" s="66"/>
      <c r="OWQ1" s="66"/>
      <c r="OWR1" s="66"/>
      <c r="OWS1" s="66"/>
      <c r="OWT1" s="66"/>
      <c r="OWU1" s="66"/>
      <c r="OWV1" s="66"/>
      <c r="OWW1" s="66"/>
      <c r="OWX1" s="66"/>
      <c r="OWY1" s="66"/>
      <c r="OWZ1" s="66"/>
      <c r="OXA1" s="66"/>
      <c r="OXB1" s="66"/>
      <c r="OXC1" s="66"/>
      <c r="OXD1" s="66"/>
      <c r="OXE1" s="66"/>
      <c r="OXF1" s="66"/>
      <c r="OXG1" s="66"/>
      <c r="OXH1" s="66"/>
      <c r="OXI1" s="66"/>
      <c r="OXJ1" s="66"/>
      <c r="OXK1" s="66"/>
      <c r="OXL1" s="66"/>
      <c r="OXM1" s="66"/>
      <c r="OXN1" s="66"/>
      <c r="OXO1" s="66"/>
      <c r="OXP1" s="66"/>
      <c r="OXQ1" s="66"/>
      <c r="OXR1" s="66"/>
      <c r="OXS1" s="66"/>
      <c r="OXT1" s="66"/>
      <c r="OXU1" s="66"/>
      <c r="OXV1" s="66"/>
      <c r="OXW1" s="66"/>
      <c r="OXX1" s="66"/>
      <c r="OXY1" s="66"/>
      <c r="OXZ1" s="66"/>
      <c r="OYA1" s="66"/>
      <c r="OYB1" s="66"/>
      <c r="OYC1" s="66"/>
      <c r="OYD1" s="66"/>
      <c r="OYE1" s="66"/>
      <c r="OYF1" s="66"/>
      <c r="OYG1" s="66"/>
      <c r="OYH1" s="66"/>
      <c r="OYI1" s="66"/>
      <c r="OYJ1" s="66"/>
      <c r="OYK1" s="66"/>
      <c r="OYL1" s="66"/>
      <c r="OYM1" s="66"/>
      <c r="OYN1" s="66"/>
      <c r="OYO1" s="66"/>
      <c r="OYP1" s="66"/>
      <c r="OYQ1" s="66"/>
      <c r="OYR1" s="66"/>
      <c r="OYS1" s="66"/>
      <c r="OYT1" s="66"/>
      <c r="OYU1" s="66"/>
      <c r="OYV1" s="66"/>
      <c r="OYW1" s="66"/>
      <c r="OYX1" s="66"/>
      <c r="OYY1" s="66"/>
      <c r="OYZ1" s="66"/>
      <c r="OZA1" s="66"/>
      <c r="OZB1" s="66"/>
      <c r="OZC1" s="66"/>
      <c r="OZD1" s="66"/>
      <c r="OZE1" s="66"/>
      <c r="OZF1" s="66"/>
      <c r="OZG1" s="66"/>
      <c r="OZH1" s="66"/>
      <c r="OZI1" s="66"/>
      <c r="OZJ1" s="66"/>
      <c r="OZK1" s="66"/>
      <c r="OZL1" s="66"/>
      <c r="OZM1" s="66"/>
      <c r="OZN1" s="66"/>
      <c r="OZO1" s="66"/>
      <c r="OZP1" s="66"/>
      <c r="OZQ1" s="66"/>
      <c r="OZR1" s="66"/>
      <c r="OZS1" s="66"/>
      <c r="OZT1" s="66"/>
      <c r="OZU1" s="66"/>
      <c r="OZV1" s="66"/>
      <c r="OZW1" s="66"/>
      <c r="OZX1" s="66"/>
      <c r="OZY1" s="66"/>
      <c r="OZZ1" s="66"/>
      <c r="PAA1" s="66"/>
      <c r="PAB1" s="66"/>
      <c r="PAC1" s="66"/>
      <c r="PAD1" s="66"/>
      <c r="PAE1" s="66"/>
      <c r="PAF1" s="66"/>
      <c r="PAG1" s="66"/>
      <c r="PAH1" s="66"/>
      <c r="PAI1" s="66"/>
      <c r="PAJ1" s="66"/>
      <c r="PAK1" s="66"/>
      <c r="PAL1" s="66"/>
      <c r="PAM1" s="66"/>
      <c r="PAN1" s="66"/>
      <c r="PAO1" s="66"/>
      <c r="PAP1" s="66"/>
      <c r="PAQ1" s="66"/>
      <c r="PAR1" s="66"/>
      <c r="PAS1" s="66"/>
      <c r="PAT1" s="66"/>
      <c r="PAU1" s="66"/>
      <c r="PAV1" s="66"/>
      <c r="PAW1" s="66"/>
      <c r="PAX1" s="66"/>
      <c r="PAY1" s="66"/>
      <c r="PAZ1" s="66"/>
      <c r="PBA1" s="66"/>
      <c r="PBB1" s="66"/>
      <c r="PBC1" s="66"/>
      <c r="PBD1" s="66"/>
      <c r="PBE1" s="66"/>
      <c r="PBF1" s="66"/>
      <c r="PBG1" s="66"/>
      <c r="PBH1" s="66"/>
      <c r="PBI1" s="66"/>
      <c r="PBJ1" s="66"/>
      <c r="PBK1" s="66"/>
      <c r="PBL1" s="66"/>
      <c r="PBM1" s="66"/>
      <c r="PBN1" s="66"/>
      <c r="PBO1" s="66"/>
      <c r="PBP1" s="66"/>
      <c r="PBQ1" s="66"/>
      <c r="PBR1" s="66"/>
      <c r="PBS1" s="66"/>
      <c r="PBT1" s="66"/>
      <c r="PBU1" s="66"/>
      <c r="PBV1" s="66"/>
      <c r="PBW1" s="66"/>
      <c r="PBX1" s="66"/>
      <c r="PBY1" s="66"/>
      <c r="PBZ1" s="66"/>
      <c r="PCA1" s="66"/>
      <c r="PCB1" s="66"/>
      <c r="PCC1" s="66"/>
      <c r="PCD1" s="66"/>
      <c r="PCE1" s="66"/>
      <c r="PCF1" s="66"/>
      <c r="PCG1" s="66"/>
      <c r="PCH1" s="66"/>
      <c r="PCI1" s="66"/>
      <c r="PCJ1" s="66"/>
      <c r="PCK1" s="66"/>
      <c r="PCL1" s="66"/>
      <c r="PCM1" s="66"/>
      <c r="PCN1" s="66"/>
      <c r="PCO1" s="66"/>
      <c r="PCP1" s="66"/>
      <c r="PCQ1" s="66"/>
      <c r="PCR1" s="66"/>
      <c r="PCS1" s="66"/>
      <c r="PCT1" s="66"/>
      <c r="PCU1" s="66"/>
      <c r="PCV1" s="66"/>
      <c r="PCW1" s="66"/>
      <c r="PCX1" s="66"/>
      <c r="PCY1" s="66"/>
      <c r="PCZ1" s="66"/>
      <c r="PDA1" s="66"/>
      <c r="PDB1" s="66"/>
      <c r="PDC1" s="66"/>
      <c r="PDD1" s="66"/>
      <c r="PDE1" s="66"/>
      <c r="PDF1" s="66"/>
      <c r="PDG1" s="66"/>
      <c r="PDH1" s="66"/>
      <c r="PDI1" s="66"/>
      <c r="PDJ1" s="66"/>
      <c r="PDK1" s="66"/>
      <c r="PDL1" s="66"/>
      <c r="PDM1" s="66"/>
      <c r="PDN1" s="66"/>
      <c r="PDO1" s="66"/>
      <c r="PDP1" s="66"/>
      <c r="PDQ1" s="66"/>
      <c r="PDR1" s="66"/>
      <c r="PDS1" s="66"/>
      <c r="PDT1" s="66"/>
      <c r="PDU1" s="66"/>
      <c r="PDV1" s="66"/>
      <c r="PDW1" s="66"/>
      <c r="PDX1" s="66"/>
      <c r="PDY1" s="66"/>
      <c r="PDZ1" s="66"/>
      <c r="PEA1" s="66"/>
      <c r="PEB1" s="66"/>
      <c r="PEC1" s="66"/>
      <c r="PED1" s="66"/>
      <c r="PEE1" s="66"/>
      <c r="PEF1" s="66"/>
      <c r="PEG1" s="66"/>
      <c r="PEH1" s="66"/>
      <c r="PEI1" s="66"/>
      <c r="PEJ1" s="66"/>
      <c r="PEK1" s="66"/>
      <c r="PEL1" s="66"/>
      <c r="PEM1" s="66"/>
      <c r="PEN1" s="66"/>
      <c r="PEO1" s="66"/>
      <c r="PEP1" s="66"/>
      <c r="PEQ1" s="66"/>
      <c r="PER1" s="66"/>
      <c r="PES1" s="66"/>
      <c r="PET1" s="66"/>
      <c r="PEU1" s="66"/>
      <c r="PEV1" s="66"/>
      <c r="PEW1" s="66"/>
      <c r="PEX1" s="66"/>
      <c r="PEY1" s="66"/>
      <c r="PEZ1" s="66"/>
      <c r="PFA1" s="66"/>
      <c r="PFB1" s="66"/>
      <c r="PFC1" s="66"/>
      <c r="PFD1" s="66"/>
      <c r="PFE1" s="66"/>
      <c r="PFF1" s="66"/>
      <c r="PFG1" s="66"/>
      <c r="PFH1" s="66"/>
      <c r="PFI1" s="66"/>
      <c r="PFJ1" s="66"/>
      <c r="PFK1" s="66"/>
      <c r="PFL1" s="66"/>
      <c r="PFM1" s="66"/>
      <c r="PFN1" s="66"/>
      <c r="PFO1" s="66"/>
      <c r="PFP1" s="66"/>
      <c r="PFQ1" s="66"/>
      <c r="PFR1" s="66"/>
      <c r="PFS1" s="66"/>
      <c r="PFT1" s="66"/>
      <c r="PFU1" s="66"/>
      <c r="PFV1" s="66"/>
      <c r="PFW1" s="66"/>
      <c r="PFX1" s="66"/>
      <c r="PFY1" s="66"/>
      <c r="PFZ1" s="66"/>
      <c r="PGA1" s="66"/>
      <c r="PGB1" s="66"/>
      <c r="PGC1" s="66"/>
      <c r="PGD1" s="66"/>
      <c r="PGE1" s="66"/>
      <c r="PGF1" s="66"/>
      <c r="PGG1" s="66"/>
      <c r="PGH1" s="66"/>
      <c r="PGI1" s="66"/>
      <c r="PGJ1" s="66"/>
      <c r="PGK1" s="66"/>
      <c r="PGL1" s="66"/>
      <c r="PGM1" s="66"/>
      <c r="PGN1" s="66"/>
      <c r="PGO1" s="66"/>
      <c r="PGP1" s="66"/>
      <c r="PGQ1" s="66"/>
      <c r="PGR1" s="66"/>
      <c r="PGS1" s="66"/>
      <c r="PGT1" s="66"/>
      <c r="PGU1" s="66"/>
      <c r="PGV1" s="66"/>
      <c r="PGW1" s="66"/>
      <c r="PGX1" s="66"/>
      <c r="PGY1" s="66"/>
      <c r="PGZ1" s="66"/>
      <c r="PHA1" s="66"/>
      <c r="PHB1" s="66"/>
      <c r="PHC1" s="66"/>
      <c r="PHD1" s="66"/>
      <c r="PHE1" s="66"/>
      <c r="PHF1" s="66"/>
      <c r="PHG1" s="66"/>
      <c r="PHH1" s="66"/>
      <c r="PHI1" s="66"/>
      <c r="PHJ1" s="66"/>
      <c r="PHK1" s="66"/>
      <c r="PHL1" s="66"/>
      <c r="PHM1" s="66"/>
      <c r="PHN1" s="66"/>
      <c r="PHO1" s="66"/>
      <c r="PHP1" s="66"/>
      <c r="PHQ1" s="66"/>
      <c r="PHR1" s="66"/>
      <c r="PHS1" s="66"/>
      <c r="PHT1" s="66"/>
      <c r="PHU1" s="66"/>
      <c r="PHV1" s="66"/>
      <c r="PHW1" s="66"/>
      <c r="PHX1" s="66"/>
      <c r="PHY1" s="66"/>
      <c r="PHZ1" s="66"/>
      <c r="PIA1" s="66"/>
      <c r="PIB1" s="66"/>
      <c r="PIC1" s="66"/>
      <c r="PID1" s="66"/>
      <c r="PIE1" s="66"/>
      <c r="PIF1" s="66"/>
      <c r="PIG1" s="66"/>
      <c r="PIH1" s="66"/>
      <c r="PII1" s="66"/>
      <c r="PIJ1" s="66"/>
      <c r="PIK1" s="66"/>
      <c r="PIL1" s="66"/>
      <c r="PIM1" s="66"/>
      <c r="PIN1" s="66"/>
      <c r="PIO1" s="66"/>
      <c r="PIP1" s="66"/>
      <c r="PIQ1" s="66"/>
      <c r="PIR1" s="66"/>
      <c r="PIS1" s="66"/>
      <c r="PIT1" s="66"/>
      <c r="PIU1" s="66"/>
      <c r="PIV1" s="66"/>
      <c r="PIW1" s="66"/>
      <c r="PIX1" s="66"/>
      <c r="PIY1" s="66"/>
      <c r="PIZ1" s="66"/>
      <c r="PJA1" s="66"/>
      <c r="PJB1" s="66"/>
      <c r="PJC1" s="66"/>
      <c r="PJD1" s="66"/>
      <c r="PJE1" s="66"/>
      <c r="PJF1" s="66"/>
      <c r="PJG1" s="66"/>
      <c r="PJH1" s="66"/>
      <c r="PJI1" s="66"/>
      <c r="PJJ1" s="66"/>
      <c r="PJK1" s="66"/>
      <c r="PJL1" s="66"/>
      <c r="PJM1" s="66"/>
      <c r="PJN1" s="66"/>
      <c r="PJO1" s="66"/>
      <c r="PJP1" s="66"/>
      <c r="PJQ1" s="66"/>
      <c r="PJR1" s="66"/>
      <c r="PJS1" s="66"/>
      <c r="PJT1" s="66"/>
      <c r="PJU1" s="66"/>
      <c r="PJV1" s="66"/>
      <c r="PJW1" s="66"/>
      <c r="PJX1" s="66"/>
      <c r="PJY1" s="66"/>
      <c r="PJZ1" s="66"/>
      <c r="PKA1" s="66"/>
      <c r="PKB1" s="66"/>
      <c r="PKC1" s="66"/>
      <c r="PKD1" s="66"/>
      <c r="PKE1" s="66"/>
      <c r="PKF1" s="66"/>
      <c r="PKG1" s="66"/>
      <c r="PKH1" s="66"/>
      <c r="PKI1" s="66"/>
      <c r="PKJ1" s="66"/>
      <c r="PKK1" s="66"/>
      <c r="PKL1" s="66"/>
      <c r="PKM1" s="66"/>
      <c r="PKN1" s="66"/>
      <c r="PKO1" s="66"/>
      <c r="PKP1" s="66"/>
      <c r="PKQ1" s="66"/>
      <c r="PKR1" s="66"/>
      <c r="PKS1" s="66"/>
      <c r="PKT1" s="66"/>
      <c r="PKU1" s="66"/>
      <c r="PKV1" s="66"/>
      <c r="PKW1" s="66"/>
      <c r="PKX1" s="66"/>
      <c r="PKY1" s="66"/>
      <c r="PKZ1" s="66"/>
      <c r="PLA1" s="66"/>
      <c r="PLB1" s="66"/>
      <c r="PLC1" s="66"/>
      <c r="PLD1" s="66"/>
      <c r="PLE1" s="66"/>
      <c r="PLF1" s="66"/>
      <c r="PLG1" s="66"/>
      <c r="PLH1" s="66"/>
      <c r="PLI1" s="66"/>
      <c r="PLJ1" s="66"/>
      <c r="PLK1" s="66"/>
      <c r="PLL1" s="66"/>
      <c r="PLM1" s="66"/>
      <c r="PLN1" s="66"/>
      <c r="PLO1" s="66"/>
      <c r="PLP1" s="66"/>
      <c r="PLQ1" s="66"/>
      <c r="PLR1" s="66"/>
      <c r="PLS1" s="66"/>
      <c r="PLT1" s="66"/>
      <c r="PLU1" s="66"/>
      <c r="PLV1" s="66"/>
      <c r="PLW1" s="66"/>
      <c r="PLX1" s="66"/>
      <c r="PLY1" s="66"/>
      <c r="PLZ1" s="66"/>
      <c r="PMA1" s="66"/>
      <c r="PMB1" s="66"/>
      <c r="PMC1" s="66"/>
      <c r="PMD1" s="66"/>
      <c r="PME1" s="66"/>
      <c r="PMF1" s="66"/>
      <c r="PMG1" s="66"/>
      <c r="PMH1" s="66"/>
      <c r="PMI1" s="66"/>
      <c r="PMJ1" s="66"/>
      <c r="PMK1" s="66"/>
      <c r="PML1" s="66"/>
      <c r="PMM1" s="66"/>
      <c r="PMN1" s="66"/>
      <c r="PMO1" s="66"/>
      <c r="PMP1" s="66"/>
      <c r="PMQ1" s="66"/>
      <c r="PMR1" s="66"/>
      <c r="PMS1" s="66"/>
      <c r="PMT1" s="66"/>
      <c r="PMU1" s="66"/>
      <c r="PMV1" s="66"/>
      <c r="PMW1" s="66"/>
      <c r="PMX1" s="66"/>
      <c r="PMY1" s="66"/>
      <c r="PMZ1" s="66"/>
      <c r="PNA1" s="66"/>
      <c r="PNB1" s="66"/>
      <c r="PNC1" s="66"/>
      <c r="PND1" s="66"/>
      <c r="PNE1" s="66"/>
      <c r="PNF1" s="66"/>
      <c r="PNG1" s="66"/>
      <c r="PNH1" s="66"/>
      <c r="PNI1" s="66"/>
      <c r="PNJ1" s="66"/>
      <c r="PNK1" s="66"/>
      <c r="PNL1" s="66"/>
      <c r="PNM1" s="66"/>
      <c r="PNN1" s="66"/>
      <c r="PNO1" s="66"/>
      <c r="PNP1" s="66"/>
      <c r="PNQ1" s="66"/>
      <c r="PNR1" s="66"/>
      <c r="PNS1" s="66"/>
      <c r="PNT1" s="66"/>
      <c r="PNU1" s="66"/>
      <c r="PNV1" s="66"/>
      <c r="PNW1" s="66"/>
      <c r="PNX1" s="66"/>
      <c r="PNY1" s="66"/>
      <c r="PNZ1" s="66"/>
      <c r="POA1" s="66"/>
      <c r="POB1" s="66"/>
      <c r="POC1" s="66"/>
      <c r="POD1" s="66"/>
      <c r="POE1" s="66"/>
      <c r="POF1" s="66"/>
      <c r="POG1" s="66"/>
      <c r="POH1" s="66"/>
      <c r="POI1" s="66"/>
      <c r="POJ1" s="66"/>
      <c r="POK1" s="66"/>
      <c r="POL1" s="66"/>
      <c r="POM1" s="66"/>
      <c r="PON1" s="66"/>
      <c r="POO1" s="66"/>
      <c r="POP1" s="66"/>
      <c r="POQ1" s="66"/>
      <c r="POR1" s="66"/>
      <c r="POS1" s="66"/>
      <c r="POT1" s="66"/>
      <c r="POU1" s="66"/>
      <c r="POV1" s="66"/>
      <c r="POW1" s="66"/>
      <c r="POX1" s="66"/>
      <c r="POY1" s="66"/>
      <c r="POZ1" s="66"/>
      <c r="PPA1" s="66"/>
      <c r="PPB1" s="66"/>
      <c r="PPC1" s="66"/>
      <c r="PPD1" s="66"/>
      <c r="PPE1" s="66"/>
      <c r="PPF1" s="66"/>
      <c r="PPG1" s="66"/>
      <c r="PPH1" s="66"/>
      <c r="PPI1" s="66"/>
      <c r="PPJ1" s="66"/>
      <c r="PPK1" s="66"/>
      <c r="PPL1" s="66"/>
      <c r="PPM1" s="66"/>
      <c r="PPN1" s="66"/>
      <c r="PPO1" s="66"/>
      <c r="PPP1" s="66"/>
      <c r="PPQ1" s="66"/>
      <c r="PPR1" s="66"/>
      <c r="PPS1" s="66"/>
      <c r="PPT1" s="66"/>
      <c r="PPU1" s="66"/>
      <c r="PPV1" s="66"/>
      <c r="PPW1" s="66"/>
      <c r="PPX1" s="66"/>
      <c r="PPY1" s="66"/>
      <c r="PPZ1" s="66"/>
      <c r="PQA1" s="66"/>
      <c r="PQB1" s="66"/>
      <c r="PQC1" s="66"/>
      <c r="PQD1" s="66"/>
      <c r="PQE1" s="66"/>
      <c r="PQF1" s="66"/>
      <c r="PQG1" s="66"/>
      <c r="PQH1" s="66"/>
      <c r="PQI1" s="66"/>
      <c r="PQJ1" s="66"/>
      <c r="PQK1" s="66"/>
      <c r="PQL1" s="66"/>
      <c r="PQM1" s="66"/>
      <c r="PQN1" s="66"/>
      <c r="PQO1" s="66"/>
      <c r="PQP1" s="66"/>
      <c r="PQQ1" s="66"/>
      <c r="PQR1" s="66"/>
      <c r="PQS1" s="66"/>
      <c r="PQT1" s="66"/>
      <c r="PQU1" s="66"/>
      <c r="PQV1" s="66"/>
      <c r="PQW1" s="66"/>
      <c r="PQX1" s="66"/>
      <c r="PQY1" s="66"/>
      <c r="PQZ1" s="66"/>
      <c r="PRA1" s="66"/>
      <c r="PRB1" s="66"/>
      <c r="PRC1" s="66"/>
      <c r="PRD1" s="66"/>
      <c r="PRE1" s="66"/>
      <c r="PRF1" s="66"/>
      <c r="PRG1" s="66"/>
      <c r="PRH1" s="66"/>
      <c r="PRI1" s="66"/>
      <c r="PRJ1" s="66"/>
      <c r="PRK1" s="66"/>
      <c r="PRL1" s="66"/>
      <c r="PRM1" s="66"/>
      <c r="PRN1" s="66"/>
      <c r="PRO1" s="66"/>
      <c r="PRP1" s="66"/>
      <c r="PRQ1" s="66"/>
      <c r="PRR1" s="66"/>
      <c r="PRS1" s="66"/>
      <c r="PRT1" s="66"/>
      <c r="PRU1" s="66"/>
      <c r="PRV1" s="66"/>
      <c r="PRW1" s="66"/>
      <c r="PRX1" s="66"/>
      <c r="PRY1" s="66"/>
      <c r="PRZ1" s="66"/>
      <c r="PSA1" s="66"/>
      <c r="PSB1" s="66"/>
      <c r="PSC1" s="66"/>
      <c r="PSD1" s="66"/>
      <c r="PSE1" s="66"/>
      <c r="PSF1" s="66"/>
      <c r="PSG1" s="66"/>
      <c r="PSH1" s="66"/>
      <c r="PSI1" s="66"/>
      <c r="PSJ1" s="66"/>
      <c r="PSK1" s="66"/>
      <c r="PSL1" s="66"/>
      <c r="PSM1" s="66"/>
      <c r="PSN1" s="66"/>
      <c r="PSO1" s="66"/>
      <c r="PSP1" s="66"/>
      <c r="PSQ1" s="66"/>
      <c r="PSR1" s="66"/>
      <c r="PSS1" s="66"/>
      <c r="PST1" s="66"/>
      <c r="PSU1" s="66"/>
      <c r="PSV1" s="66"/>
      <c r="PSW1" s="66"/>
      <c r="PSX1" s="66"/>
      <c r="PSY1" s="66"/>
      <c r="PSZ1" s="66"/>
      <c r="PTA1" s="66"/>
      <c r="PTB1" s="66"/>
      <c r="PTC1" s="66"/>
      <c r="PTD1" s="66"/>
      <c r="PTE1" s="66"/>
      <c r="PTF1" s="66"/>
      <c r="PTG1" s="66"/>
      <c r="PTH1" s="66"/>
      <c r="PTI1" s="66"/>
      <c r="PTJ1" s="66"/>
      <c r="PTK1" s="66"/>
      <c r="PTL1" s="66"/>
      <c r="PTM1" s="66"/>
      <c r="PTN1" s="66"/>
      <c r="PTO1" s="66"/>
      <c r="PTP1" s="66"/>
      <c r="PTQ1" s="66"/>
      <c r="PTR1" s="66"/>
      <c r="PTS1" s="66"/>
      <c r="PTT1" s="66"/>
      <c r="PTU1" s="66"/>
      <c r="PTV1" s="66"/>
      <c r="PTW1" s="66"/>
      <c r="PTX1" s="66"/>
      <c r="PTY1" s="66"/>
      <c r="PTZ1" s="66"/>
      <c r="PUA1" s="66"/>
      <c r="PUB1" s="66"/>
      <c r="PUC1" s="66"/>
      <c r="PUD1" s="66"/>
      <c r="PUE1" s="66"/>
      <c r="PUF1" s="66"/>
      <c r="PUG1" s="66"/>
      <c r="PUH1" s="66"/>
      <c r="PUI1" s="66"/>
      <c r="PUJ1" s="66"/>
      <c r="PUK1" s="66"/>
      <c r="PUL1" s="66"/>
      <c r="PUM1" s="66"/>
      <c r="PUN1" s="66"/>
      <c r="PUO1" s="66"/>
      <c r="PUP1" s="66"/>
      <c r="PUQ1" s="66"/>
      <c r="PUR1" s="66"/>
      <c r="PUS1" s="66"/>
      <c r="PUT1" s="66"/>
      <c r="PUU1" s="66"/>
      <c r="PUV1" s="66"/>
      <c r="PUW1" s="66"/>
      <c r="PUX1" s="66"/>
      <c r="PUY1" s="66"/>
      <c r="PUZ1" s="66"/>
      <c r="PVA1" s="66"/>
      <c r="PVB1" s="66"/>
      <c r="PVC1" s="66"/>
      <c r="PVD1" s="66"/>
      <c r="PVE1" s="66"/>
      <c r="PVF1" s="66"/>
      <c r="PVG1" s="66"/>
      <c r="PVH1" s="66"/>
      <c r="PVI1" s="66"/>
      <c r="PVJ1" s="66"/>
      <c r="PVK1" s="66"/>
      <c r="PVL1" s="66"/>
      <c r="PVM1" s="66"/>
      <c r="PVN1" s="66"/>
      <c r="PVO1" s="66"/>
      <c r="PVP1" s="66"/>
      <c r="PVQ1" s="66"/>
      <c r="PVR1" s="66"/>
      <c r="PVS1" s="66"/>
      <c r="PVT1" s="66"/>
      <c r="PVU1" s="66"/>
      <c r="PVV1" s="66"/>
      <c r="PVW1" s="66"/>
      <c r="PVX1" s="66"/>
      <c r="PVY1" s="66"/>
      <c r="PVZ1" s="66"/>
      <c r="PWA1" s="66"/>
      <c r="PWB1" s="66"/>
      <c r="PWC1" s="66"/>
      <c r="PWD1" s="66"/>
      <c r="PWE1" s="66"/>
      <c r="PWF1" s="66"/>
      <c r="PWG1" s="66"/>
      <c r="PWH1" s="66"/>
      <c r="PWI1" s="66"/>
      <c r="PWJ1" s="66"/>
      <c r="PWK1" s="66"/>
      <c r="PWL1" s="66"/>
      <c r="PWM1" s="66"/>
      <c r="PWN1" s="66"/>
      <c r="PWO1" s="66"/>
      <c r="PWP1" s="66"/>
      <c r="PWQ1" s="66"/>
      <c r="PWR1" s="66"/>
      <c r="PWS1" s="66"/>
      <c r="PWT1" s="66"/>
      <c r="PWU1" s="66"/>
      <c r="PWV1" s="66"/>
      <c r="PWW1" s="66"/>
      <c r="PWX1" s="66"/>
      <c r="PWY1" s="66"/>
      <c r="PWZ1" s="66"/>
      <c r="PXA1" s="66"/>
      <c r="PXB1" s="66"/>
      <c r="PXC1" s="66"/>
      <c r="PXD1" s="66"/>
      <c r="PXE1" s="66"/>
      <c r="PXF1" s="66"/>
      <c r="PXG1" s="66"/>
      <c r="PXH1" s="66"/>
      <c r="PXI1" s="66"/>
      <c r="PXJ1" s="66"/>
      <c r="PXK1" s="66"/>
      <c r="PXL1" s="66"/>
      <c r="PXM1" s="66"/>
      <c r="PXN1" s="66"/>
      <c r="PXO1" s="66"/>
      <c r="PXP1" s="66"/>
      <c r="PXQ1" s="66"/>
      <c r="PXR1" s="66"/>
      <c r="PXS1" s="66"/>
      <c r="PXT1" s="66"/>
      <c r="PXU1" s="66"/>
      <c r="PXV1" s="66"/>
      <c r="PXW1" s="66"/>
      <c r="PXX1" s="66"/>
      <c r="PXY1" s="66"/>
      <c r="PXZ1" s="66"/>
      <c r="PYA1" s="66"/>
      <c r="PYB1" s="66"/>
      <c r="PYC1" s="66"/>
      <c r="PYD1" s="66"/>
      <c r="PYE1" s="66"/>
      <c r="PYF1" s="66"/>
      <c r="PYG1" s="66"/>
      <c r="PYH1" s="66"/>
      <c r="PYI1" s="66"/>
      <c r="PYJ1" s="66"/>
      <c r="PYK1" s="66"/>
      <c r="PYL1" s="66"/>
      <c r="PYM1" s="66"/>
      <c r="PYN1" s="66"/>
      <c r="PYO1" s="66"/>
      <c r="PYP1" s="66"/>
      <c r="PYQ1" s="66"/>
      <c r="PYR1" s="66"/>
      <c r="PYS1" s="66"/>
      <c r="PYT1" s="66"/>
      <c r="PYU1" s="66"/>
      <c r="PYV1" s="66"/>
      <c r="PYW1" s="66"/>
      <c r="PYX1" s="66"/>
      <c r="PYY1" s="66"/>
      <c r="PYZ1" s="66"/>
      <c r="PZA1" s="66"/>
      <c r="PZB1" s="66"/>
      <c r="PZC1" s="66"/>
      <c r="PZD1" s="66"/>
      <c r="PZE1" s="66"/>
      <c r="PZF1" s="66"/>
      <c r="PZG1" s="66"/>
      <c r="PZH1" s="66"/>
      <c r="PZI1" s="66"/>
      <c r="PZJ1" s="66"/>
      <c r="PZK1" s="66"/>
      <c r="PZL1" s="66"/>
      <c r="PZM1" s="66"/>
      <c r="PZN1" s="66"/>
      <c r="PZO1" s="66"/>
      <c r="PZP1" s="66"/>
      <c r="PZQ1" s="66"/>
      <c r="PZR1" s="66"/>
      <c r="PZS1" s="66"/>
      <c r="PZT1" s="66"/>
      <c r="PZU1" s="66"/>
      <c r="PZV1" s="66"/>
      <c r="PZW1" s="66"/>
      <c r="PZX1" s="66"/>
      <c r="PZY1" s="66"/>
      <c r="PZZ1" s="66"/>
      <c r="QAA1" s="66"/>
      <c r="QAB1" s="66"/>
      <c r="QAC1" s="66"/>
      <c r="QAD1" s="66"/>
      <c r="QAE1" s="66"/>
      <c r="QAF1" s="66"/>
      <c r="QAG1" s="66"/>
      <c r="QAH1" s="66"/>
      <c r="QAI1" s="66"/>
      <c r="QAJ1" s="66"/>
      <c r="QAK1" s="66"/>
      <c r="QAL1" s="66"/>
      <c r="QAM1" s="66"/>
      <c r="QAN1" s="66"/>
      <c r="QAO1" s="66"/>
      <c r="QAP1" s="66"/>
      <c r="QAQ1" s="66"/>
      <c r="QAR1" s="66"/>
      <c r="QAS1" s="66"/>
      <c r="QAT1" s="66"/>
      <c r="QAU1" s="66"/>
      <c r="QAV1" s="66"/>
      <c r="QAW1" s="66"/>
      <c r="QAX1" s="66"/>
      <c r="QAY1" s="66"/>
      <c r="QAZ1" s="66"/>
      <c r="QBA1" s="66"/>
      <c r="QBB1" s="66"/>
      <c r="QBC1" s="66"/>
      <c r="QBD1" s="66"/>
      <c r="QBE1" s="66"/>
      <c r="QBF1" s="66"/>
      <c r="QBG1" s="66"/>
      <c r="QBH1" s="66"/>
      <c r="QBI1" s="66"/>
      <c r="QBJ1" s="66"/>
      <c r="QBK1" s="66"/>
      <c r="QBL1" s="66"/>
      <c r="QBM1" s="66"/>
      <c r="QBN1" s="66"/>
      <c r="QBO1" s="66"/>
      <c r="QBP1" s="66"/>
      <c r="QBQ1" s="66"/>
      <c r="QBR1" s="66"/>
      <c r="QBS1" s="66"/>
      <c r="QBT1" s="66"/>
      <c r="QBU1" s="66"/>
      <c r="QBV1" s="66"/>
      <c r="QBW1" s="66"/>
      <c r="QBX1" s="66"/>
      <c r="QBY1" s="66"/>
      <c r="QBZ1" s="66"/>
      <c r="QCA1" s="66"/>
      <c r="QCB1" s="66"/>
      <c r="QCC1" s="66"/>
      <c r="QCD1" s="66"/>
      <c r="QCE1" s="66"/>
      <c r="QCF1" s="66"/>
      <c r="QCG1" s="66"/>
      <c r="QCH1" s="66"/>
      <c r="QCI1" s="66"/>
      <c r="QCJ1" s="66"/>
      <c r="QCK1" s="66"/>
      <c r="QCL1" s="66"/>
      <c r="QCM1" s="66"/>
      <c r="QCN1" s="66"/>
      <c r="QCO1" s="66"/>
      <c r="QCP1" s="66"/>
      <c r="QCQ1" s="66"/>
      <c r="QCR1" s="66"/>
      <c r="QCS1" s="66"/>
      <c r="QCT1" s="66"/>
      <c r="QCU1" s="66"/>
      <c r="QCV1" s="66"/>
      <c r="QCW1" s="66"/>
      <c r="QCX1" s="66"/>
      <c r="QCY1" s="66"/>
      <c r="QCZ1" s="66"/>
      <c r="QDA1" s="66"/>
      <c r="QDB1" s="66"/>
      <c r="QDC1" s="66"/>
      <c r="QDD1" s="66"/>
      <c r="QDE1" s="66"/>
      <c r="QDF1" s="66"/>
      <c r="QDG1" s="66"/>
      <c r="QDH1" s="66"/>
      <c r="QDI1" s="66"/>
      <c r="QDJ1" s="66"/>
      <c r="QDK1" s="66"/>
      <c r="QDL1" s="66"/>
      <c r="QDM1" s="66"/>
      <c r="QDN1" s="66"/>
      <c r="QDO1" s="66"/>
      <c r="QDP1" s="66"/>
      <c r="QDQ1" s="66"/>
      <c r="QDR1" s="66"/>
      <c r="QDS1" s="66"/>
      <c r="QDT1" s="66"/>
      <c r="QDU1" s="66"/>
      <c r="QDV1" s="66"/>
      <c r="QDW1" s="66"/>
      <c r="QDX1" s="66"/>
      <c r="QDY1" s="66"/>
      <c r="QDZ1" s="66"/>
      <c r="QEA1" s="66"/>
      <c r="QEB1" s="66"/>
      <c r="QEC1" s="66"/>
      <c r="QED1" s="66"/>
      <c r="QEE1" s="66"/>
      <c r="QEF1" s="66"/>
      <c r="QEG1" s="66"/>
      <c r="QEH1" s="66"/>
      <c r="QEI1" s="66"/>
      <c r="QEJ1" s="66"/>
      <c r="QEK1" s="66"/>
      <c r="QEL1" s="66"/>
      <c r="QEM1" s="66"/>
      <c r="QEN1" s="66"/>
      <c r="QEO1" s="66"/>
      <c r="QEP1" s="66"/>
      <c r="QEQ1" s="66"/>
      <c r="QER1" s="66"/>
      <c r="QES1" s="66"/>
      <c r="QET1" s="66"/>
      <c r="QEU1" s="66"/>
      <c r="QEV1" s="66"/>
      <c r="QEW1" s="66"/>
      <c r="QEX1" s="66"/>
      <c r="QEY1" s="66"/>
      <c r="QEZ1" s="66"/>
      <c r="QFA1" s="66"/>
      <c r="QFB1" s="66"/>
      <c r="QFC1" s="66"/>
      <c r="QFD1" s="66"/>
      <c r="QFE1" s="66"/>
      <c r="QFF1" s="66"/>
      <c r="QFG1" s="66"/>
      <c r="QFH1" s="66"/>
      <c r="QFI1" s="66"/>
      <c r="QFJ1" s="66"/>
      <c r="QFK1" s="66"/>
      <c r="QFL1" s="66"/>
      <c r="QFM1" s="66"/>
      <c r="QFN1" s="66"/>
      <c r="QFO1" s="66"/>
      <c r="QFP1" s="66"/>
      <c r="QFQ1" s="66"/>
      <c r="QFR1" s="66"/>
      <c r="QFS1" s="66"/>
      <c r="QFT1" s="66"/>
      <c r="QFU1" s="66"/>
      <c r="QFV1" s="66"/>
      <c r="QFW1" s="66"/>
      <c r="QFX1" s="66"/>
      <c r="QFY1" s="66"/>
      <c r="QFZ1" s="66"/>
      <c r="QGA1" s="66"/>
      <c r="QGB1" s="66"/>
      <c r="QGC1" s="66"/>
      <c r="QGD1" s="66"/>
      <c r="QGE1" s="66"/>
      <c r="QGF1" s="66"/>
      <c r="QGG1" s="66"/>
      <c r="QGH1" s="66"/>
      <c r="QGI1" s="66"/>
      <c r="QGJ1" s="66"/>
      <c r="QGK1" s="66"/>
      <c r="QGL1" s="66"/>
      <c r="QGM1" s="66"/>
      <c r="QGN1" s="66"/>
      <c r="QGO1" s="66"/>
      <c r="QGP1" s="66"/>
      <c r="QGQ1" s="66"/>
      <c r="QGR1" s="66"/>
      <c r="QGS1" s="66"/>
      <c r="QGT1" s="66"/>
      <c r="QGU1" s="66"/>
      <c r="QGV1" s="66"/>
      <c r="QGW1" s="66"/>
      <c r="QGX1" s="66"/>
      <c r="QGY1" s="66"/>
      <c r="QGZ1" s="66"/>
      <c r="QHA1" s="66"/>
      <c r="QHB1" s="66"/>
      <c r="QHC1" s="66"/>
      <c r="QHD1" s="66"/>
      <c r="QHE1" s="66"/>
      <c r="QHF1" s="66"/>
      <c r="QHG1" s="66"/>
      <c r="QHH1" s="66"/>
      <c r="QHI1" s="66"/>
      <c r="QHJ1" s="66"/>
      <c r="QHK1" s="66"/>
      <c r="QHL1" s="66"/>
      <c r="QHM1" s="66"/>
      <c r="QHN1" s="66"/>
      <c r="QHO1" s="66"/>
      <c r="QHP1" s="66"/>
      <c r="QHQ1" s="66"/>
      <c r="QHR1" s="66"/>
      <c r="QHS1" s="66"/>
      <c r="QHT1" s="66"/>
      <c r="QHU1" s="66"/>
      <c r="QHV1" s="66"/>
      <c r="QHW1" s="66"/>
      <c r="QHX1" s="66"/>
      <c r="QHY1" s="66"/>
      <c r="QHZ1" s="66"/>
      <c r="QIA1" s="66"/>
      <c r="QIB1" s="66"/>
      <c r="QIC1" s="66"/>
      <c r="QID1" s="66"/>
      <c r="QIE1" s="66"/>
      <c r="QIF1" s="66"/>
      <c r="QIG1" s="66"/>
      <c r="QIH1" s="66"/>
      <c r="QII1" s="66"/>
      <c r="QIJ1" s="66"/>
      <c r="QIK1" s="66"/>
      <c r="QIL1" s="66"/>
      <c r="QIM1" s="66"/>
      <c r="QIN1" s="66"/>
      <c r="QIO1" s="66"/>
      <c r="QIP1" s="66"/>
      <c r="QIQ1" s="66"/>
      <c r="QIR1" s="66"/>
      <c r="QIS1" s="66"/>
      <c r="QIT1" s="66"/>
      <c r="QIU1" s="66"/>
      <c r="QIV1" s="66"/>
      <c r="QIW1" s="66"/>
      <c r="QIX1" s="66"/>
      <c r="QIY1" s="66"/>
      <c r="QIZ1" s="66"/>
      <c r="QJA1" s="66"/>
      <c r="QJB1" s="66"/>
      <c r="QJC1" s="66"/>
      <c r="QJD1" s="66"/>
      <c r="QJE1" s="66"/>
      <c r="QJF1" s="66"/>
      <c r="QJG1" s="66"/>
      <c r="QJH1" s="66"/>
      <c r="QJI1" s="66"/>
      <c r="QJJ1" s="66"/>
      <c r="QJK1" s="66"/>
      <c r="QJL1" s="66"/>
      <c r="QJM1" s="66"/>
      <c r="QJN1" s="66"/>
      <c r="QJO1" s="66"/>
      <c r="QJP1" s="66"/>
      <c r="QJQ1" s="66"/>
      <c r="QJR1" s="66"/>
      <c r="QJS1" s="66"/>
      <c r="QJT1" s="66"/>
      <c r="QJU1" s="66"/>
      <c r="QJV1" s="66"/>
      <c r="QJW1" s="66"/>
      <c r="QJX1" s="66"/>
      <c r="QJY1" s="66"/>
      <c r="QJZ1" s="66"/>
      <c r="QKA1" s="66"/>
      <c r="QKB1" s="66"/>
      <c r="QKC1" s="66"/>
      <c r="QKD1" s="66"/>
      <c r="QKE1" s="66"/>
      <c r="QKF1" s="66"/>
      <c r="QKG1" s="66"/>
      <c r="QKH1" s="66"/>
      <c r="QKI1" s="66"/>
      <c r="QKJ1" s="66"/>
      <c r="QKK1" s="66"/>
      <c r="QKL1" s="66"/>
      <c r="QKM1" s="66"/>
      <c r="QKN1" s="66"/>
      <c r="QKO1" s="66"/>
      <c r="QKP1" s="66"/>
      <c r="QKQ1" s="66"/>
      <c r="QKR1" s="66"/>
      <c r="QKS1" s="66"/>
      <c r="QKT1" s="66"/>
      <c r="QKU1" s="66"/>
      <c r="QKV1" s="66"/>
      <c r="QKW1" s="66"/>
      <c r="QKX1" s="66"/>
      <c r="QKY1" s="66"/>
      <c r="QKZ1" s="66"/>
      <c r="QLA1" s="66"/>
      <c r="QLB1" s="66"/>
      <c r="QLC1" s="66"/>
      <c r="QLD1" s="66"/>
      <c r="QLE1" s="66"/>
      <c r="QLF1" s="66"/>
      <c r="QLG1" s="66"/>
      <c r="QLH1" s="66"/>
      <c r="QLI1" s="66"/>
      <c r="QLJ1" s="66"/>
      <c r="QLK1" s="66"/>
      <c r="QLL1" s="66"/>
      <c r="QLM1" s="66"/>
      <c r="QLN1" s="66"/>
      <c r="QLO1" s="66"/>
      <c r="QLP1" s="66"/>
      <c r="QLQ1" s="66"/>
      <c r="QLR1" s="66"/>
      <c r="QLS1" s="66"/>
      <c r="QLT1" s="66"/>
      <c r="QLU1" s="66"/>
      <c r="QLV1" s="66"/>
      <c r="QLW1" s="66"/>
      <c r="QLX1" s="66"/>
      <c r="QLY1" s="66"/>
      <c r="QLZ1" s="66"/>
      <c r="QMA1" s="66"/>
      <c r="QMB1" s="66"/>
      <c r="QMC1" s="66"/>
      <c r="QMD1" s="66"/>
      <c r="QME1" s="66"/>
      <c r="QMF1" s="66"/>
      <c r="QMG1" s="66"/>
      <c r="QMH1" s="66"/>
      <c r="QMI1" s="66"/>
      <c r="QMJ1" s="66"/>
      <c r="QMK1" s="66"/>
      <c r="QML1" s="66"/>
      <c r="QMM1" s="66"/>
      <c r="QMN1" s="66"/>
      <c r="QMO1" s="66"/>
      <c r="QMP1" s="66"/>
      <c r="QMQ1" s="66"/>
      <c r="QMR1" s="66"/>
      <c r="QMS1" s="66"/>
      <c r="QMT1" s="66"/>
      <c r="QMU1" s="66"/>
      <c r="QMV1" s="66"/>
      <c r="QMW1" s="66"/>
      <c r="QMX1" s="66"/>
      <c r="QMY1" s="66"/>
      <c r="QMZ1" s="66"/>
      <c r="QNA1" s="66"/>
      <c r="QNB1" s="66"/>
      <c r="QNC1" s="66"/>
      <c r="QND1" s="66"/>
      <c r="QNE1" s="66"/>
      <c r="QNF1" s="66"/>
      <c r="QNG1" s="66"/>
      <c r="QNH1" s="66"/>
      <c r="QNI1" s="66"/>
      <c r="QNJ1" s="66"/>
      <c r="QNK1" s="66"/>
      <c r="QNL1" s="66"/>
      <c r="QNM1" s="66"/>
      <c r="QNN1" s="66"/>
      <c r="QNO1" s="66"/>
      <c r="QNP1" s="66"/>
      <c r="QNQ1" s="66"/>
      <c r="QNR1" s="66"/>
      <c r="QNS1" s="66"/>
      <c r="QNT1" s="66"/>
      <c r="QNU1" s="66"/>
      <c r="QNV1" s="66"/>
      <c r="QNW1" s="66"/>
      <c r="QNX1" s="66"/>
      <c r="QNY1" s="66"/>
      <c r="QNZ1" s="66"/>
      <c r="QOA1" s="66"/>
      <c r="QOB1" s="66"/>
      <c r="QOC1" s="66"/>
      <c r="QOD1" s="66"/>
      <c r="QOE1" s="66"/>
      <c r="QOF1" s="66"/>
      <c r="QOG1" s="66"/>
      <c r="QOH1" s="66"/>
      <c r="QOI1" s="66"/>
      <c r="QOJ1" s="66"/>
      <c r="QOK1" s="66"/>
      <c r="QOL1" s="66"/>
      <c r="QOM1" s="66"/>
      <c r="QON1" s="66"/>
      <c r="QOO1" s="66"/>
      <c r="QOP1" s="66"/>
      <c r="QOQ1" s="66"/>
      <c r="QOR1" s="66"/>
      <c r="QOS1" s="66"/>
      <c r="QOT1" s="66"/>
      <c r="QOU1" s="66"/>
      <c r="QOV1" s="66"/>
      <c r="QOW1" s="66"/>
      <c r="QOX1" s="66"/>
      <c r="QOY1" s="66"/>
      <c r="QOZ1" s="66"/>
      <c r="QPA1" s="66"/>
      <c r="QPB1" s="66"/>
      <c r="QPC1" s="66"/>
      <c r="QPD1" s="66"/>
      <c r="QPE1" s="66"/>
      <c r="QPF1" s="66"/>
      <c r="QPG1" s="66"/>
      <c r="QPH1" s="66"/>
      <c r="QPI1" s="66"/>
      <c r="QPJ1" s="66"/>
      <c r="QPK1" s="66"/>
      <c r="QPL1" s="66"/>
      <c r="QPM1" s="66"/>
      <c r="QPN1" s="66"/>
      <c r="QPO1" s="66"/>
      <c r="QPP1" s="66"/>
      <c r="QPQ1" s="66"/>
      <c r="QPR1" s="66"/>
      <c r="QPS1" s="66"/>
      <c r="QPT1" s="66"/>
      <c r="QPU1" s="66"/>
      <c r="QPV1" s="66"/>
      <c r="QPW1" s="66"/>
      <c r="QPX1" s="66"/>
      <c r="QPY1" s="66"/>
      <c r="QPZ1" s="66"/>
      <c r="QQA1" s="66"/>
      <c r="QQB1" s="66"/>
      <c r="QQC1" s="66"/>
      <c r="QQD1" s="66"/>
      <c r="QQE1" s="66"/>
      <c r="QQF1" s="66"/>
      <c r="QQG1" s="66"/>
      <c r="QQH1" s="66"/>
      <c r="QQI1" s="66"/>
      <c r="QQJ1" s="66"/>
      <c r="QQK1" s="66"/>
      <c r="QQL1" s="66"/>
      <c r="QQM1" s="66"/>
      <c r="QQN1" s="66"/>
      <c r="QQO1" s="66"/>
      <c r="QQP1" s="66"/>
      <c r="QQQ1" s="66"/>
      <c r="QQR1" s="66"/>
      <c r="QQS1" s="66"/>
      <c r="QQT1" s="66"/>
      <c r="QQU1" s="66"/>
      <c r="QQV1" s="66"/>
      <c r="QQW1" s="66"/>
      <c r="QQX1" s="66"/>
      <c r="QQY1" s="66"/>
      <c r="QQZ1" s="66"/>
      <c r="QRA1" s="66"/>
      <c r="QRB1" s="66"/>
      <c r="QRC1" s="66"/>
      <c r="QRD1" s="66"/>
      <c r="QRE1" s="66"/>
      <c r="QRF1" s="66"/>
      <c r="QRG1" s="66"/>
      <c r="QRH1" s="66"/>
      <c r="QRI1" s="66"/>
      <c r="QRJ1" s="66"/>
      <c r="QRK1" s="66"/>
      <c r="QRL1" s="66"/>
      <c r="QRM1" s="66"/>
      <c r="QRN1" s="66"/>
      <c r="QRO1" s="66"/>
      <c r="QRP1" s="66"/>
      <c r="QRQ1" s="66"/>
      <c r="QRR1" s="66"/>
      <c r="QRS1" s="66"/>
      <c r="QRT1" s="66"/>
      <c r="QRU1" s="66"/>
      <c r="QRV1" s="66"/>
      <c r="QRW1" s="66"/>
      <c r="QRX1" s="66"/>
      <c r="QRY1" s="66"/>
      <c r="QRZ1" s="66"/>
      <c r="QSA1" s="66"/>
      <c r="QSB1" s="66"/>
      <c r="QSC1" s="66"/>
      <c r="QSD1" s="66"/>
      <c r="QSE1" s="66"/>
      <c r="QSF1" s="66"/>
      <c r="QSG1" s="66"/>
      <c r="QSH1" s="66"/>
      <c r="QSI1" s="66"/>
      <c r="QSJ1" s="66"/>
      <c r="QSK1" s="66"/>
      <c r="QSL1" s="66"/>
      <c r="QSM1" s="66"/>
      <c r="QSN1" s="66"/>
      <c r="QSO1" s="66"/>
      <c r="QSP1" s="66"/>
      <c r="QSQ1" s="66"/>
      <c r="QSR1" s="66"/>
      <c r="QSS1" s="66"/>
      <c r="QST1" s="66"/>
      <c r="QSU1" s="66"/>
      <c r="QSV1" s="66"/>
      <c r="QSW1" s="66"/>
      <c r="QSX1" s="66"/>
      <c r="QSY1" s="66"/>
      <c r="QSZ1" s="66"/>
      <c r="QTA1" s="66"/>
      <c r="QTB1" s="66"/>
      <c r="QTC1" s="66"/>
      <c r="QTD1" s="66"/>
      <c r="QTE1" s="66"/>
      <c r="QTF1" s="66"/>
      <c r="QTG1" s="66"/>
      <c r="QTH1" s="66"/>
      <c r="QTI1" s="66"/>
      <c r="QTJ1" s="66"/>
      <c r="QTK1" s="66"/>
      <c r="QTL1" s="66"/>
      <c r="QTM1" s="66"/>
      <c r="QTN1" s="66"/>
      <c r="QTO1" s="66"/>
      <c r="QTP1" s="66"/>
      <c r="QTQ1" s="66"/>
      <c r="QTR1" s="66"/>
      <c r="QTS1" s="66"/>
      <c r="QTT1" s="66"/>
      <c r="QTU1" s="66"/>
      <c r="QTV1" s="66"/>
      <c r="QTW1" s="66"/>
      <c r="QTX1" s="66"/>
      <c r="QTY1" s="66"/>
      <c r="QTZ1" s="66"/>
      <c r="QUA1" s="66"/>
      <c r="QUB1" s="66"/>
      <c r="QUC1" s="66"/>
      <c r="QUD1" s="66"/>
      <c r="QUE1" s="66"/>
      <c r="QUF1" s="66"/>
      <c r="QUG1" s="66"/>
      <c r="QUH1" s="66"/>
      <c r="QUI1" s="66"/>
      <c r="QUJ1" s="66"/>
      <c r="QUK1" s="66"/>
      <c r="QUL1" s="66"/>
      <c r="QUM1" s="66"/>
      <c r="QUN1" s="66"/>
      <c r="QUO1" s="66"/>
      <c r="QUP1" s="66"/>
      <c r="QUQ1" s="66"/>
      <c r="QUR1" s="66"/>
      <c r="QUS1" s="66"/>
      <c r="QUT1" s="66"/>
      <c r="QUU1" s="66"/>
      <c r="QUV1" s="66"/>
      <c r="QUW1" s="66"/>
      <c r="QUX1" s="66"/>
      <c r="QUY1" s="66"/>
      <c r="QUZ1" s="66"/>
      <c r="QVA1" s="66"/>
      <c r="QVB1" s="66"/>
      <c r="QVC1" s="66"/>
      <c r="QVD1" s="66"/>
      <c r="QVE1" s="66"/>
      <c r="QVF1" s="66"/>
      <c r="QVG1" s="66"/>
      <c r="QVH1" s="66"/>
      <c r="QVI1" s="66"/>
      <c r="QVJ1" s="66"/>
      <c r="QVK1" s="66"/>
      <c r="QVL1" s="66"/>
      <c r="QVM1" s="66"/>
      <c r="QVN1" s="66"/>
      <c r="QVO1" s="66"/>
      <c r="QVP1" s="66"/>
      <c r="QVQ1" s="66"/>
      <c r="QVR1" s="66"/>
      <c r="QVS1" s="66"/>
      <c r="QVT1" s="66"/>
      <c r="QVU1" s="66"/>
      <c r="QVV1" s="66"/>
      <c r="QVW1" s="66"/>
      <c r="QVX1" s="66"/>
      <c r="QVY1" s="66"/>
      <c r="QVZ1" s="66"/>
      <c r="QWA1" s="66"/>
      <c r="QWB1" s="66"/>
      <c r="QWC1" s="66"/>
      <c r="QWD1" s="66"/>
      <c r="QWE1" s="66"/>
      <c r="QWF1" s="66"/>
      <c r="QWG1" s="66"/>
      <c r="QWH1" s="66"/>
      <c r="QWI1" s="66"/>
      <c r="QWJ1" s="66"/>
      <c r="QWK1" s="66"/>
      <c r="QWL1" s="66"/>
      <c r="QWM1" s="66"/>
      <c r="QWN1" s="66"/>
      <c r="QWO1" s="66"/>
      <c r="QWP1" s="66"/>
      <c r="QWQ1" s="66"/>
      <c r="QWR1" s="66"/>
      <c r="QWS1" s="66"/>
      <c r="QWT1" s="66"/>
      <c r="QWU1" s="66"/>
      <c r="QWV1" s="66"/>
      <c r="QWW1" s="66"/>
      <c r="QWX1" s="66"/>
      <c r="QWY1" s="66"/>
      <c r="QWZ1" s="66"/>
      <c r="QXA1" s="66"/>
      <c r="QXB1" s="66"/>
      <c r="QXC1" s="66"/>
      <c r="QXD1" s="66"/>
      <c r="QXE1" s="66"/>
      <c r="QXF1" s="66"/>
      <c r="QXG1" s="66"/>
      <c r="QXH1" s="66"/>
      <c r="QXI1" s="66"/>
      <c r="QXJ1" s="66"/>
      <c r="QXK1" s="66"/>
      <c r="QXL1" s="66"/>
      <c r="QXM1" s="66"/>
      <c r="QXN1" s="66"/>
      <c r="QXO1" s="66"/>
      <c r="QXP1" s="66"/>
      <c r="QXQ1" s="66"/>
      <c r="QXR1" s="66"/>
      <c r="QXS1" s="66"/>
      <c r="QXT1" s="66"/>
      <c r="QXU1" s="66"/>
      <c r="QXV1" s="66"/>
      <c r="QXW1" s="66"/>
      <c r="QXX1" s="66"/>
      <c r="QXY1" s="66"/>
      <c r="QXZ1" s="66"/>
      <c r="QYA1" s="66"/>
      <c r="QYB1" s="66"/>
      <c r="QYC1" s="66"/>
      <c r="QYD1" s="66"/>
      <c r="QYE1" s="66"/>
      <c r="QYF1" s="66"/>
      <c r="QYG1" s="66"/>
      <c r="QYH1" s="66"/>
      <c r="QYI1" s="66"/>
      <c r="QYJ1" s="66"/>
      <c r="QYK1" s="66"/>
      <c r="QYL1" s="66"/>
      <c r="QYM1" s="66"/>
      <c r="QYN1" s="66"/>
      <c r="QYO1" s="66"/>
      <c r="QYP1" s="66"/>
      <c r="QYQ1" s="66"/>
      <c r="QYR1" s="66"/>
      <c r="QYS1" s="66"/>
      <c r="QYT1" s="66"/>
      <c r="QYU1" s="66"/>
      <c r="QYV1" s="66"/>
      <c r="QYW1" s="66"/>
      <c r="QYX1" s="66"/>
      <c r="QYY1" s="66"/>
      <c r="QYZ1" s="66"/>
      <c r="QZA1" s="66"/>
      <c r="QZB1" s="66"/>
      <c r="QZC1" s="66"/>
      <c r="QZD1" s="66"/>
      <c r="QZE1" s="66"/>
      <c r="QZF1" s="66"/>
      <c r="QZG1" s="66"/>
      <c r="QZH1" s="66"/>
      <c r="QZI1" s="66"/>
      <c r="QZJ1" s="66"/>
      <c r="QZK1" s="66"/>
      <c r="QZL1" s="66"/>
      <c r="QZM1" s="66"/>
      <c r="QZN1" s="66"/>
      <c r="QZO1" s="66"/>
      <c r="QZP1" s="66"/>
      <c r="QZQ1" s="66"/>
      <c r="QZR1" s="66"/>
      <c r="QZS1" s="66"/>
      <c r="QZT1" s="66"/>
      <c r="QZU1" s="66"/>
      <c r="QZV1" s="66"/>
      <c r="QZW1" s="66"/>
      <c r="QZX1" s="66"/>
      <c r="QZY1" s="66"/>
      <c r="QZZ1" s="66"/>
      <c r="RAA1" s="66"/>
      <c r="RAB1" s="66"/>
      <c r="RAC1" s="66"/>
      <c r="RAD1" s="66"/>
      <c r="RAE1" s="66"/>
      <c r="RAF1" s="66"/>
      <c r="RAG1" s="66"/>
      <c r="RAH1" s="66"/>
      <c r="RAI1" s="66"/>
      <c r="RAJ1" s="66"/>
      <c r="RAK1" s="66"/>
      <c r="RAL1" s="66"/>
      <c r="RAM1" s="66"/>
      <c r="RAN1" s="66"/>
      <c r="RAO1" s="66"/>
      <c r="RAP1" s="66"/>
      <c r="RAQ1" s="66"/>
      <c r="RAR1" s="66"/>
      <c r="RAS1" s="66"/>
      <c r="RAT1" s="66"/>
      <c r="RAU1" s="66"/>
      <c r="RAV1" s="66"/>
      <c r="RAW1" s="66"/>
      <c r="RAX1" s="66"/>
      <c r="RAY1" s="66"/>
      <c r="RAZ1" s="66"/>
      <c r="RBA1" s="66"/>
      <c r="RBB1" s="66"/>
      <c r="RBC1" s="66"/>
      <c r="RBD1" s="66"/>
      <c r="RBE1" s="66"/>
      <c r="RBF1" s="66"/>
      <c r="RBG1" s="66"/>
      <c r="RBH1" s="66"/>
      <c r="RBI1" s="66"/>
      <c r="RBJ1" s="66"/>
      <c r="RBK1" s="66"/>
      <c r="RBL1" s="66"/>
      <c r="RBM1" s="66"/>
      <c r="RBN1" s="66"/>
      <c r="RBO1" s="66"/>
      <c r="RBP1" s="66"/>
      <c r="RBQ1" s="66"/>
      <c r="RBR1" s="66"/>
      <c r="RBS1" s="66"/>
      <c r="RBT1" s="66"/>
      <c r="RBU1" s="66"/>
      <c r="RBV1" s="66"/>
      <c r="RBW1" s="66"/>
      <c r="RBX1" s="66"/>
      <c r="RBY1" s="66"/>
      <c r="RBZ1" s="66"/>
      <c r="RCA1" s="66"/>
      <c r="RCB1" s="66"/>
      <c r="RCC1" s="66"/>
      <c r="RCD1" s="66"/>
      <c r="RCE1" s="66"/>
      <c r="RCF1" s="66"/>
      <c r="RCG1" s="66"/>
      <c r="RCH1" s="66"/>
      <c r="RCI1" s="66"/>
      <c r="RCJ1" s="66"/>
      <c r="RCK1" s="66"/>
      <c r="RCL1" s="66"/>
      <c r="RCM1" s="66"/>
      <c r="RCN1" s="66"/>
      <c r="RCO1" s="66"/>
      <c r="RCP1" s="66"/>
      <c r="RCQ1" s="66"/>
      <c r="RCR1" s="66"/>
      <c r="RCS1" s="66"/>
      <c r="RCT1" s="66"/>
      <c r="RCU1" s="66"/>
      <c r="RCV1" s="66"/>
      <c r="RCW1" s="66"/>
      <c r="RCX1" s="66"/>
      <c r="RCY1" s="66"/>
      <c r="RCZ1" s="66"/>
      <c r="RDA1" s="66"/>
      <c r="RDB1" s="66"/>
      <c r="RDC1" s="66"/>
      <c r="RDD1" s="66"/>
      <c r="RDE1" s="66"/>
      <c r="RDF1" s="66"/>
      <c r="RDG1" s="66"/>
      <c r="RDH1" s="66"/>
      <c r="RDI1" s="66"/>
      <c r="RDJ1" s="66"/>
      <c r="RDK1" s="66"/>
      <c r="RDL1" s="66"/>
      <c r="RDM1" s="66"/>
      <c r="RDN1" s="66"/>
      <c r="RDO1" s="66"/>
      <c r="RDP1" s="66"/>
      <c r="RDQ1" s="66"/>
      <c r="RDR1" s="66"/>
      <c r="RDS1" s="66"/>
      <c r="RDT1" s="66"/>
      <c r="RDU1" s="66"/>
      <c r="RDV1" s="66"/>
      <c r="RDW1" s="66"/>
      <c r="RDX1" s="66"/>
      <c r="RDY1" s="66"/>
      <c r="RDZ1" s="66"/>
      <c r="REA1" s="66"/>
      <c r="REB1" s="66"/>
      <c r="REC1" s="66"/>
      <c r="RED1" s="66"/>
      <c r="REE1" s="66"/>
      <c r="REF1" s="66"/>
      <c r="REG1" s="66"/>
      <c r="REH1" s="66"/>
      <c r="REI1" s="66"/>
      <c r="REJ1" s="66"/>
      <c r="REK1" s="66"/>
      <c r="REL1" s="66"/>
      <c r="REM1" s="66"/>
      <c r="REN1" s="66"/>
      <c r="REO1" s="66"/>
      <c r="REP1" s="66"/>
      <c r="REQ1" s="66"/>
      <c r="RER1" s="66"/>
      <c r="RES1" s="66"/>
      <c r="RET1" s="66"/>
      <c r="REU1" s="66"/>
      <c r="REV1" s="66"/>
      <c r="REW1" s="66"/>
      <c r="REX1" s="66"/>
      <c r="REY1" s="66"/>
      <c r="REZ1" s="66"/>
      <c r="RFA1" s="66"/>
      <c r="RFB1" s="66"/>
      <c r="RFC1" s="66"/>
      <c r="RFD1" s="66"/>
      <c r="RFE1" s="66"/>
      <c r="RFF1" s="66"/>
      <c r="RFG1" s="66"/>
      <c r="RFH1" s="66"/>
      <c r="RFI1" s="66"/>
      <c r="RFJ1" s="66"/>
      <c r="RFK1" s="66"/>
      <c r="RFL1" s="66"/>
      <c r="RFM1" s="66"/>
      <c r="RFN1" s="66"/>
      <c r="RFO1" s="66"/>
      <c r="RFP1" s="66"/>
      <c r="RFQ1" s="66"/>
      <c r="RFR1" s="66"/>
      <c r="RFS1" s="66"/>
      <c r="RFT1" s="66"/>
      <c r="RFU1" s="66"/>
      <c r="RFV1" s="66"/>
      <c r="RFW1" s="66"/>
      <c r="RFX1" s="66"/>
      <c r="RFY1" s="66"/>
      <c r="RFZ1" s="66"/>
      <c r="RGA1" s="66"/>
      <c r="RGB1" s="66"/>
      <c r="RGC1" s="66"/>
      <c r="RGD1" s="66"/>
      <c r="RGE1" s="66"/>
      <c r="RGF1" s="66"/>
      <c r="RGG1" s="66"/>
      <c r="RGH1" s="66"/>
      <c r="RGI1" s="66"/>
      <c r="RGJ1" s="66"/>
      <c r="RGK1" s="66"/>
      <c r="RGL1" s="66"/>
      <c r="RGM1" s="66"/>
      <c r="RGN1" s="66"/>
      <c r="RGO1" s="66"/>
      <c r="RGP1" s="66"/>
      <c r="RGQ1" s="66"/>
      <c r="RGR1" s="66"/>
      <c r="RGS1" s="66"/>
      <c r="RGT1" s="66"/>
      <c r="RGU1" s="66"/>
      <c r="RGV1" s="66"/>
      <c r="RGW1" s="66"/>
      <c r="RGX1" s="66"/>
      <c r="RGY1" s="66"/>
      <c r="RGZ1" s="66"/>
      <c r="RHA1" s="66"/>
      <c r="RHB1" s="66"/>
      <c r="RHC1" s="66"/>
      <c r="RHD1" s="66"/>
      <c r="RHE1" s="66"/>
      <c r="RHF1" s="66"/>
      <c r="RHG1" s="66"/>
      <c r="RHH1" s="66"/>
      <c r="RHI1" s="66"/>
      <c r="RHJ1" s="66"/>
      <c r="RHK1" s="66"/>
      <c r="RHL1" s="66"/>
      <c r="RHM1" s="66"/>
      <c r="RHN1" s="66"/>
      <c r="RHO1" s="66"/>
      <c r="RHP1" s="66"/>
      <c r="RHQ1" s="66"/>
      <c r="RHR1" s="66"/>
      <c r="RHS1" s="66"/>
      <c r="RHT1" s="66"/>
      <c r="RHU1" s="66"/>
      <c r="RHV1" s="66"/>
      <c r="RHW1" s="66"/>
      <c r="RHX1" s="66"/>
      <c r="RHY1" s="66"/>
      <c r="RHZ1" s="66"/>
      <c r="RIA1" s="66"/>
      <c r="RIB1" s="66"/>
      <c r="RIC1" s="66"/>
      <c r="RID1" s="66"/>
      <c r="RIE1" s="66"/>
      <c r="RIF1" s="66"/>
      <c r="RIG1" s="66"/>
      <c r="RIH1" s="66"/>
      <c r="RII1" s="66"/>
      <c r="RIJ1" s="66"/>
      <c r="RIK1" s="66"/>
      <c r="RIL1" s="66"/>
      <c r="RIM1" s="66"/>
      <c r="RIN1" s="66"/>
      <c r="RIO1" s="66"/>
      <c r="RIP1" s="66"/>
      <c r="RIQ1" s="66"/>
      <c r="RIR1" s="66"/>
      <c r="RIS1" s="66"/>
      <c r="RIT1" s="66"/>
      <c r="RIU1" s="66"/>
      <c r="RIV1" s="66"/>
      <c r="RIW1" s="66"/>
      <c r="RIX1" s="66"/>
      <c r="RIY1" s="66"/>
      <c r="RIZ1" s="66"/>
      <c r="RJA1" s="66"/>
      <c r="RJB1" s="66"/>
      <c r="RJC1" s="66"/>
      <c r="RJD1" s="66"/>
      <c r="RJE1" s="66"/>
      <c r="RJF1" s="66"/>
      <c r="RJG1" s="66"/>
      <c r="RJH1" s="66"/>
      <c r="RJI1" s="66"/>
      <c r="RJJ1" s="66"/>
      <c r="RJK1" s="66"/>
      <c r="RJL1" s="66"/>
      <c r="RJM1" s="66"/>
      <c r="RJN1" s="66"/>
      <c r="RJO1" s="66"/>
      <c r="RJP1" s="66"/>
      <c r="RJQ1" s="66"/>
      <c r="RJR1" s="66"/>
      <c r="RJS1" s="66"/>
      <c r="RJT1" s="66"/>
      <c r="RJU1" s="66"/>
      <c r="RJV1" s="66"/>
      <c r="RJW1" s="66"/>
      <c r="RJX1" s="66"/>
      <c r="RJY1" s="66"/>
      <c r="RJZ1" s="66"/>
      <c r="RKA1" s="66"/>
      <c r="RKB1" s="66"/>
      <c r="RKC1" s="66"/>
      <c r="RKD1" s="66"/>
      <c r="RKE1" s="66"/>
      <c r="RKF1" s="66"/>
      <c r="RKG1" s="66"/>
      <c r="RKH1" s="66"/>
      <c r="RKI1" s="66"/>
      <c r="RKJ1" s="66"/>
      <c r="RKK1" s="66"/>
      <c r="RKL1" s="66"/>
      <c r="RKM1" s="66"/>
      <c r="RKN1" s="66"/>
      <c r="RKO1" s="66"/>
      <c r="RKP1" s="66"/>
      <c r="RKQ1" s="66"/>
      <c r="RKR1" s="66"/>
      <c r="RKS1" s="66"/>
      <c r="RKT1" s="66"/>
      <c r="RKU1" s="66"/>
      <c r="RKV1" s="66"/>
      <c r="RKW1" s="66"/>
      <c r="RKX1" s="66"/>
      <c r="RKY1" s="66"/>
      <c r="RKZ1" s="66"/>
      <c r="RLA1" s="66"/>
      <c r="RLB1" s="66"/>
      <c r="RLC1" s="66"/>
      <c r="RLD1" s="66"/>
      <c r="RLE1" s="66"/>
      <c r="RLF1" s="66"/>
      <c r="RLG1" s="66"/>
      <c r="RLH1" s="66"/>
      <c r="RLI1" s="66"/>
      <c r="RLJ1" s="66"/>
      <c r="RLK1" s="66"/>
      <c r="RLL1" s="66"/>
      <c r="RLM1" s="66"/>
      <c r="RLN1" s="66"/>
      <c r="RLO1" s="66"/>
      <c r="RLP1" s="66"/>
      <c r="RLQ1" s="66"/>
      <c r="RLR1" s="66"/>
      <c r="RLS1" s="66"/>
      <c r="RLT1" s="66"/>
      <c r="RLU1" s="66"/>
      <c r="RLV1" s="66"/>
      <c r="RLW1" s="66"/>
      <c r="RLX1" s="66"/>
      <c r="RLY1" s="66"/>
      <c r="RLZ1" s="66"/>
      <c r="RMA1" s="66"/>
      <c r="RMB1" s="66"/>
      <c r="RMC1" s="66"/>
      <c r="RMD1" s="66"/>
      <c r="RME1" s="66"/>
      <c r="RMF1" s="66"/>
      <c r="RMG1" s="66"/>
      <c r="RMH1" s="66"/>
      <c r="RMI1" s="66"/>
      <c r="RMJ1" s="66"/>
      <c r="RMK1" s="66"/>
      <c r="RML1" s="66"/>
      <c r="RMM1" s="66"/>
      <c r="RMN1" s="66"/>
      <c r="RMO1" s="66"/>
      <c r="RMP1" s="66"/>
      <c r="RMQ1" s="66"/>
      <c r="RMR1" s="66"/>
      <c r="RMS1" s="66"/>
      <c r="RMT1" s="66"/>
      <c r="RMU1" s="66"/>
      <c r="RMV1" s="66"/>
      <c r="RMW1" s="66"/>
      <c r="RMX1" s="66"/>
      <c r="RMY1" s="66"/>
      <c r="RMZ1" s="66"/>
      <c r="RNA1" s="66"/>
      <c r="RNB1" s="66"/>
      <c r="RNC1" s="66"/>
      <c r="RND1" s="66"/>
      <c r="RNE1" s="66"/>
      <c r="RNF1" s="66"/>
      <c r="RNG1" s="66"/>
      <c r="RNH1" s="66"/>
      <c r="RNI1" s="66"/>
      <c r="RNJ1" s="66"/>
      <c r="RNK1" s="66"/>
      <c r="RNL1" s="66"/>
      <c r="RNM1" s="66"/>
      <c r="RNN1" s="66"/>
      <c r="RNO1" s="66"/>
      <c r="RNP1" s="66"/>
      <c r="RNQ1" s="66"/>
      <c r="RNR1" s="66"/>
      <c r="RNS1" s="66"/>
      <c r="RNT1" s="66"/>
      <c r="RNU1" s="66"/>
      <c r="RNV1" s="66"/>
      <c r="RNW1" s="66"/>
      <c r="RNX1" s="66"/>
      <c r="RNY1" s="66"/>
      <c r="RNZ1" s="66"/>
      <c r="ROA1" s="66"/>
      <c r="ROB1" s="66"/>
      <c r="ROC1" s="66"/>
      <c r="ROD1" s="66"/>
      <c r="ROE1" s="66"/>
      <c r="ROF1" s="66"/>
      <c r="ROG1" s="66"/>
      <c r="ROH1" s="66"/>
      <c r="ROI1" s="66"/>
      <c r="ROJ1" s="66"/>
      <c r="ROK1" s="66"/>
      <c r="ROL1" s="66"/>
      <c r="ROM1" s="66"/>
      <c r="RON1" s="66"/>
      <c r="ROO1" s="66"/>
      <c r="ROP1" s="66"/>
      <c r="ROQ1" s="66"/>
      <c r="ROR1" s="66"/>
      <c r="ROS1" s="66"/>
      <c r="ROT1" s="66"/>
      <c r="ROU1" s="66"/>
      <c r="ROV1" s="66"/>
      <c r="ROW1" s="66"/>
      <c r="ROX1" s="66"/>
      <c r="ROY1" s="66"/>
      <c r="ROZ1" s="66"/>
      <c r="RPA1" s="66"/>
      <c r="RPB1" s="66"/>
      <c r="RPC1" s="66"/>
      <c r="RPD1" s="66"/>
      <c r="RPE1" s="66"/>
      <c r="RPF1" s="66"/>
      <c r="RPG1" s="66"/>
      <c r="RPH1" s="66"/>
      <c r="RPI1" s="66"/>
      <c r="RPJ1" s="66"/>
      <c r="RPK1" s="66"/>
      <c r="RPL1" s="66"/>
      <c r="RPM1" s="66"/>
      <c r="RPN1" s="66"/>
      <c r="RPO1" s="66"/>
      <c r="RPP1" s="66"/>
      <c r="RPQ1" s="66"/>
      <c r="RPR1" s="66"/>
      <c r="RPS1" s="66"/>
      <c r="RPT1" s="66"/>
      <c r="RPU1" s="66"/>
      <c r="RPV1" s="66"/>
      <c r="RPW1" s="66"/>
      <c r="RPX1" s="66"/>
      <c r="RPY1" s="66"/>
      <c r="RPZ1" s="66"/>
      <c r="RQA1" s="66"/>
      <c r="RQB1" s="66"/>
      <c r="RQC1" s="66"/>
      <c r="RQD1" s="66"/>
      <c r="RQE1" s="66"/>
      <c r="RQF1" s="66"/>
      <c r="RQG1" s="66"/>
      <c r="RQH1" s="66"/>
      <c r="RQI1" s="66"/>
      <c r="RQJ1" s="66"/>
      <c r="RQK1" s="66"/>
      <c r="RQL1" s="66"/>
      <c r="RQM1" s="66"/>
      <c r="RQN1" s="66"/>
      <c r="RQO1" s="66"/>
      <c r="RQP1" s="66"/>
      <c r="RQQ1" s="66"/>
      <c r="RQR1" s="66"/>
      <c r="RQS1" s="66"/>
      <c r="RQT1" s="66"/>
      <c r="RQU1" s="66"/>
      <c r="RQV1" s="66"/>
      <c r="RQW1" s="66"/>
      <c r="RQX1" s="66"/>
      <c r="RQY1" s="66"/>
      <c r="RQZ1" s="66"/>
      <c r="RRA1" s="66"/>
      <c r="RRB1" s="66"/>
      <c r="RRC1" s="66"/>
      <c r="RRD1" s="66"/>
      <c r="RRE1" s="66"/>
      <c r="RRF1" s="66"/>
      <c r="RRG1" s="66"/>
      <c r="RRH1" s="66"/>
      <c r="RRI1" s="66"/>
      <c r="RRJ1" s="66"/>
      <c r="RRK1" s="66"/>
      <c r="RRL1" s="66"/>
      <c r="RRM1" s="66"/>
      <c r="RRN1" s="66"/>
      <c r="RRO1" s="66"/>
      <c r="RRP1" s="66"/>
      <c r="RRQ1" s="66"/>
      <c r="RRR1" s="66"/>
      <c r="RRS1" s="66"/>
      <c r="RRT1" s="66"/>
      <c r="RRU1" s="66"/>
      <c r="RRV1" s="66"/>
      <c r="RRW1" s="66"/>
      <c r="RRX1" s="66"/>
      <c r="RRY1" s="66"/>
      <c r="RRZ1" s="66"/>
      <c r="RSA1" s="66"/>
      <c r="RSB1" s="66"/>
      <c r="RSC1" s="66"/>
      <c r="RSD1" s="66"/>
      <c r="RSE1" s="66"/>
      <c r="RSF1" s="66"/>
      <c r="RSG1" s="66"/>
      <c r="RSH1" s="66"/>
      <c r="RSI1" s="66"/>
      <c r="RSJ1" s="66"/>
      <c r="RSK1" s="66"/>
      <c r="RSL1" s="66"/>
      <c r="RSM1" s="66"/>
      <c r="RSN1" s="66"/>
      <c r="RSO1" s="66"/>
      <c r="RSP1" s="66"/>
      <c r="RSQ1" s="66"/>
      <c r="RSR1" s="66"/>
      <c r="RSS1" s="66"/>
      <c r="RST1" s="66"/>
      <c r="RSU1" s="66"/>
      <c r="RSV1" s="66"/>
      <c r="RSW1" s="66"/>
      <c r="RSX1" s="66"/>
      <c r="RSY1" s="66"/>
      <c r="RSZ1" s="66"/>
      <c r="RTA1" s="66"/>
      <c r="RTB1" s="66"/>
      <c r="RTC1" s="66"/>
      <c r="RTD1" s="66"/>
      <c r="RTE1" s="66"/>
      <c r="RTF1" s="66"/>
      <c r="RTG1" s="66"/>
      <c r="RTH1" s="66"/>
      <c r="RTI1" s="66"/>
      <c r="RTJ1" s="66"/>
      <c r="RTK1" s="66"/>
      <c r="RTL1" s="66"/>
      <c r="RTM1" s="66"/>
      <c r="RTN1" s="66"/>
      <c r="RTO1" s="66"/>
      <c r="RTP1" s="66"/>
      <c r="RTQ1" s="66"/>
      <c r="RTR1" s="66"/>
      <c r="RTS1" s="66"/>
      <c r="RTT1" s="66"/>
      <c r="RTU1" s="66"/>
      <c r="RTV1" s="66"/>
      <c r="RTW1" s="66"/>
      <c r="RTX1" s="66"/>
      <c r="RTY1" s="66"/>
      <c r="RTZ1" s="66"/>
      <c r="RUA1" s="66"/>
      <c r="RUB1" s="66"/>
      <c r="RUC1" s="66"/>
      <c r="RUD1" s="66"/>
      <c r="RUE1" s="66"/>
      <c r="RUF1" s="66"/>
      <c r="RUG1" s="66"/>
      <c r="RUH1" s="66"/>
      <c r="RUI1" s="66"/>
      <c r="RUJ1" s="66"/>
      <c r="RUK1" s="66"/>
      <c r="RUL1" s="66"/>
      <c r="RUM1" s="66"/>
      <c r="RUN1" s="66"/>
      <c r="RUO1" s="66"/>
      <c r="RUP1" s="66"/>
      <c r="RUQ1" s="66"/>
      <c r="RUR1" s="66"/>
      <c r="RUS1" s="66"/>
      <c r="RUT1" s="66"/>
      <c r="RUU1" s="66"/>
      <c r="RUV1" s="66"/>
      <c r="RUW1" s="66"/>
      <c r="RUX1" s="66"/>
      <c r="RUY1" s="66"/>
      <c r="RUZ1" s="66"/>
      <c r="RVA1" s="66"/>
      <c r="RVB1" s="66"/>
      <c r="RVC1" s="66"/>
      <c r="RVD1" s="66"/>
      <c r="RVE1" s="66"/>
      <c r="RVF1" s="66"/>
      <c r="RVG1" s="66"/>
      <c r="RVH1" s="66"/>
      <c r="RVI1" s="66"/>
      <c r="RVJ1" s="66"/>
      <c r="RVK1" s="66"/>
      <c r="RVL1" s="66"/>
      <c r="RVM1" s="66"/>
      <c r="RVN1" s="66"/>
      <c r="RVO1" s="66"/>
      <c r="RVP1" s="66"/>
      <c r="RVQ1" s="66"/>
      <c r="RVR1" s="66"/>
      <c r="RVS1" s="66"/>
      <c r="RVT1" s="66"/>
      <c r="RVU1" s="66"/>
      <c r="RVV1" s="66"/>
      <c r="RVW1" s="66"/>
      <c r="RVX1" s="66"/>
      <c r="RVY1" s="66"/>
      <c r="RVZ1" s="66"/>
      <c r="RWA1" s="66"/>
      <c r="RWB1" s="66"/>
      <c r="RWC1" s="66"/>
      <c r="RWD1" s="66"/>
      <c r="RWE1" s="66"/>
      <c r="RWF1" s="66"/>
      <c r="RWG1" s="66"/>
      <c r="RWH1" s="66"/>
      <c r="RWI1" s="66"/>
      <c r="RWJ1" s="66"/>
      <c r="RWK1" s="66"/>
      <c r="RWL1" s="66"/>
      <c r="RWM1" s="66"/>
      <c r="RWN1" s="66"/>
      <c r="RWO1" s="66"/>
      <c r="RWP1" s="66"/>
      <c r="RWQ1" s="66"/>
      <c r="RWR1" s="66"/>
      <c r="RWS1" s="66"/>
      <c r="RWT1" s="66"/>
      <c r="RWU1" s="66"/>
      <c r="RWV1" s="66"/>
      <c r="RWW1" s="66"/>
      <c r="RWX1" s="66"/>
      <c r="RWY1" s="66"/>
      <c r="RWZ1" s="66"/>
      <c r="RXA1" s="66"/>
      <c r="RXB1" s="66"/>
      <c r="RXC1" s="66"/>
      <c r="RXD1" s="66"/>
      <c r="RXE1" s="66"/>
      <c r="RXF1" s="66"/>
      <c r="RXG1" s="66"/>
      <c r="RXH1" s="66"/>
      <c r="RXI1" s="66"/>
      <c r="RXJ1" s="66"/>
      <c r="RXK1" s="66"/>
      <c r="RXL1" s="66"/>
      <c r="RXM1" s="66"/>
      <c r="RXN1" s="66"/>
      <c r="RXO1" s="66"/>
      <c r="RXP1" s="66"/>
      <c r="RXQ1" s="66"/>
      <c r="RXR1" s="66"/>
      <c r="RXS1" s="66"/>
      <c r="RXT1" s="66"/>
      <c r="RXU1" s="66"/>
      <c r="RXV1" s="66"/>
      <c r="RXW1" s="66"/>
      <c r="RXX1" s="66"/>
      <c r="RXY1" s="66"/>
      <c r="RXZ1" s="66"/>
      <c r="RYA1" s="66"/>
      <c r="RYB1" s="66"/>
      <c r="RYC1" s="66"/>
      <c r="RYD1" s="66"/>
      <c r="RYE1" s="66"/>
      <c r="RYF1" s="66"/>
      <c r="RYG1" s="66"/>
      <c r="RYH1" s="66"/>
      <c r="RYI1" s="66"/>
      <c r="RYJ1" s="66"/>
      <c r="RYK1" s="66"/>
      <c r="RYL1" s="66"/>
      <c r="RYM1" s="66"/>
      <c r="RYN1" s="66"/>
      <c r="RYO1" s="66"/>
      <c r="RYP1" s="66"/>
      <c r="RYQ1" s="66"/>
      <c r="RYR1" s="66"/>
      <c r="RYS1" s="66"/>
      <c r="RYT1" s="66"/>
      <c r="RYU1" s="66"/>
      <c r="RYV1" s="66"/>
      <c r="RYW1" s="66"/>
      <c r="RYX1" s="66"/>
      <c r="RYY1" s="66"/>
      <c r="RYZ1" s="66"/>
      <c r="RZA1" s="66"/>
      <c r="RZB1" s="66"/>
      <c r="RZC1" s="66"/>
      <c r="RZD1" s="66"/>
      <c r="RZE1" s="66"/>
      <c r="RZF1" s="66"/>
      <c r="RZG1" s="66"/>
      <c r="RZH1" s="66"/>
      <c r="RZI1" s="66"/>
      <c r="RZJ1" s="66"/>
      <c r="RZK1" s="66"/>
      <c r="RZL1" s="66"/>
      <c r="RZM1" s="66"/>
      <c r="RZN1" s="66"/>
      <c r="RZO1" s="66"/>
      <c r="RZP1" s="66"/>
      <c r="RZQ1" s="66"/>
      <c r="RZR1" s="66"/>
      <c r="RZS1" s="66"/>
      <c r="RZT1" s="66"/>
      <c r="RZU1" s="66"/>
      <c r="RZV1" s="66"/>
      <c r="RZW1" s="66"/>
      <c r="RZX1" s="66"/>
      <c r="RZY1" s="66"/>
      <c r="RZZ1" s="66"/>
      <c r="SAA1" s="66"/>
      <c r="SAB1" s="66"/>
      <c r="SAC1" s="66"/>
      <c r="SAD1" s="66"/>
      <c r="SAE1" s="66"/>
      <c r="SAF1" s="66"/>
      <c r="SAG1" s="66"/>
      <c r="SAH1" s="66"/>
      <c r="SAI1" s="66"/>
      <c r="SAJ1" s="66"/>
      <c r="SAK1" s="66"/>
      <c r="SAL1" s="66"/>
      <c r="SAM1" s="66"/>
      <c r="SAN1" s="66"/>
      <c r="SAO1" s="66"/>
      <c r="SAP1" s="66"/>
      <c r="SAQ1" s="66"/>
      <c r="SAR1" s="66"/>
      <c r="SAS1" s="66"/>
      <c r="SAT1" s="66"/>
      <c r="SAU1" s="66"/>
      <c r="SAV1" s="66"/>
      <c r="SAW1" s="66"/>
      <c r="SAX1" s="66"/>
      <c r="SAY1" s="66"/>
      <c r="SAZ1" s="66"/>
      <c r="SBA1" s="66"/>
      <c r="SBB1" s="66"/>
      <c r="SBC1" s="66"/>
      <c r="SBD1" s="66"/>
      <c r="SBE1" s="66"/>
      <c r="SBF1" s="66"/>
      <c r="SBG1" s="66"/>
      <c r="SBH1" s="66"/>
      <c r="SBI1" s="66"/>
      <c r="SBJ1" s="66"/>
      <c r="SBK1" s="66"/>
      <c r="SBL1" s="66"/>
      <c r="SBM1" s="66"/>
      <c r="SBN1" s="66"/>
      <c r="SBO1" s="66"/>
      <c r="SBP1" s="66"/>
      <c r="SBQ1" s="66"/>
      <c r="SBR1" s="66"/>
      <c r="SBS1" s="66"/>
      <c r="SBT1" s="66"/>
      <c r="SBU1" s="66"/>
      <c r="SBV1" s="66"/>
      <c r="SBW1" s="66"/>
      <c r="SBX1" s="66"/>
      <c r="SBY1" s="66"/>
      <c r="SBZ1" s="66"/>
      <c r="SCA1" s="66"/>
      <c r="SCB1" s="66"/>
      <c r="SCC1" s="66"/>
      <c r="SCD1" s="66"/>
      <c r="SCE1" s="66"/>
      <c r="SCF1" s="66"/>
      <c r="SCG1" s="66"/>
      <c r="SCH1" s="66"/>
      <c r="SCI1" s="66"/>
      <c r="SCJ1" s="66"/>
      <c r="SCK1" s="66"/>
      <c r="SCL1" s="66"/>
      <c r="SCM1" s="66"/>
      <c r="SCN1" s="66"/>
      <c r="SCO1" s="66"/>
      <c r="SCP1" s="66"/>
      <c r="SCQ1" s="66"/>
      <c r="SCR1" s="66"/>
      <c r="SCS1" s="66"/>
      <c r="SCT1" s="66"/>
      <c r="SCU1" s="66"/>
      <c r="SCV1" s="66"/>
      <c r="SCW1" s="66"/>
      <c r="SCX1" s="66"/>
      <c r="SCY1" s="66"/>
      <c r="SCZ1" s="66"/>
      <c r="SDA1" s="66"/>
      <c r="SDB1" s="66"/>
      <c r="SDC1" s="66"/>
      <c r="SDD1" s="66"/>
      <c r="SDE1" s="66"/>
      <c r="SDF1" s="66"/>
      <c r="SDG1" s="66"/>
      <c r="SDH1" s="66"/>
      <c r="SDI1" s="66"/>
      <c r="SDJ1" s="66"/>
      <c r="SDK1" s="66"/>
      <c r="SDL1" s="66"/>
      <c r="SDM1" s="66"/>
      <c r="SDN1" s="66"/>
      <c r="SDO1" s="66"/>
      <c r="SDP1" s="66"/>
      <c r="SDQ1" s="66"/>
      <c r="SDR1" s="66"/>
      <c r="SDS1" s="66"/>
      <c r="SDT1" s="66"/>
      <c r="SDU1" s="66"/>
      <c r="SDV1" s="66"/>
      <c r="SDW1" s="66"/>
      <c r="SDX1" s="66"/>
      <c r="SDY1" s="66"/>
      <c r="SDZ1" s="66"/>
      <c r="SEA1" s="66"/>
      <c r="SEB1" s="66"/>
      <c r="SEC1" s="66"/>
      <c r="SED1" s="66"/>
      <c r="SEE1" s="66"/>
      <c r="SEF1" s="66"/>
      <c r="SEG1" s="66"/>
      <c r="SEH1" s="66"/>
      <c r="SEI1" s="66"/>
      <c r="SEJ1" s="66"/>
      <c r="SEK1" s="66"/>
      <c r="SEL1" s="66"/>
      <c r="SEM1" s="66"/>
      <c r="SEN1" s="66"/>
      <c r="SEO1" s="66"/>
      <c r="SEP1" s="66"/>
      <c r="SEQ1" s="66"/>
      <c r="SER1" s="66"/>
      <c r="SES1" s="66"/>
      <c r="SET1" s="66"/>
      <c r="SEU1" s="66"/>
      <c r="SEV1" s="66"/>
      <c r="SEW1" s="66"/>
      <c r="SEX1" s="66"/>
      <c r="SEY1" s="66"/>
      <c r="SEZ1" s="66"/>
      <c r="SFA1" s="66"/>
      <c r="SFB1" s="66"/>
      <c r="SFC1" s="66"/>
      <c r="SFD1" s="66"/>
      <c r="SFE1" s="66"/>
      <c r="SFF1" s="66"/>
      <c r="SFG1" s="66"/>
      <c r="SFH1" s="66"/>
      <c r="SFI1" s="66"/>
      <c r="SFJ1" s="66"/>
      <c r="SFK1" s="66"/>
      <c r="SFL1" s="66"/>
      <c r="SFM1" s="66"/>
      <c r="SFN1" s="66"/>
      <c r="SFO1" s="66"/>
      <c r="SFP1" s="66"/>
      <c r="SFQ1" s="66"/>
      <c r="SFR1" s="66"/>
      <c r="SFS1" s="66"/>
      <c r="SFT1" s="66"/>
      <c r="SFU1" s="66"/>
      <c r="SFV1" s="66"/>
      <c r="SFW1" s="66"/>
      <c r="SFX1" s="66"/>
      <c r="SFY1" s="66"/>
      <c r="SFZ1" s="66"/>
      <c r="SGA1" s="66"/>
      <c r="SGB1" s="66"/>
      <c r="SGC1" s="66"/>
      <c r="SGD1" s="66"/>
      <c r="SGE1" s="66"/>
      <c r="SGF1" s="66"/>
      <c r="SGG1" s="66"/>
      <c r="SGH1" s="66"/>
      <c r="SGI1" s="66"/>
      <c r="SGJ1" s="66"/>
      <c r="SGK1" s="66"/>
      <c r="SGL1" s="66"/>
      <c r="SGM1" s="66"/>
      <c r="SGN1" s="66"/>
      <c r="SGO1" s="66"/>
      <c r="SGP1" s="66"/>
      <c r="SGQ1" s="66"/>
      <c r="SGR1" s="66"/>
      <c r="SGS1" s="66"/>
      <c r="SGT1" s="66"/>
      <c r="SGU1" s="66"/>
      <c r="SGV1" s="66"/>
      <c r="SGW1" s="66"/>
      <c r="SGX1" s="66"/>
      <c r="SGY1" s="66"/>
      <c r="SGZ1" s="66"/>
      <c r="SHA1" s="66"/>
      <c r="SHB1" s="66"/>
      <c r="SHC1" s="66"/>
      <c r="SHD1" s="66"/>
      <c r="SHE1" s="66"/>
      <c r="SHF1" s="66"/>
      <c r="SHG1" s="66"/>
      <c r="SHH1" s="66"/>
      <c r="SHI1" s="66"/>
      <c r="SHJ1" s="66"/>
      <c r="SHK1" s="66"/>
      <c r="SHL1" s="66"/>
      <c r="SHM1" s="66"/>
      <c r="SHN1" s="66"/>
      <c r="SHO1" s="66"/>
      <c r="SHP1" s="66"/>
      <c r="SHQ1" s="66"/>
      <c r="SHR1" s="66"/>
      <c r="SHS1" s="66"/>
      <c r="SHT1" s="66"/>
      <c r="SHU1" s="66"/>
      <c r="SHV1" s="66"/>
      <c r="SHW1" s="66"/>
      <c r="SHX1" s="66"/>
      <c r="SHY1" s="66"/>
      <c r="SHZ1" s="66"/>
      <c r="SIA1" s="66"/>
      <c r="SIB1" s="66"/>
      <c r="SIC1" s="66"/>
      <c r="SID1" s="66"/>
      <c r="SIE1" s="66"/>
      <c r="SIF1" s="66"/>
      <c r="SIG1" s="66"/>
      <c r="SIH1" s="66"/>
      <c r="SII1" s="66"/>
      <c r="SIJ1" s="66"/>
      <c r="SIK1" s="66"/>
      <c r="SIL1" s="66"/>
      <c r="SIM1" s="66"/>
      <c r="SIN1" s="66"/>
      <c r="SIO1" s="66"/>
      <c r="SIP1" s="66"/>
      <c r="SIQ1" s="66"/>
      <c r="SIR1" s="66"/>
      <c r="SIS1" s="66"/>
      <c r="SIT1" s="66"/>
      <c r="SIU1" s="66"/>
      <c r="SIV1" s="66"/>
      <c r="SIW1" s="66"/>
      <c r="SIX1" s="66"/>
      <c r="SIY1" s="66"/>
      <c r="SIZ1" s="66"/>
      <c r="SJA1" s="66"/>
      <c r="SJB1" s="66"/>
      <c r="SJC1" s="66"/>
      <c r="SJD1" s="66"/>
      <c r="SJE1" s="66"/>
      <c r="SJF1" s="66"/>
      <c r="SJG1" s="66"/>
      <c r="SJH1" s="66"/>
      <c r="SJI1" s="66"/>
      <c r="SJJ1" s="66"/>
      <c r="SJK1" s="66"/>
      <c r="SJL1" s="66"/>
      <c r="SJM1" s="66"/>
      <c r="SJN1" s="66"/>
      <c r="SJO1" s="66"/>
      <c r="SJP1" s="66"/>
      <c r="SJQ1" s="66"/>
      <c r="SJR1" s="66"/>
      <c r="SJS1" s="66"/>
      <c r="SJT1" s="66"/>
      <c r="SJU1" s="66"/>
      <c r="SJV1" s="66"/>
      <c r="SJW1" s="66"/>
      <c r="SJX1" s="66"/>
      <c r="SJY1" s="66"/>
      <c r="SJZ1" s="66"/>
      <c r="SKA1" s="66"/>
      <c r="SKB1" s="66"/>
      <c r="SKC1" s="66"/>
      <c r="SKD1" s="66"/>
      <c r="SKE1" s="66"/>
      <c r="SKF1" s="66"/>
      <c r="SKG1" s="66"/>
      <c r="SKH1" s="66"/>
      <c r="SKI1" s="66"/>
      <c r="SKJ1" s="66"/>
      <c r="SKK1" s="66"/>
      <c r="SKL1" s="66"/>
      <c r="SKM1" s="66"/>
      <c r="SKN1" s="66"/>
      <c r="SKO1" s="66"/>
      <c r="SKP1" s="66"/>
      <c r="SKQ1" s="66"/>
      <c r="SKR1" s="66"/>
      <c r="SKS1" s="66"/>
      <c r="SKT1" s="66"/>
      <c r="SKU1" s="66"/>
      <c r="SKV1" s="66"/>
      <c r="SKW1" s="66"/>
      <c r="SKX1" s="66"/>
      <c r="SKY1" s="66"/>
      <c r="SKZ1" s="66"/>
      <c r="SLA1" s="66"/>
      <c r="SLB1" s="66"/>
      <c r="SLC1" s="66"/>
      <c r="SLD1" s="66"/>
      <c r="SLE1" s="66"/>
      <c r="SLF1" s="66"/>
      <c r="SLG1" s="66"/>
      <c r="SLH1" s="66"/>
      <c r="SLI1" s="66"/>
      <c r="SLJ1" s="66"/>
      <c r="SLK1" s="66"/>
      <c r="SLL1" s="66"/>
      <c r="SLM1" s="66"/>
      <c r="SLN1" s="66"/>
      <c r="SLO1" s="66"/>
      <c r="SLP1" s="66"/>
      <c r="SLQ1" s="66"/>
      <c r="SLR1" s="66"/>
      <c r="SLS1" s="66"/>
      <c r="SLT1" s="66"/>
      <c r="SLU1" s="66"/>
      <c r="SLV1" s="66"/>
      <c r="SLW1" s="66"/>
      <c r="SLX1" s="66"/>
      <c r="SLY1" s="66"/>
      <c r="SLZ1" s="66"/>
      <c r="SMA1" s="66"/>
      <c r="SMB1" s="66"/>
      <c r="SMC1" s="66"/>
      <c r="SMD1" s="66"/>
      <c r="SME1" s="66"/>
      <c r="SMF1" s="66"/>
      <c r="SMG1" s="66"/>
      <c r="SMH1" s="66"/>
      <c r="SMI1" s="66"/>
      <c r="SMJ1" s="66"/>
      <c r="SMK1" s="66"/>
      <c r="SML1" s="66"/>
      <c r="SMM1" s="66"/>
      <c r="SMN1" s="66"/>
      <c r="SMO1" s="66"/>
      <c r="SMP1" s="66"/>
      <c r="SMQ1" s="66"/>
      <c r="SMR1" s="66"/>
      <c r="SMS1" s="66"/>
      <c r="SMT1" s="66"/>
      <c r="SMU1" s="66"/>
      <c r="SMV1" s="66"/>
      <c r="SMW1" s="66"/>
      <c r="SMX1" s="66"/>
      <c r="SMY1" s="66"/>
      <c r="SMZ1" s="66"/>
      <c r="SNA1" s="66"/>
      <c r="SNB1" s="66"/>
      <c r="SNC1" s="66"/>
      <c r="SND1" s="66"/>
      <c r="SNE1" s="66"/>
      <c r="SNF1" s="66"/>
      <c r="SNG1" s="66"/>
      <c r="SNH1" s="66"/>
      <c r="SNI1" s="66"/>
      <c r="SNJ1" s="66"/>
      <c r="SNK1" s="66"/>
      <c r="SNL1" s="66"/>
      <c r="SNM1" s="66"/>
      <c r="SNN1" s="66"/>
      <c r="SNO1" s="66"/>
      <c r="SNP1" s="66"/>
      <c r="SNQ1" s="66"/>
      <c r="SNR1" s="66"/>
      <c r="SNS1" s="66"/>
      <c r="SNT1" s="66"/>
      <c r="SNU1" s="66"/>
      <c r="SNV1" s="66"/>
      <c r="SNW1" s="66"/>
      <c r="SNX1" s="66"/>
      <c r="SNY1" s="66"/>
      <c r="SNZ1" s="66"/>
      <c r="SOA1" s="66"/>
      <c r="SOB1" s="66"/>
      <c r="SOC1" s="66"/>
      <c r="SOD1" s="66"/>
      <c r="SOE1" s="66"/>
      <c r="SOF1" s="66"/>
      <c r="SOG1" s="66"/>
      <c r="SOH1" s="66"/>
      <c r="SOI1" s="66"/>
      <c r="SOJ1" s="66"/>
      <c r="SOK1" s="66"/>
      <c r="SOL1" s="66"/>
      <c r="SOM1" s="66"/>
      <c r="SON1" s="66"/>
      <c r="SOO1" s="66"/>
      <c r="SOP1" s="66"/>
      <c r="SOQ1" s="66"/>
      <c r="SOR1" s="66"/>
      <c r="SOS1" s="66"/>
      <c r="SOT1" s="66"/>
      <c r="SOU1" s="66"/>
      <c r="SOV1" s="66"/>
      <c r="SOW1" s="66"/>
      <c r="SOX1" s="66"/>
      <c r="SOY1" s="66"/>
      <c r="SOZ1" s="66"/>
      <c r="SPA1" s="66"/>
      <c r="SPB1" s="66"/>
      <c r="SPC1" s="66"/>
      <c r="SPD1" s="66"/>
      <c r="SPE1" s="66"/>
      <c r="SPF1" s="66"/>
      <c r="SPG1" s="66"/>
      <c r="SPH1" s="66"/>
      <c r="SPI1" s="66"/>
      <c r="SPJ1" s="66"/>
      <c r="SPK1" s="66"/>
      <c r="SPL1" s="66"/>
      <c r="SPM1" s="66"/>
      <c r="SPN1" s="66"/>
      <c r="SPO1" s="66"/>
      <c r="SPP1" s="66"/>
      <c r="SPQ1" s="66"/>
      <c r="SPR1" s="66"/>
      <c r="SPS1" s="66"/>
      <c r="SPT1" s="66"/>
      <c r="SPU1" s="66"/>
      <c r="SPV1" s="66"/>
      <c r="SPW1" s="66"/>
      <c r="SPX1" s="66"/>
      <c r="SPY1" s="66"/>
      <c r="SPZ1" s="66"/>
      <c r="SQA1" s="66"/>
      <c r="SQB1" s="66"/>
      <c r="SQC1" s="66"/>
      <c r="SQD1" s="66"/>
      <c r="SQE1" s="66"/>
      <c r="SQF1" s="66"/>
      <c r="SQG1" s="66"/>
      <c r="SQH1" s="66"/>
      <c r="SQI1" s="66"/>
      <c r="SQJ1" s="66"/>
      <c r="SQK1" s="66"/>
      <c r="SQL1" s="66"/>
      <c r="SQM1" s="66"/>
      <c r="SQN1" s="66"/>
      <c r="SQO1" s="66"/>
      <c r="SQP1" s="66"/>
      <c r="SQQ1" s="66"/>
      <c r="SQR1" s="66"/>
      <c r="SQS1" s="66"/>
      <c r="SQT1" s="66"/>
      <c r="SQU1" s="66"/>
      <c r="SQV1" s="66"/>
      <c r="SQW1" s="66"/>
      <c r="SQX1" s="66"/>
      <c r="SQY1" s="66"/>
      <c r="SQZ1" s="66"/>
      <c r="SRA1" s="66"/>
      <c r="SRB1" s="66"/>
      <c r="SRC1" s="66"/>
      <c r="SRD1" s="66"/>
      <c r="SRE1" s="66"/>
      <c r="SRF1" s="66"/>
      <c r="SRG1" s="66"/>
      <c r="SRH1" s="66"/>
      <c r="SRI1" s="66"/>
      <c r="SRJ1" s="66"/>
      <c r="SRK1" s="66"/>
      <c r="SRL1" s="66"/>
      <c r="SRM1" s="66"/>
      <c r="SRN1" s="66"/>
      <c r="SRO1" s="66"/>
      <c r="SRP1" s="66"/>
      <c r="SRQ1" s="66"/>
      <c r="SRR1" s="66"/>
      <c r="SRS1" s="66"/>
      <c r="SRT1" s="66"/>
      <c r="SRU1" s="66"/>
      <c r="SRV1" s="66"/>
      <c r="SRW1" s="66"/>
      <c r="SRX1" s="66"/>
      <c r="SRY1" s="66"/>
      <c r="SRZ1" s="66"/>
      <c r="SSA1" s="66"/>
      <c r="SSB1" s="66"/>
      <c r="SSC1" s="66"/>
      <c r="SSD1" s="66"/>
      <c r="SSE1" s="66"/>
      <c r="SSF1" s="66"/>
      <c r="SSG1" s="66"/>
      <c r="SSH1" s="66"/>
      <c r="SSI1" s="66"/>
      <c r="SSJ1" s="66"/>
      <c r="SSK1" s="66"/>
      <c r="SSL1" s="66"/>
      <c r="SSM1" s="66"/>
      <c r="SSN1" s="66"/>
      <c r="SSO1" s="66"/>
      <c r="SSP1" s="66"/>
      <c r="SSQ1" s="66"/>
      <c r="SSR1" s="66"/>
      <c r="SSS1" s="66"/>
      <c r="SST1" s="66"/>
      <c r="SSU1" s="66"/>
      <c r="SSV1" s="66"/>
      <c r="SSW1" s="66"/>
      <c r="SSX1" s="66"/>
      <c r="SSY1" s="66"/>
      <c r="SSZ1" s="66"/>
      <c r="STA1" s="66"/>
      <c r="STB1" s="66"/>
      <c r="STC1" s="66"/>
      <c r="STD1" s="66"/>
      <c r="STE1" s="66"/>
      <c r="STF1" s="66"/>
      <c r="STG1" s="66"/>
      <c r="STH1" s="66"/>
      <c r="STI1" s="66"/>
      <c r="STJ1" s="66"/>
      <c r="STK1" s="66"/>
      <c r="STL1" s="66"/>
      <c r="STM1" s="66"/>
      <c r="STN1" s="66"/>
      <c r="STO1" s="66"/>
      <c r="STP1" s="66"/>
      <c r="STQ1" s="66"/>
      <c r="STR1" s="66"/>
      <c r="STS1" s="66"/>
      <c r="STT1" s="66"/>
      <c r="STU1" s="66"/>
      <c r="STV1" s="66"/>
      <c r="STW1" s="66"/>
      <c r="STX1" s="66"/>
      <c r="STY1" s="66"/>
      <c r="STZ1" s="66"/>
      <c r="SUA1" s="66"/>
      <c r="SUB1" s="66"/>
      <c r="SUC1" s="66"/>
      <c r="SUD1" s="66"/>
      <c r="SUE1" s="66"/>
      <c r="SUF1" s="66"/>
      <c r="SUG1" s="66"/>
      <c r="SUH1" s="66"/>
      <c r="SUI1" s="66"/>
      <c r="SUJ1" s="66"/>
      <c r="SUK1" s="66"/>
      <c r="SUL1" s="66"/>
      <c r="SUM1" s="66"/>
      <c r="SUN1" s="66"/>
      <c r="SUO1" s="66"/>
      <c r="SUP1" s="66"/>
      <c r="SUQ1" s="66"/>
      <c r="SUR1" s="66"/>
      <c r="SUS1" s="66"/>
      <c r="SUT1" s="66"/>
      <c r="SUU1" s="66"/>
      <c r="SUV1" s="66"/>
      <c r="SUW1" s="66"/>
      <c r="SUX1" s="66"/>
      <c r="SUY1" s="66"/>
      <c r="SUZ1" s="66"/>
      <c r="SVA1" s="66"/>
      <c r="SVB1" s="66"/>
      <c r="SVC1" s="66"/>
      <c r="SVD1" s="66"/>
      <c r="SVE1" s="66"/>
      <c r="SVF1" s="66"/>
      <c r="SVG1" s="66"/>
      <c r="SVH1" s="66"/>
      <c r="SVI1" s="66"/>
      <c r="SVJ1" s="66"/>
      <c r="SVK1" s="66"/>
      <c r="SVL1" s="66"/>
      <c r="SVM1" s="66"/>
      <c r="SVN1" s="66"/>
      <c r="SVO1" s="66"/>
      <c r="SVP1" s="66"/>
      <c r="SVQ1" s="66"/>
      <c r="SVR1" s="66"/>
      <c r="SVS1" s="66"/>
      <c r="SVT1" s="66"/>
      <c r="SVU1" s="66"/>
      <c r="SVV1" s="66"/>
      <c r="SVW1" s="66"/>
      <c r="SVX1" s="66"/>
      <c r="SVY1" s="66"/>
      <c r="SVZ1" s="66"/>
      <c r="SWA1" s="66"/>
      <c r="SWB1" s="66"/>
      <c r="SWC1" s="66"/>
      <c r="SWD1" s="66"/>
      <c r="SWE1" s="66"/>
      <c r="SWF1" s="66"/>
      <c r="SWG1" s="66"/>
      <c r="SWH1" s="66"/>
      <c r="SWI1" s="66"/>
      <c r="SWJ1" s="66"/>
      <c r="SWK1" s="66"/>
      <c r="SWL1" s="66"/>
      <c r="SWM1" s="66"/>
      <c r="SWN1" s="66"/>
      <c r="SWO1" s="66"/>
      <c r="SWP1" s="66"/>
      <c r="SWQ1" s="66"/>
      <c r="SWR1" s="66"/>
      <c r="SWS1" s="66"/>
      <c r="SWT1" s="66"/>
      <c r="SWU1" s="66"/>
      <c r="SWV1" s="66"/>
      <c r="SWW1" s="66"/>
      <c r="SWX1" s="66"/>
      <c r="SWY1" s="66"/>
      <c r="SWZ1" s="66"/>
      <c r="SXA1" s="66"/>
      <c r="SXB1" s="66"/>
      <c r="SXC1" s="66"/>
      <c r="SXD1" s="66"/>
      <c r="SXE1" s="66"/>
      <c r="SXF1" s="66"/>
      <c r="SXG1" s="66"/>
      <c r="SXH1" s="66"/>
      <c r="SXI1" s="66"/>
      <c r="SXJ1" s="66"/>
      <c r="SXK1" s="66"/>
      <c r="SXL1" s="66"/>
      <c r="SXM1" s="66"/>
      <c r="SXN1" s="66"/>
      <c r="SXO1" s="66"/>
      <c r="SXP1" s="66"/>
      <c r="SXQ1" s="66"/>
      <c r="SXR1" s="66"/>
      <c r="SXS1" s="66"/>
      <c r="SXT1" s="66"/>
      <c r="SXU1" s="66"/>
      <c r="SXV1" s="66"/>
      <c r="SXW1" s="66"/>
      <c r="SXX1" s="66"/>
      <c r="SXY1" s="66"/>
      <c r="SXZ1" s="66"/>
      <c r="SYA1" s="66"/>
      <c r="SYB1" s="66"/>
      <c r="SYC1" s="66"/>
      <c r="SYD1" s="66"/>
      <c r="SYE1" s="66"/>
      <c r="SYF1" s="66"/>
      <c r="SYG1" s="66"/>
      <c r="SYH1" s="66"/>
      <c r="SYI1" s="66"/>
      <c r="SYJ1" s="66"/>
      <c r="SYK1" s="66"/>
      <c r="SYL1" s="66"/>
      <c r="SYM1" s="66"/>
      <c r="SYN1" s="66"/>
      <c r="SYO1" s="66"/>
      <c r="SYP1" s="66"/>
      <c r="SYQ1" s="66"/>
      <c r="SYR1" s="66"/>
      <c r="SYS1" s="66"/>
      <c r="SYT1" s="66"/>
      <c r="SYU1" s="66"/>
      <c r="SYV1" s="66"/>
      <c r="SYW1" s="66"/>
      <c r="SYX1" s="66"/>
      <c r="SYY1" s="66"/>
      <c r="SYZ1" s="66"/>
      <c r="SZA1" s="66"/>
      <c r="SZB1" s="66"/>
      <c r="SZC1" s="66"/>
      <c r="SZD1" s="66"/>
      <c r="SZE1" s="66"/>
      <c r="SZF1" s="66"/>
      <c r="SZG1" s="66"/>
      <c r="SZH1" s="66"/>
      <c r="SZI1" s="66"/>
      <c r="SZJ1" s="66"/>
      <c r="SZK1" s="66"/>
      <c r="SZL1" s="66"/>
      <c r="SZM1" s="66"/>
      <c r="SZN1" s="66"/>
      <c r="SZO1" s="66"/>
      <c r="SZP1" s="66"/>
      <c r="SZQ1" s="66"/>
      <c r="SZR1" s="66"/>
      <c r="SZS1" s="66"/>
      <c r="SZT1" s="66"/>
      <c r="SZU1" s="66"/>
      <c r="SZV1" s="66"/>
      <c r="SZW1" s="66"/>
      <c r="SZX1" s="66"/>
      <c r="SZY1" s="66"/>
      <c r="SZZ1" s="66"/>
      <c r="TAA1" s="66"/>
      <c r="TAB1" s="66"/>
      <c r="TAC1" s="66"/>
      <c r="TAD1" s="66"/>
      <c r="TAE1" s="66"/>
      <c r="TAF1" s="66"/>
      <c r="TAG1" s="66"/>
      <c r="TAH1" s="66"/>
      <c r="TAI1" s="66"/>
      <c r="TAJ1" s="66"/>
      <c r="TAK1" s="66"/>
      <c r="TAL1" s="66"/>
      <c r="TAM1" s="66"/>
      <c r="TAN1" s="66"/>
      <c r="TAO1" s="66"/>
      <c r="TAP1" s="66"/>
      <c r="TAQ1" s="66"/>
      <c r="TAR1" s="66"/>
      <c r="TAS1" s="66"/>
      <c r="TAT1" s="66"/>
      <c r="TAU1" s="66"/>
      <c r="TAV1" s="66"/>
      <c r="TAW1" s="66"/>
      <c r="TAX1" s="66"/>
      <c r="TAY1" s="66"/>
      <c r="TAZ1" s="66"/>
      <c r="TBA1" s="66"/>
      <c r="TBB1" s="66"/>
      <c r="TBC1" s="66"/>
      <c r="TBD1" s="66"/>
      <c r="TBE1" s="66"/>
      <c r="TBF1" s="66"/>
      <c r="TBG1" s="66"/>
      <c r="TBH1" s="66"/>
      <c r="TBI1" s="66"/>
      <c r="TBJ1" s="66"/>
      <c r="TBK1" s="66"/>
      <c r="TBL1" s="66"/>
      <c r="TBM1" s="66"/>
      <c r="TBN1" s="66"/>
      <c r="TBO1" s="66"/>
      <c r="TBP1" s="66"/>
      <c r="TBQ1" s="66"/>
      <c r="TBR1" s="66"/>
      <c r="TBS1" s="66"/>
      <c r="TBT1" s="66"/>
      <c r="TBU1" s="66"/>
      <c r="TBV1" s="66"/>
      <c r="TBW1" s="66"/>
      <c r="TBX1" s="66"/>
      <c r="TBY1" s="66"/>
      <c r="TBZ1" s="66"/>
      <c r="TCA1" s="66"/>
      <c r="TCB1" s="66"/>
      <c r="TCC1" s="66"/>
      <c r="TCD1" s="66"/>
      <c r="TCE1" s="66"/>
      <c r="TCF1" s="66"/>
      <c r="TCG1" s="66"/>
      <c r="TCH1" s="66"/>
      <c r="TCI1" s="66"/>
      <c r="TCJ1" s="66"/>
      <c r="TCK1" s="66"/>
      <c r="TCL1" s="66"/>
      <c r="TCM1" s="66"/>
      <c r="TCN1" s="66"/>
      <c r="TCO1" s="66"/>
      <c r="TCP1" s="66"/>
      <c r="TCQ1" s="66"/>
      <c r="TCR1" s="66"/>
      <c r="TCS1" s="66"/>
      <c r="TCT1" s="66"/>
      <c r="TCU1" s="66"/>
      <c r="TCV1" s="66"/>
      <c r="TCW1" s="66"/>
      <c r="TCX1" s="66"/>
      <c r="TCY1" s="66"/>
      <c r="TCZ1" s="66"/>
      <c r="TDA1" s="66"/>
      <c r="TDB1" s="66"/>
      <c r="TDC1" s="66"/>
      <c r="TDD1" s="66"/>
      <c r="TDE1" s="66"/>
      <c r="TDF1" s="66"/>
      <c r="TDG1" s="66"/>
      <c r="TDH1" s="66"/>
      <c r="TDI1" s="66"/>
      <c r="TDJ1" s="66"/>
      <c r="TDK1" s="66"/>
      <c r="TDL1" s="66"/>
      <c r="TDM1" s="66"/>
      <c r="TDN1" s="66"/>
      <c r="TDO1" s="66"/>
      <c r="TDP1" s="66"/>
      <c r="TDQ1" s="66"/>
      <c r="TDR1" s="66"/>
      <c r="TDS1" s="66"/>
      <c r="TDT1" s="66"/>
      <c r="TDU1" s="66"/>
      <c r="TDV1" s="66"/>
      <c r="TDW1" s="66"/>
      <c r="TDX1" s="66"/>
      <c r="TDY1" s="66"/>
      <c r="TDZ1" s="66"/>
      <c r="TEA1" s="66"/>
      <c r="TEB1" s="66"/>
      <c r="TEC1" s="66"/>
      <c r="TED1" s="66"/>
      <c r="TEE1" s="66"/>
      <c r="TEF1" s="66"/>
      <c r="TEG1" s="66"/>
      <c r="TEH1" s="66"/>
      <c r="TEI1" s="66"/>
      <c r="TEJ1" s="66"/>
      <c r="TEK1" s="66"/>
      <c r="TEL1" s="66"/>
      <c r="TEM1" s="66"/>
      <c r="TEN1" s="66"/>
      <c r="TEO1" s="66"/>
      <c r="TEP1" s="66"/>
      <c r="TEQ1" s="66"/>
      <c r="TER1" s="66"/>
      <c r="TES1" s="66"/>
      <c r="TET1" s="66"/>
      <c r="TEU1" s="66"/>
      <c r="TEV1" s="66"/>
      <c r="TEW1" s="66"/>
      <c r="TEX1" s="66"/>
      <c r="TEY1" s="66"/>
      <c r="TEZ1" s="66"/>
      <c r="TFA1" s="66"/>
      <c r="TFB1" s="66"/>
      <c r="TFC1" s="66"/>
      <c r="TFD1" s="66"/>
      <c r="TFE1" s="66"/>
      <c r="TFF1" s="66"/>
      <c r="TFG1" s="66"/>
      <c r="TFH1" s="66"/>
      <c r="TFI1" s="66"/>
      <c r="TFJ1" s="66"/>
      <c r="TFK1" s="66"/>
      <c r="TFL1" s="66"/>
      <c r="TFM1" s="66"/>
      <c r="TFN1" s="66"/>
      <c r="TFO1" s="66"/>
      <c r="TFP1" s="66"/>
      <c r="TFQ1" s="66"/>
      <c r="TFR1" s="66"/>
      <c r="TFS1" s="66"/>
      <c r="TFT1" s="66"/>
      <c r="TFU1" s="66"/>
      <c r="TFV1" s="66"/>
      <c r="TFW1" s="66"/>
      <c r="TFX1" s="66"/>
      <c r="TFY1" s="66"/>
      <c r="TFZ1" s="66"/>
      <c r="TGA1" s="66"/>
      <c r="TGB1" s="66"/>
      <c r="TGC1" s="66"/>
      <c r="TGD1" s="66"/>
      <c r="TGE1" s="66"/>
      <c r="TGF1" s="66"/>
      <c r="TGG1" s="66"/>
      <c r="TGH1" s="66"/>
      <c r="TGI1" s="66"/>
      <c r="TGJ1" s="66"/>
      <c r="TGK1" s="66"/>
      <c r="TGL1" s="66"/>
      <c r="TGM1" s="66"/>
      <c r="TGN1" s="66"/>
      <c r="TGO1" s="66"/>
      <c r="TGP1" s="66"/>
      <c r="TGQ1" s="66"/>
      <c r="TGR1" s="66"/>
      <c r="TGS1" s="66"/>
      <c r="TGT1" s="66"/>
      <c r="TGU1" s="66"/>
      <c r="TGV1" s="66"/>
      <c r="TGW1" s="66"/>
      <c r="TGX1" s="66"/>
      <c r="TGY1" s="66"/>
      <c r="TGZ1" s="66"/>
      <c r="THA1" s="66"/>
      <c r="THB1" s="66"/>
      <c r="THC1" s="66"/>
      <c r="THD1" s="66"/>
      <c r="THE1" s="66"/>
      <c r="THF1" s="66"/>
      <c r="THG1" s="66"/>
      <c r="THH1" s="66"/>
      <c r="THI1" s="66"/>
      <c r="THJ1" s="66"/>
      <c r="THK1" s="66"/>
      <c r="THL1" s="66"/>
      <c r="THM1" s="66"/>
      <c r="THN1" s="66"/>
      <c r="THO1" s="66"/>
      <c r="THP1" s="66"/>
      <c r="THQ1" s="66"/>
      <c r="THR1" s="66"/>
      <c r="THS1" s="66"/>
      <c r="THT1" s="66"/>
      <c r="THU1" s="66"/>
      <c r="THV1" s="66"/>
      <c r="THW1" s="66"/>
      <c r="THX1" s="66"/>
      <c r="THY1" s="66"/>
      <c r="THZ1" s="66"/>
      <c r="TIA1" s="66"/>
      <c r="TIB1" s="66"/>
      <c r="TIC1" s="66"/>
      <c r="TID1" s="66"/>
      <c r="TIE1" s="66"/>
      <c r="TIF1" s="66"/>
      <c r="TIG1" s="66"/>
      <c r="TIH1" s="66"/>
      <c r="TII1" s="66"/>
      <c r="TIJ1" s="66"/>
      <c r="TIK1" s="66"/>
      <c r="TIL1" s="66"/>
      <c r="TIM1" s="66"/>
      <c r="TIN1" s="66"/>
      <c r="TIO1" s="66"/>
      <c r="TIP1" s="66"/>
      <c r="TIQ1" s="66"/>
      <c r="TIR1" s="66"/>
      <c r="TIS1" s="66"/>
      <c r="TIT1" s="66"/>
      <c r="TIU1" s="66"/>
      <c r="TIV1" s="66"/>
      <c r="TIW1" s="66"/>
      <c r="TIX1" s="66"/>
      <c r="TIY1" s="66"/>
      <c r="TIZ1" s="66"/>
      <c r="TJA1" s="66"/>
      <c r="TJB1" s="66"/>
      <c r="TJC1" s="66"/>
      <c r="TJD1" s="66"/>
      <c r="TJE1" s="66"/>
      <c r="TJF1" s="66"/>
      <c r="TJG1" s="66"/>
      <c r="TJH1" s="66"/>
      <c r="TJI1" s="66"/>
      <c r="TJJ1" s="66"/>
      <c r="TJK1" s="66"/>
      <c r="TJL1" s="66"/>
      <c r="TJM1" s="66"/>
      <c r="TJN1" s="66"/>
      <c r="TJO1" s="66"/>
      <c r="TJP1" s="66"/>
      <c r="TJQ1" s="66"/>
      <c r="TJR1" s="66"/>
      <c r="TJS1" s="66"/>
      <c r="TJT1" s="66"/>
      <c r="TJU1" s="66"/>
      <c r="TJV1" s="66"/>
      <c r="TJW1" s="66"/>
      <c r="TJX1" s="66"/>
      <c r="TJY1" s="66"/>
      <c r="TJZ1" s="66"/>
      <c r="TKA1" s="66"/>
      <c r="TKB1" s="66"/>
      <c r="TKC1" s="66"/>
      <c r="TKD1" s="66"/>
      <c r="TKE1" s="66"/>
      <c r="TKF1" s="66"/>
      <c r="TKG1" s="66"/>
      <c r="TKH1" s="66"/>
      <c r="TKI1" s="66"/>
      <c r="TKJ1" s="66"/>
      <c r="TKK1" s="66"/>
      <c r="TKL1" s="66"/>
      <c r="TKM1" s="66"/>
      <c r="TKN1" s="66"/>
      <c r="TKO1" s="66"/>
      <c r="TKP1" s="66"/>
      <c r="TKQ1" s="66"/>
      <c r="TKR1" s="66"/>
      <c r="TKS1" s="66"/>
      <c r="TKT1" s="66"/>
      <c r="TKU1" s="66"/>
      <c r="TKV1" s="66"/>
      <c r="TKW1" s="66"/>
      <c r="TKX1" s="66"/>
      <c r="TKY1" s="66"/>
      <c r="TKZ1" s="66"/>
      <c r="TLA1" s="66"/>
      <c r="TLB1" s="66"/>
      <c r="TLC1" s="66"/>
      <c r="TLD1" s="66"/>
      <c r="TLE1" s="66"/>
      <c r="TLF1" s="66"/>
      <c r="TLG1" s="66"/>
      <c r="TLH1" s="66"/>
      <c r="TLI1" s="66"/>
      <c r="TLJ1" s="66"/>
      <c r="TLK1" s="66"/>
      <c r="TLL1" s="66"/>
      <c r="TLM1" s="66"/>
      <c r="TLN1" s="66"/>
      <c r="TLO1" s="66"/>
      <c r="TLP1" s="66"/>
      <c r="TLQ1" s="66"/>
      <c r="TLR1" s="66"/>
      <c r="TLS1" s="66"/>
      <c r="TLT1" s="66"/>
      <c r="TLU1" s="66"/>
      <c r="TLV1" s="66"/>
      <c r="TLW1" s="66"/>
      <c r="TLX1" s="66"/>
      <c r="TLY1" s="66"/>
      <c r="TLZ1" s="66"/>
      <c r="TMA1" s="66"/>
      <c r="TMB1" s="66"/>
      <c r="TMC1" s="66"/>
      <c r="TMD1" s="66"/>
      <c r="TME1" s="66"/>
      <c r="TMF1" s="66"/>
      <c r="TMG1" s="66"/>
      <c r="TMH1" s="66"/>
      <c r="TMI1" s="66"/>
      <c r="TMJ1" s="66"/>
      <c r="TMK1" s="66"/>
      <c r="TML1" s="66"/>
      <c r="TMM1" s="66"/>
      <c r="TMN1" s="66"/>
      <c r="TMO1" s="66"/>
      <c r="TMP1" s="66"/>
      <c r="TMQ1" s="66"/>
      <c r="TMR1" s="66"/>
      <c r="TMS1" s="66"/>
      <c r="TMT1" s="66"/>
      <c r="TMU1" s="66"/>
      <c r="TMV1" s="66"/>
      <c r="TMW1" s="66"/>
      <c r="TMX1" s="66"/>
      <c r="TMY1" s="66"/>
      <c r="TMZ1" s="66"/>
      <c r="TNA1" s="66"/>
      <c r="TNB1" s="66"/>
      <c r="TNC1" s="66"/>
      <c r="TND1" s="66"/>
      <c r="TNE1" s="66"/>
      <c r="TNF1" s="66"/>
      <c r="TNG1" s="66"/>
      <c r="TNH1" s="66"/>
      <c r="TNI1" s="66"/>
      <c r="TNJ1" s="66"/>
      <c r="TNK1" s="66"/>
      <c r="TNL1" s="66"/>
      <c r="TNM1" s="66"/>
      <c r="TNN1" s="66"/>
      <c r="TNO1" s="66"/>
      <c r="TNP1" s="66"/>
      <c r="TNQ1" s="66"/>
      <c r="TNR1" s="66"/>
      <c r="TNS1" s="66"/>
      <c r="TNT1" s="66"/>
      <c r="TNU1" s="66"/>
      <c r="TNV1" s="66"/>
      <c r="TNW1" s="66"/>
      <c r="TNX1" s="66"/>
      <c r="TNY1" s="66"/>
      <c r="TNZ1" s="66"/>
      <c r="TOA1" s="66"/>
      <c r="TOB1" s="66"/>
      <c r="TOC1" s="66"/>
      <c r="TOD1" s="66"/>
      <c r="TOE1" s="66"/>
      <c r="TOF1" s="66"/>
      <c r="TOG1" s="66"/>
      <c r="TOH1" s="66"/>
      <c r="TOI1" s="66"/>
      <c r="TOJ1" s="66"/>
      <c r="TOK1" s="66"/>
      <c r="TOL1" s="66"/>
      <c r="TOM1" s="66"/>
      <c r="TON1" s="66"/>
      <c r="TOO1" s="66"/>
      <c r="TOP1" s="66"/>
      <c r="TOQ1" s="66"/>
      <c r="TOR1" s="66"/>
      <c r="TOS1" s="66"/>
      <c r="TOT1" s="66"/>
      <c r="TOU1" s="66"/>
      <c r="TOV1" s="66"/>
      <c r="TOW1" s="66"/>
      <c r="TOX1" s="66"/>
      <c r="TOY1" s="66"/>
      <c r="TOZ1" s="66"/>
      <c r="TPA1" s="66"/>
      <c r="TPB1" s="66"/>
      <c r="TPC1" s="66"/>
      <c r="TPD1" s="66"/>
      <c r="TPE1" s="66"/>
      <c r="TPF1" s="66"/>
      <c r="TPG1" s="66"/>
      <c r="TPH1" s="66"/>
      <c r="TPI1" s="66"/>
      <c r="TPJ1" s="66"/>
      <c r="TPK1" s="66"/>
      <c r="TPL1" s="66"/>
      <c r="TPM1" s="66"/>
      <c r="TPN1" s="66"/>
      <c r="TPO1" s="66"/>
      <c r="TPP1" s="66"/>
      <c r="TPQ1" s="66"/>
      <c r="TPR1" s="66"/>
      <c r="TPS1" s="66"/>
      <c r="TPT1" s="66"/>
      <c r="TPU1" s="66"/>
      <c r="TPV1" s="66"/>
      <c r="TPW1" s="66"/>
      <c r="TPX1" s="66"/>
      <c r="TPY1" s="66"/>
      <c r="TPZ1" s="66"/>
      <c r="TQA1" s="66"/>
      <c r="TQB1" s="66"/>
      <c r="TQC1" s="66"/>
      <c r="TQD1" s="66"/>
      <c r="TQE1" s="66"/>
      <c r="TQF1" s="66"/>
      <c r="TQG1" s="66"/>
      <c r="TQH1" s="66"/>
      <c r="TQI1" s="66"/>
      <c r="TQJ1" s="66"/>
      <c r="TQK1" s="66"/>
      <c r="TQL1" s="66"/>
      <c r="TQM1" s="66"/>
      <c r="TQN1" s="66"/>
      <c r="TQO1" s="66"/>
      <c r="TQP1" s="66"/>
      <c r="TQQ1" s="66"/>
      <c r="TQR1" s="66"/>
      <c r="TQS1" s="66"/>
      <c r="TQT1" s="66"/>
      <c r="TQU1" s="66"/>
      <c r="TQV1" s="66"/>
      <c r="TQW1" s="66"/>
      <c r="TQX1" s="66"/>
      <c r="TQY1" s="66"/>
      <c r="TQZ1" s="66"/>
      <c r="TRA1" s="66"/>
      <c r="TRB1" s="66"/>
      <c r="TRC1" s="66"/>
      <c r="TRD1" s="66"/>
      <c r="TRE1" s="66"/>
      <c r="TRF1" s="66"/>
      <c r="TRG1" s="66"/>
      <c r="TRH1" s="66"/>
      <c r="TRI1" s="66"/>
      <c r="TRJ1" s="66"/>
      <c r="TRK1" s="66"/>
      <c r="TRL1" s="66"/>
      <c r="TRM1" s="66"/>
      <c r="TRN1" s="66"/>
      <c r="TRO1" s="66"/>
      <c r="TRP1" s="66"/>
      <c r="TRQ1" s="66"/>
      <c r="TRR1" s="66"/>
      <c r="TRS1" s="66"/>
      <c r="TRT1" s="66"/>
      <c r="TRU1" s="66"/>
      <c r="TRV1" s="66"/>
      <c r="TRW1" s="66"/>
      <c r="TRX1" s="66"/>
      <c r="TRY1" s="66"/>
      <c r="TRZ1" s="66"/>
      <c r="TSA1" s="66"/>
      <c r="TSB1" s="66"/>
      <c r="TSC1" s="66"/>
      <c r="TSD1" s="66"/>
      <c r="TSE1" s="66"/>
      <c r="TSF1" s="66"/>
      <c r="TSG1" s="66"/>
      <c r="TSH1" s="66"/>
      <c r="TSI1" s="66"/>
      <c r="TSJ1" s="66"/>
      <c r="TSK1" s="66"/>
      <c r="TSL1" s="66"/>
      <c r="TSM1" s="66"/>
      <c r="TSN1" s="66"/>
      <c r="TSO1" s="66"/>
      <c r="TSP1" s="66"/>
      <c r="TSQ1" s="66"/>
      <c r="TSR1" s="66"/>
      <c r="TSS1" s="66"/>
      <c r="TST1" s="66"/>
      <c r="TSU1" s="66"/>
      <c r="TSV1" s="66"/>
      <c r="TSW1" s="66"/>
      <c r="TSX1" s="66"/>
      <c r="TSY1" s="66"/>
      <c r="TSZ1" s="66"/>
      <c r="TTA1" s="66"/>
      <c r="TTB1" s="66"/>
      <c r="TTC1" s="66"/>
      <c r="TTD1" s="66"/>
      <c r="TTE1" s="66"/>
      <c r="TTF1" s="66"/>
      <c r="TTG1" s="66"/>
      <c r="TTH1" s="66"/>
      <c r="TTI1" s="66"/>
      <c r="TTJ1" s="66"/>
      <c r="TTK1" s="66"/>
      <c r="TTL1" s="66"/>
      <c r="TTM1" s="66"/>
      <c r="TTN1" s="66"/>
      <c r="TTO1" s="66"/>
      <c r="TTP1" s="66"/>
      <c r="TTQ1" s="66"/>
      <c r="TTR1" s="66"/>
      <c r="TTS1" s="66"/>
      <c r="TTT1" s="66"/>
      <c r="TTU1" s="66"/>
      <c r="TTV1" s="66"/>
      <c r="TTW1" s="66"/>
      <c r="TTX1" s="66"/>
      <c r="TTY1" s="66"/>
      <c r="TTZ1" s="66"/>
      <c r="TUA1" s="66"/>
      <c r="TUB1" s="66"/>
      <c r="TUC1" s="66"/>
      <c r="TUD1" s="66"/>
      <c r="TUE1" s="66"/>
      <c r="TUF1" s="66"/>
      <c r="TUG1" s="66"/>
      <c r="TUH1" s="66"/>
      <c r="TUI1" s="66"/>
      <c r="TUJ1" s="66"/>
      <c r="TUK1" s="66"/>
      <c r="TUL1" s="66"/>
      <c r="TUM1" s="66"/>
      <c r="TUN1" s="66"/>
      <c r="TUO1" s="66"/>
      <c r="TUP1" s="66"/>
      <c r="TUQ1" s="66"/>
      <c r="TUR1" s="66"/>
      <c r="TUS1" s="66"/>
      <c r="TUT1" s="66"/>
      <c r="TUU1" s="66"/>
      <c r="TUV1" s="66"/>
      <c r="TUW1" s="66"/>
      <c r="TUX1" s="66"/>
      <c r="TUY1" s="66"/>
      <c r="TUZ1" s="66"/>
      <c r="TVA1" s="66"/>
      <c r="TVB1" s="66"/>
      <c r="TVC1" s="66"/>
      <c r="TVD1" s="66"/>
      <c r="TVE1" s="66"/>
      <c r="TVF1" s="66"/>
      <c r="TVG1" s="66"/>
      <c r="TVH1" s="66"/>
      <c r="TVI1" s="66"/>
      <c r="TVJ1" s="66"/>
      <c r="TVK1" s="66"/>
      <c r="TVL1" s="66"/>
      <c r="TVM1" s="66"/>
      <c r="TVN1" s="66"/>
      <c r="TVO1" s="66"/>
      <c r="TVP1" s="66"/>
      <c r="TVQ1" s="66"/>
      <c r="TVR1" s="66"/>
      <c r="TVS1" s="66"/>
      <c r="TVT1" s="66"/>
      <c r="TVU1" s="66"/>
      <c r="TVV1" s="66"/>
      <c r="TVW1" s="66"/>
      <c r="TVX1" s="66"/>
      <c r="TVY1" s="66"/>
      <c r="TVZ1" s="66"/>
      <c r="TWA1" s="66"/>
      <c r="TWB1" s="66"/>
      <c r="TWC1" s="66"/>
      <c r="TWD1" s="66"/>
      <c r="TWE1" s="66"/>
      <c r="TWF1" s="66"/>
      <c r="TWG1" s="66"/>
      <c r="TWH1" s="66"/>
      <c r="TWI1" s="66"/>
      <c r="TWJ1" s="66"/>
      <c r="TWK1" s="66"/>
      <c r="TWL1" s="66"/>
      <c r="TWM1" s="66"/>
      <c r="TWN1" s="66"/>
      <c r="TWO1" s="66"/>
      <c r="TWP1" s="66"/>
      <c r="TWQ1" s="66"/>
      <c r="TWR1" s="66"/>
      <c r="TWS1" s="66"/>
      <c r="TWT1" s="66"/>
      <c r="TWU1" s="66"/>
      <c r="TWV1" s="66"/>
      <c r="TWW1" s="66"/>
      <c r="TWX1" s="66"/>
      <c r="TWY1" s="66"/>
      <c r="TWZ1" s="66"/>
      <c r="TXA1" s="66"/>
      <c r="TXB1" s="66"/>
      <c r="TXC1" s="66"/>
      <c r="TXD1" s="66"/>
      <c r="TXE1" s="66"/>
      <c r="TXF1" s="66"/>
      <c r="TXG1" s="66"/>
      <c r="TXH1" s="66"/>
      <c r="TXI1" s="66"/>
      <c r="TXJ1" s="66"/>
      <c r="TXK1" s="66"/>
      <c r="TXL1" s="66"/>
      <c r="TXM1" s="66"/>
      <c r="TXN1" s="66"/>
      <c r="TXO1" s="66"/>
      <c r="TXP1" s="66"/>
      <c r="TXQ1" s="66"/>
      <c r="TXR1" s="66"/>
      <c r="TXS1" s="66"/>
      <c r="TXT1" s="66"/>
      <c r="TXU1" s="66"/>
      <c r="TXV1" s="66"/>
      <c r="TXW1" s="66"/>
      <c r="TXX1" s="66"/>
      <c r="TXY1" s="66"/>
      <c r="TXZ1" s="66"/>
      <c r="TYA1" s="66"/>
      <c r="TYB1" s="66"/>
      <c r="TYC1" s="66"/>
      <c r="TYD1" s="66"/>
      <c r="TYE1" s="66"/>
      <c r="TYF1" s="66"/>
      <c r="TYG1" s="66"/>
      <c r="TYH1" s="66"/>
      <c r="TYI1" s="66"/>
      <c r="TYJ1" s="66"/>
      <c r="TYK1" s="66"/>
      <c r="TYL1" s="66"/>
      <c r="TYM1" s="66"/>
      <c r="TYN1" s="66"/>
      <c r="TYO1" s="66"/>
      <c r="TYP1" s="66"/>
      <c r="TYQ1" s="66"/>
      <c r="TYR1" s="66"/>
      <c r="TYS1" s="66"/>
      <c r="TYT1" s="66"/>
      <c r="TYU1" s="66"/>
      <c r="TYV1" s="66"/>
      <c r="TYW1" s="66"/>
      <c r="TYX1" s="66"/>
      <c r="TYY1" s="66"/>
      <c r="TYZ1" s="66"/>
      <c r="TZA1" s="66"/>
      <c r="TZB1" s="66"/>
      <c r="TZC1" s="66"/>
      <c r="TZD1" s="66"/>
      <c r="TZE1" s="66"/>
      <c r="TZF1" s="66"/>
      <c r="TZG1" s="66"/>
      <c r="TZH1" s="66"/>
      <c r="TZI1" s="66"/>
      <c r="TZJ1" s="66"/>
      <c r="TZK1" s="66"/>
      <c r="TZL1" s="66"/>
      <c r="TZM1" s="66"/>
      <c r="TZN1" s="66"/>
      <c r="TZO1" s="66"/>
      <c r="TZP1" s="66"/>
      <c r="TZQ1" s="66"/>
      <c r="TZR1" s="66"/>
      <c r="TZS1" s="66"/>
      <c r="TZT1" s="66"/>
      <c r="TZU1" s="66"/>
      <c r="TZV1" s="66"/>
      <c r="TZW1" s="66"/>
      <c r="TZX1" s="66"/>
      <c r="TZY1" s="66"/>
      <c r="TZZ1" s="66"/>
      <c r="UAA1" s="66"/>
      <c r="UAB1" s="66"/>
      <c r="UAC1" s="66"/>
      <c r="UAD1" s="66"/>
      <c r="UAE1" s="66"/>
      <c r="UAF1" s="66"/>
      <c r="UAG1" s="66"/>
      <c r="UAH1" s="66"/>
      <c r="UAI1" s="66"/>
      <c r="UAJ1" s="66"/>
      <c r="UAK1" s="66"/>
      <c r="UAL1" s="66"/>
      <c r="UAM1" s="66"/>
      <c r="UAN1" s="66"/>
      <c r="UAO1" s="66"/>
      <c r="UAP1" s="66"/>
      <c r="UAQ1" s="66"/>
      <c r="UAR1" s="66"/>
      <c r="UAS1" s="66"/>
      <c r="UAT1" s="66"/>
      <c r="UAU1" s="66"/>
      <c r="UAV1" s="66"/>
      <c r="UAW1" s="66"/>
      <c r="UAX1" s="66"/>
      <c r="UAY1" s="66"/>
      <c r="UAZ1" s="66"/>
      <c r="UBA1" s="66"/>
      <c r="UBB1" s="66"/>
      <c r="UBC1" s="66"/>
      <c r="UBD1" s="66"/>
      <c r="UBE1" s="66"/>
      <c r="UBF1" s="66"/>
      <c r="UBG1" s="66"/>
      <c r="UBH1" s="66"/>
      <c r="UBI1" s="66"/>
      <c r="UBJ1" s="66"/>
      <c r="UBK1" s="66"/>
      <c r="UBL1" s="66"/>
      <c r="UBM1" s="66"/>
      <c r="UBN1" s="66"/>
      <c r="UBO1" s="66"/>
      <c r="UBP1" s="66"/>
      <c r="UBQ1" s="66"/>
      <c r="UBR1" s="66"/>
      <c r="UBS1" s="66"/>
      <c r="UBT1" s="66"/>
      <c r="UBU1" s="66"/>
      <c r="UBV1" s="66"/>
      <c r="UBW1" s="66"/>
      <c r="UBX1" s="66"/>
      <c r="UBY1" s="66"/>
      <c r="UBZ1" s="66"/>
      <c r="UCA1" s="66"/>
      <c r="UCB1" s="66"/>
      <c r="UCC1" s="66"/>
      <c r="UCD1" s="66"/>
      <c r="UCE1" s="66"/>
      <c r="UCF1" s="66"/>
      <c r="UCG1" s="66"/>
      <c r="UCH1" s="66"/>
      <c r="UCI1" s="66"/>
      <c r="UCJ1" s="66"/>
      <c r="UCK1" s="66"/>
      <c r="UCL1" s="66"/>
      <c r="UCM1" s="66"/>
      <c r="UCN1" s="66"/>
      <c r="UCO1" s="66"/>
      <c r="UCP1" s="66"/>
      <c r="UCQ1" s="66"/>
      <c r="UCR1" s="66"/>
      <c r="UCS1" s="66"/>
      <c r="UCT1" s="66"/>
      <c r="UCU1" s="66"/>
      <c r="UCV1" s="66"/>
      <c r="UCW1" s="66"/>
      <c r="UCX1" s="66"/>
      <c r="UCY1" s="66"/>
      <c r="UCZ1" s="66"/>
      <c r="UDA1" s="66"/>
      <c r="UDB1" s="66"/>
      <c r="UDC1" s="66"/>
      <c r="UDD1" s="66"/>
      <c r="UDE1" s="66"/>
      <c r="UDF1" s="66"/>
      <c r="UDG1" s="66"/>
      <c r="UDH1" s="66"/>
      <c r="UDI1" s="66"/>
      <c r="UDJ1" s="66"/>
      <c r="UDK1" s="66"/>
      <c r="UDL1" s="66"/>
      <c r="UDM1" s="66"/>
      <c r="UDN1" s="66"/>
      <c r="UDO1" s="66"/>
      <c r="UDP1" s="66"/>
      <c r="UDQ1" s="66"/>
      <c r="UDR1" s="66"/>
      <c r="UDS1" s="66"/>
      <c r="UDT1" s="66"/>
      <c r="UDU1" s="66"/>
      <c r="UDV1" s="66"/>
      <c r="UDW1" s="66"/>
      <c r="UDX1" s="66"/>
      <c r="UDY1" s="66"/>
      <c r="UDZ1" s="66"/>
      <c r="UEA1" s="66"/>
      <c r="UEB1" s="66"/>
      <c r="UEC1" s="66"/>
      <c r="UED1" s="66"/>
      <c r="UEE1" s="66"/>
      <c r="UEF1" s="66"/>
      <c r="UEG1" s="66"/>
      <c r="UEH1" s="66"/>
      <c r="UEI1" s="66"/>
      <c r="UEJ1" s="66"/>
      <c r="UEK1" s="66"/>
      <c r="UEL1" s="66"/>
      <c r="UEM1" s="66"/>
      <c r="UEN1" s="66"/>
      <c r="UEO1" s="66"/>
      <c r="UEP1" s="66"/>
      <c r="UEQ1" s="66"/>
      <c r="UER1" s="66"/>
      <c r="UES1" s="66"/>
      <c r="UET1" s="66"/>
      <c r="UEU1" s="66"/>
      <c r="UEV1" s="66"/>
      <c r="UEW1" s="66"/>
      <c r="UEX1" s="66"/>
      <c r="UEY1" s="66"/>
      <c r="UEZ1" s="66"/>
      <c r="UFA1" s="66"/>
      <c r="UFB1" s="66"/>
      <c r="UFC1" s="66"/>
      <c r="UFD1" s="66"/>
      <c r="UFE1" s="66"/>
      <c r="UFF1" s="66"/>
      <c r="UFG1" s="66"/>
      <c r="UFH1" s="66"/>
      <c r="UFI1" s="66"/>
      <c r="UFJ1" s="66"/>
      <c r="UFK1" s="66"/>
      <c r="UFL1" s="66"/>
      <c r="UFM1" s="66"/>
      <c r="UFN1" s="66"/>
      <c r="UFO1" s="66"/>
      <c r="UFP1" s="66"/>
      <c r="UFQ1" s="66"/>
      <c r="UFR1" s="66"/>
      <c r="UFS1" s="66"/>
      <c r="UFT1" s="66"/>
      <c r="UFU1" s="66"/>
      <c r="UFV1" s="66"/>
      <c r="UFW1" s="66"/>
      <c r="UFX1" s="66"/>
      <c r="UFY1" s="66"/>
      <c r="UFZ1" s="66"/>
      <c r="UGA1" s="66"/>
      <c r="UGB1" s="66"/>
      <c r="UGC1" s="66"/>
      <c r="UGD1" s="66"/>
      <c r="UGE1" s="66"/>
      <c r="UGF1" s="66"/>
      <c r="UGG1" s="66"/>
      <c r="UGH1" s="66"/>
      <c r="UGI1" s="66"/>
      <c r="UGJ1" s="66"/>
      <c r="UGK1" s="66"/>
      <c r="UGL1" s="66"/>
      <c r="UGM1" s="66"/>
      <c r="UGN1" s="66"/>
      <c r="UGO1" s="66"/>
      <c r="UGP1" s="66"/>
      <c r="UGQ1" s="66"/>
      <c r="UGR1" s="66"/>
      <c r="UGS1" s="66"/>
      <c r="UGT1" s="66"/>
      <c r="UGU1" s="66"/>
      <c r="UGV1" s="66"/>
      <c r="UGW1" s="66"/>
      <c r="UGX1" s="66"/>
      <c r="UGY1" s="66"/>
      <c r="UGZ1" s="66"/>
      <c r="UHA1" s="66"/>
      <c r="UHB1" s="66"/>
      <c r="UHC1" s="66"/>
      <c r="UHD1" s="66"/>
      <c r="UHE1" s="66"/>
      <c r="UHF1" s="66"/>
      <c r="UHG1" s="66"/>
      <c r="UHH1" s="66"/>
      <c r="UHI1" s="66"/>
      <c r="UHJ1" s="66"/>
      <c r="UHK1" s="66"/>
      <c r="UHL1" s="66"/>
      <c r="UHM1" s="66"/>
      <c r="UHN1" s="66"/>
      <c r="UHO1" s="66"/>
      <c r="UHP1" s="66"/>
      <c r="UHQ1" s="66"/>
      <c r="UHR1" s="66"/>
      <c r="UHS1" s="66"/>
      <c r="UHT1" s="66"/>
      <c r="UHU1" s="66"/>
      <c r="UHV1" s="66"/>
      <c r="UHW1" s="66"/>
      <c r="UHX1" s="66"/>
      <c r="UHY1" s="66"/>
      <c r="UHZ1" s="66"/>
      <c r="UIA1" s="66"/>
      <c r="UIB1" s="66"/>
      <c r="UIC1" s="66"/>
      <c r="UID1" s="66"/>
      <c r="UIE1" s="66"/>
      <c r="UIF1" s="66"/>
      <c r="UIG1" s="66"/>
      <c r="UIH1" s="66"/>
      <c r="UII1" s="66"/>
      <c r="UIJ1" s="66"/>
      <c r="UIK1" s="66"/>
      <c r="UIL1" s="66"/>
      <c r="UIM1" s="66"/>
      <c r="UIN1" s="66"/>
      <c r="UIO1" s="66"/>
      <c r="UIP1" s="66"/>
      <c r="UIQ1" s="66"/>
      <c r="UIR1" s="66"/>
      <c r="UIS1" s="66"/>
      <c r="UIT1" s="66"/>
      <c r="UIU1" s="66"/>
      <c r="UIV1" s="66"/>
      <c r="UIW1" s="66"/>
      <c r="UIX1" s="66"/>
      <c r="UIY1" s="66"/>
      <c r="UIZ1" s="66"/>
      <c r="UJA1" s="66"/>
      <c r="UJB1" s="66"/>
      <c r="UJC1" s="66"/>
      <c r="UJD1" s="66"/>
      <c r="UJE1" s="66"/>
      <c r="UJF1" s="66"/>
      <c r="UJG1" s="66"/>
      <c r="UJH1" s="66"/>
      <c r="UJI1" s="66"/>
      <c r="UJJ1" s="66"/>
      <c r="UJK1" s="66"/>
      <c r="UJL1" s="66"/>
      <c r="UJM1" s="66"/>
      <c r="UJN1" s="66"/>
      <c r="UJO1" s="66"/>
      <c r="UJP1" s="66"/>
      <c r="UJQ1" s="66"/>
      <c r="UJR1" s="66"/>
      <c r="UJS1" s="66"/>
      <c r="UJT1" s="66"/>
      <c r="UJU1" s="66"/>
      <c r="UJV1" s="66"/>
      <c r="UJW1" s="66"/>
      <c r="UJX1" s="66"/>
      <c r="UJY1" s="66"/>
      <c r="UJZ1" s="66"/>
      <c r="UKA1" s="66"/>
      <c r="UKB1" s="66"/>
      <c r="UKC1" s="66"/>
      <c r="UKD1" s="66"/>
      <c r="UKE1" s="66"/>
      <c r="UKF1" s="66"/>
      <c r="UKG1" s="66"/>
      <c r="UKH1" s="66"/>
      <c r="UKI1" s="66"/>
      <c r="UKJ1" s="66"/>
      <c r="UKK1" s="66"/>
      <c r="UKL1" s="66"/>
      <c r="UKM1" s="66"/>
      <c r="UKN1" s="66"/>
      <c r="UKO1" s="66"/>
      <c r="UKP1" s="66"/>
      <c r="UKQ1" s="66"/>
      <c r="UKR1" s="66"/>
      <c r="UKS1" s="66"/>
      <c r="UKT1" s="66"/>
      <c r="UKU1" s="66"/>
      <c r="UKV1" s="66"/>
      <c r="UKW1" s="66"/>
      <c r="UKX1" s="66"/>
      <c r="UKY1" s="66"/>
      <c r="UKZ1" s="66"/>
      <c r="ULA1" s="66"/>
      <c r="ULB1" s="66"/>
      <c r="ULC1" s="66"/>
      <c r="ULD1" s="66"/>
      <c r="ULE1" s="66"/>
      <c r="ULF1" s="66"/>
      <c r="ULG1" s="66"/>
      <c r="ULH1" s="66"/>
      <c r="ULI1" s="66"/>
      <c r="ULJ1" s="66"/>
      <c r="ULK1" s="66"/>
      <c r="ULL1" s="66"/>
      <c r="ULM1" s="66"/>
      <c r="ULN1" s="66"/>
      <c r="ULO1" s="66"/>
      <c r="ULP1" s="66"/>
      <c r="ULQ1" s="66"/>
      <c r="ULR1" s="66"/>
      <c r="ULS1" s="66"/>
      <c r="ULT1" s="66"/>
      <c r="ULU1" s="66"/>
      <c r="ULV1" s="66"/>
      <c r="ULW1" s="66"/>
      <c r="ULX1" s="66"/>
      <c r="ULY1" s="66"/>
      <c r="ULZ1" s="66"/>
      <c r="UMA1" s="66"/>
      <c r="UMB1" s="66"/>
      <c r="UMC1" s="66"/>
      <c r="UMD1" s="66"/>
      <c r="UME1" s="66"/>
      <c r="UMF1" s="66"/>
      <c r="UMG1" s="66"/>
      <c r="UMH1" s="66"/>
      <c r="UMI1" s="66"/>
      <c r="UMJ1" s="66"/>
      <c r="UMK1" s="66"/>
      <c r="UML1" s="66"/>
      <c r="UMM1" s="66"/>
      <c r="UMN1" s="66"/>
      <c r="UMO1" s="66"/>
      <c r="UMP1" s="66"/>
      <c r="UMQ1" s="66"/>
      <c r="UMR1" s="66"/>
      <c r="UMS1" s="66"/>
      <c r="UMT1" s="66"/>
      <c r="UMU1" s="66"/>
      <c r="UMV1" s="66"/>
      <c r="UMW1" s="66"/>
      <c r="UMX1" s="66"/>
      <c r="UMY1" s="66"/>
      <c r="UMZ1" s="66"/>
      <c r="UNA1" s="66"/>
      <c r="UNB1" s="66"/>
      <c r="UNC1" s="66"/>
      <c r="UND1" s="66"/>
      <c r="UNE1" s="66"/>
      <c r="UNF1" s="66"/>
      <c r="UNG1" s="66"/>
      <c r="UNH1" s="66"/>
      <c r="UNI1" s="66"/>
      <c r="UNJ1" s="66"/>
      <c r="UNK1" s="66"/>
      <c r="UNL1" s="66"/>
      <c r="UNM1" s="66"/>
      <c r="UNN1" s="66"/>
      <c r="UNO1" s="66"/>
      <c r="UNP1" s="66"/>
      <c r="UNQ1" s="66"/>
      <c r="UNR1" s="66"/>
      <c r="UNS1" s="66"/>
      <c r="UNT1" s="66"/>
      <c r="UNU1" s="66"/>
      <c r="UNV1" s="66"/>
      <c r="UNW1" s="66"/>
      <c r="UNX1" s="66"/>
      <c r="UNY1" s="66"/>
      <c r="UNZ1" s="66"/>
      <c r="UOA1" s="66"/>
      <c r="UOB1" s="66"/>
      <c r="UOC1" s="66"/>
      <c r="UOD1" s="66"/>
      <c r="UOE1" s="66"/>
      <c r="UOF1" s="66"/>
      <c r="UOG1" s="66"/>
      <c r="UOH1" s="66"/>
      <c r="UOI1" s="66"/>
      <c r="UOJ1" s="66"/>
      <c r="UOK1" s="66"/>
      <c r="UOL1" s="66"/>
      <c r="UOM1" s="66"/>
      <c r="UON1" s="66"/>
      <c r="UOO1" s="66"/>
      <c r="UOP1" s="66"/>
      <c r="UOQ1" s="66"/>
      <c r="UOR1" s="66"/>
      <c r="UOS1" s="66"/>
      <c r="UOT1" s="66"/>
      <c r="UOU1" s="66"/>
      <c r="UOV1" s="66"/>
      <c r="UOW1" s="66"/>
      <c r="UOX1" s="66"/>
      <c r="UOY1" s="66"/>
      <c r="UOZ1" s="66"/>
      <c r="UPA1" s="66"/>
      <c r="UPB1" s="66"/>
      <c r="UPC1" s="66"/>
      <c r="UPD1" s="66"/>
      <c r="UPE1" s="66"/>
      <c r="UPF1" s="66"/>
      <c r="UPG1" s="66"/>
      <c r="UPH1" s="66"/>
      <c r="UPI1" s="66"/>
      <c r="UPJ1" s="66"/>
      <c r="UPK1" s="66"/>
      <c r="UPL1" s="66"/>
      <c r="UPM1" s="66"/>
      <c r="UPN1" s="66"/>
      <c r="UPO1" s="66"/>
      <c r="UPP1" s="66"/>
      <c r="UPQ1" s="66"/>
      <c r="UPR1" s="66"/>
      <c r="UPS1" s="66"/>
      <c r="UPT1" s="66"/>
      <c r="UPU1" s="66"/>
      <c r="UPV1" s="66"/>
      <c r="UPW1" s="66"/>
      <c r="UPX1" s="66"/>
      <c r="UPY1" s="66"/>
      <c r="UPZ1" s="66"/>
      <c r="UQA1" s="66"/>
      <c r="UQB1" s="66"/>
      <c r="UQC1" s="66"/>
      <c r="UQD1" s="66"/>
      <c r="UQE1" s="66"/>
      <c r="UQF1" s="66"/>
      <c r="UQG1" s="66"/>
      <c r="UQH1" s="66"/>
      <c r="UQI1" s="66"/>
      <c r="UQJ1" s="66"/>
      <c r="UQK1" s="66"/>
      <c r="UQL1" s="66"/>
      <c r="UQM1" s="66"/>
      <c r="UQN1" s="66"/>
      <c r="UQO1" s="66"/>
      <c r="UQP1" s="66"/>
      <c r="UQQ1" s="66"/>
      <c r="UQR1" s="66"/>
      <c r="UQS1" s="66"/>
      <c r="UQT1" s="66"/>
      <c r="UQU1" s="66"/>
      <c r="UQV1" s="66"/>
      <c r="UQW1" s="66"/>
      <c r="UQX1" s="66"/>
      <c r="UQY1" s="66"/>
      <c r="UQZ1" s="66"/>
      <c r="URA1" s="66"/>
      <c r="URB1" s="66"/>
      <c r="URC1" s="66"/>
      <c r="URD1" s="66"/>
      <c r="URE1" s="66"/>
      <c r="URF1" s="66"/>
      <c r="URG1" s="66"/>
      <c r="URH1" s="66"/>
      <c r="URI1" s="66"/>
      <c r="URJ1" s="66"/>
      <c r="URK1" s="66"/>
      <c r="URL1" s="66"/>
      <c r="URM1" s="66"/>
      <c r="URN1" s="66"/>
      <c r="URO1" s="66"/>
      <c r="URP1" s="66"/>
      <c r="URQ1" s="66"/>
      <c r="URR1" s="66"/>
      <c r="URS1" s="66"/>
      <c r="URT1" s="66"/>
      <c r="URU1" s="66"/>
      <c r="URV1" s="66"/>
      <c r="URW1" s="66"/>
      <c r="URX1" s="66"/>
      <c r="URY1" s="66"/>
      <c r="URZ1" s="66"/>
      <c r="USA1" s="66"/>
      <c r="USB1" s="66"/>
      <c r="USC1" s="66"/>
      <c r="USD1" s="66"/>
      <c r="USE1" s="66"/>
      <c r="USF1" s="66"/>
      <c r="USG1" s="66"/>
      <c r="USH1" s="66"/>
      <c r="USI1" s="66"/>
      <c r="USJ1" s="66"/>
      <c r="USK1" s="66"/>
      <c r="USL1" s="66"/>
      <c r="USM1" s="66"/>
      <c r="USN1" s="66"/>
      <c r="USO1" s="66"/>
      <c r="USP1" s="66"/>
      <c r="USQ1" s="66"/>
      <c r="USR1" s="66"/>
      <c r="USS1" s="66"/>
      <c r="UST1" s="66"/>
      <c r="USU1" s="66"/>
      <c r="USV1" s="66"/>
      <c r="USW1" s="66"/>
      <c r="USX1" s="66"/>
      <c r="USY1" s="66"/>
      <c r="USZ1" s="66"/>
      <c r="UTA1" s="66"/>
      <c r="UTB1" s="66"/>
      <c r="UTC1" s="66"/>
      <c r="UTD1" s="66"/>
      <c r="UTE1" s="66"/>
      <c r="UTF1" s="66"/>
      <c r="UTG1" s="66"/>
      <c r="UTH1" s="66"/>
      <c r="UTI1" s="66"/>
      <c r="UTJ1" s="66"/>
      <c r="UTK1" s="66"/>
      <c r="UTL1" s="66"/>
      <c r="UTM1" s="66"/>
      <c r="UTN1" s="66"/>
      <c r="UTO1" s="66"/>
      <c r="UTP1" s="66"/>
      <c r="UTQ1" s="66"/>
      <c r="UTR1" s="66"/>
      <c r="UTS1" s="66"/>
      <c r="UTT1" s="66"/>
      <c r="UTU1" s="66"/>
      <c r="UTV1" s="66"/>
      <c r="UTW1" s="66"/>
      <c r="UTX1" s="66"/>
      <c r="UTY1" s="66"/>
      <c r="UTZ1" s="66"/>
      <c r="UUA1" s="66"/>
      <c r="UUB1" s="66"/>
      <c r="UUC1" s="66"/>
      <c r="UUD1" s="66"/>
      <c r="UUE1" s="66"/>
      <c r="UUF1" s="66"/>
      <c r="UUG1" s="66"/>
      <c r="UUH1" s="66"/>
      <c r="UUI1" s="66"/>
      <c r="UUJ1" s="66"/>
      <c r="UUK1" s="66"/>
      <c r="UUL1" s="66"/>
      <c r="UUM1" s="66"/>
      <c r="UUN1" s="66"/>
      <c r="UUO1" s="66"/>
      <c r="UUP1" s="66"/>
      <c r="UUQ1" s="66"/>
      <c r="UUR1" s="66"/>
      <c r="UUS1" s="66"/>
      <c r="UUT1" s="66"/>
      <c r="UUU1" s="66"/>
      <c r="UUV1" s="66"/>
      <c r="UUW1" s="66"/>
      <c r="UUX1" s="66"/>
      <c r="UUY1" s="66"/>
      <c r="UUZ1" s="66"/>
      <c r="UVA1" s="66"/>
      <c r="UVB1" s="66"/>
      <c r="UVC1" s="66"/>
      <c r="UVD1" s="66"/>
      <c r="UVE1" s="66"/>
      <c r="UVF1" s="66"/>
      <c r="UVG1" s="66"/>
      <c r="UVH1" s="66"/>
      <c r="UVI1" s="66"/>
      <c r="UVJ1" s="66"/>
      <c r="UVK1" s="66"/>
      <c r="UVL1" s="66"/>
      <c r="UVM1" s="66"/>
      <c r="UVN1" s="66"/>
      <c r="UVO1" s="66"/>
      <c r="UVP1" s="66"/>
      <c r="UVQ1" s="66"/>
      <c r="UVR1" s="66"/>
      <c r="UVS1" s="66"/>
      <c r="UVT1" s="66"/>
      <c r="UVU1" s="66"/>
      <c r="UVV1" s="66"/>
      <c r="UVW1" s="66"/>
      <c r="UVX1" s="66"/>
      <c r="UVY1" s="66"/>
      <c r="UVZ1" s="66"/>
      <c r="UWA1" s="66"/>
      <c r="UWB1" s="66"/>
      <c r="UWC1" s="66"/>
      <c r="UWD1" s="66"/>
      <c r="UWE1" s="66"/>
      <c r="UWF1" s="66"/>
      <c r="UWG1" s="66"/>
      <c r="UWH1" s="66"/>
      <c r="UWI1" s="66"/>
      <c r="UWJ1" s="66"/>
      <c r="UWK1" s="66"/>
      <c r="UWL1" s="66"/>
      <c r="UWM1" s="66"/>
      <c r="UWN1" s="66"/>
      <c r="UWO1" s="66"/>
      <c r="UWP1" s="66"/>
      <c r="UWQ1" s="66"/>
      <c r="UWR1" s="66"/>
      <c r="UWS1" s="66"/>
      <c r="UWT1" s="66"/>
      <c r="UWU1" s="66"/>
      <c r="UWV1" s="66"/>
      <c r="UWW1" s="66"/>
      <c r="UWX1" s="66"/>
      <c r="UWY1" s="66"/>
      <c r="UWZ1" s="66"/>
      <c r="UXA1" s="66"/>
      <c r="UXB1" s="66"/>
      <c r="UXC1" s="66"/>
      <c r="UXD1" s="66"/>
      <c r="UXE1" s="66"/>
      <c r="UXF1" s="66"/>
      <c r="UXG1" s="66"/>
      <c r="UXH1" s="66"/>
      <c r="UXI1" s="66"/>
      <c r="UXJ1" s="66"/>
      <c r="UXK1" s="66"/>
      <c r="UXL1" s="66"/>
      <c r="UXM1" s="66"/>
      <c r="UXN1" s="66"/>
      <c r="UXO1" s="66"/>
      <c r="UXP1" s="66"/>
      <c r="UXQ1" s="66"/>
      <c r="UXR1" s="66"/>
      <c r="UXS1" s="66"/>
      <c r="UXT1" s="66"/>
      <c r="UXU1" s="66"/>
      <c r="UXV1" s="66"/>
      <c r="UXW1" s="66"/>
      <c r="UXX1" s="66"/>
      <c r="UXY1" s="66"/>
      <c r="UXZ1" s="66"/>
      <c r="UYA1" s="66"/>
      <c r="UYB1" s="66"/>
      <c r="UYC1" s="66"/>
      <c r="UYD1" s="66"/>
      <c r="UYE1" s="66"/>
      <c r="UYF1" s="66"/>
      <c r="UYG1" s="66"/>
      <c r="UYH1" s="66"/>
      <c r="UYI1" s="66"/>
      <c r="UYJ1" s="66"/>
      <c r="UYK1" s="66"/>
      <c r="UYL1" s="66"/>
      <c r="UYM1" s="66"/>
      <c r="UYN1" s="66"/>
      <c r="UYO1" s="66"/>
      <c r="UYP1" s="66"/>
      <c r="UYQ1" s="66"/>
      <c r="UYR1" s="66"/>
      <c r="UYS1" s="66"/>
      <c r="UYT1" s="66"/>
      <c r="UYU1" s="66"/>
      <c r="UYV1" s="66"/>
      <c r="UYW1" s="66"/>
      <c r="UYX1" s="66"/>
      <c r="UYY1" s="66"/>
      <c r="UYZ1" s="66"/>
      <c r="UZA1" s="66"/>
      <c r="UZB1" s="66"/>
      <c r="UZC1" s="66"/>
      <c r="UZD1" s="66"/>
      <c r="UZE1" s="66"/>
      <c r="UZF1" s="66"/>
      <c r="UZG1" s="66"/>
      <c r="UZH1" s="66"/>
      <c r="UZI1" s="66"/>
      <c r="UZJ1" s="66"/>
      <c r="UZK1" s="66"/>
      <c r="UZL1" s="66"/>
      <c r="UZM1" s="66"/>
      <c r="UZN1" s="66"/>
      <c r="UZO1" s="66"/>
      <c r="UZP1" s="66"/>
      <c r="UZQ1" s="66"/>
      <c r="UZR1" s="66"/>
      <c r="UZS1" s="66"/>
      <c r="UZT1" s="66"/>
      <c r="UZU1" s="66"/>
      <c r="UZV1" s="66"/>
      <c r="UZW1" s="66"/>
      <c r="UZX1" s="66"/>
      <c r="UZY1" s="66"/>
      <c r="UZZ1" s="66"/>
      <c r="VAA1" s="66"/>
      <c r="VAB1" s="66"/>
      <c r="VAC1" s="66"/>
      <c r="VAD1" s="66"/>
      <c r="VAE1" s="66"/>
      <c r="VAF1" s="66"/>
      <c r="VAG1" s="66"/>
      <c r="VAH1" s="66"/>
      <c r="VAI1" s="66"/>
      <c r="VAJ1" s="66"/>
      <c r="VAK1" s="66"/>
      <c r="VAL1" s="66"/>
      <c r="VAM1" s="66"/>
      <c r="VAN1" s="66"/>
      <c r="VAO1" s="66"/>
      <c r="VAP1" s="66"/>
      <c r="VAQ1" s="66"/>
      <c r="VAR1" s="66"/>
      <c r="VAS1" s="66"/>
      <c r="VAT1" s="66"/>
      <c r="VAU1" s="66"/>
      <c r="VAV1" s="66"/>
      <c r="VAW1" s="66"/>
      <c r="VAX1" s="66"/>
      <c r="VAY1" s="66"/>
      <c r="VAZ1" s="66"/>
      <c r="VBA1" s="66"/>
      <c r="VBB1" s="66"/>
      <c r="VBC1" s="66"/>
      <c r="VBD1" s="66"/>
      <c r="VBE1" s="66"/>
      <c r="VBF1" s="66"/>
      <c r="VBG1" s="66"/>
      <c r="VBH1" s="66"/>
      <c r="VBI1" s="66"/>
      <c r="VBJ1" s="66"/>
      <c r="VBK1" s="66"/>
      <c r="VBL1" s="66"/>
      <c r="VBM1" s="66"/>
      <c r="VBN1" s="66"/>
      <c r="VBO1" s="66"/>
      <c r="VBP1" s="66"/>
      <c r="VBQ1" s="66"/>
      <c r="VBR1" s="66"/>
      <c r="VBS1" s="66"/>
      <c r="VBT1" s="66"/>
      <c r="VBU1" s="66"/>
      <c r="VBV1" s="66"/>
      <c r="VBW1" s="66"/>
      <c r="VBX1" s="66"/>
      <c r="VBY1" s="66"/>
      <c r="VBZ1" s="66"/>
      <c r="VCA1" s="66"/>
      <c r="VCB1" s="66"/>
      <c r="VCC1" s="66"/>
      <c r="VCD1" s="66"/>
      <c r="VCE1" s="66"/>
      <c r="VCF1" s="66"/>
      <c r="VCG1" s="66"/>
      <c r="VCH1" s="66"/>
      <c r="VCI1" s="66"/>
      <c r="VCJ1" s="66"/>
      <c r="VCK1" s="66"/>
      <c r="VCL1" s="66"/>
      <c r="VCM1" s="66"/>
      <c r="VCN1" s="66"/>
      <c r="VCO1" s="66"/>
      <c r="VCP1" s="66"/>
      <c r="VCQ1" s="66"/>
      <c r="VCR1" s="66"/>
      <c r="VCS1" s="66"/>
      <c r="VCT1" s="66"/>
      <c r="VCU1" s="66"/>
      <c r="VCV1" s="66"/>
      <c r="VCW1" s="66"/>
      <c r="VCX1" s="66"/>
      <c r="VCY1" s="66"/>
      <c r="VCZ1" s="66"/>
      <c r="VDA1" s="66"/>
      <c r="VDB1" s="66"/>
      <c r="VDC1" s="66"/>
      <c r="VDD1" s="66"/>
      <c r="VDE1" s="66"/>
      <c r="VDF1" s="66"/>
      <c r="VDG1" s="66"/>
      <c r="VDH1" s="66"/>
      <c r="VDI1" s="66"/>
      <c r="VDJ1" s="66"/>
      <c r="VDK1" s="66"/>
      <c r="VDL1" s="66"/>
      <c r="VDM1" s="66"/>
      <c r="VDN1" s="66"/>
      <c r="VDO1" s="66"/>
      <c r="VDP1" s="66"/>
      <c r="VDQ1" s="66"/>
      <c r="VDR1" s="66"/>
      <c r="VDS1" s="66"/>
      <c r="VDT1" s="66"/>
      <c r="VDU1" s="66"/>
      <c r="VDV1" s="66"/>
      <c r="VDW1" s="66"/>
      <c r="VDX1" s="66"/>
      <c r="VDY1" s="66"/>
      <c r="VDZ1" s="66"/>
      <c r="VEA1" s="66"/>
      <c r="VEB1" s="66"/>
      <c r="VEC1" s="66"/>
      <c r="VED1" s="66"/>
      <c r="VEE1" s="66"/>
      <c r="VEF1" s="66"/>
      <c r="VEG1" s="66"/>
      <c r="VEH1" s="66"/>
      <c r="VEI1" s="66"/>
      <c r="VEJ1" s="66"/>
      <c r="VEK1" s="66"/>
      <c r="VEL1" s="66"/>
      <c r="VEM1" s="66"/>
      <c r="VEN1" s="66"/>
      <c r="VEO1" s="66"/>
      <c r="VEP1" s="66"/>
      <c r="VEQ1" s="66"/>
      <c r="VER1" s="66"/>
      <c r="VES1" s="66"/>
      <c r="VET1" s="66"/>
      <c r="VEU1" s="66"/>
      <c r="VEV1" s="66"/>
      <c r="VEW1" s="66"/>
      <c r="VEX1" s="66"/>
      <c r="VEY1" s="66"/>
      <c r="VEZ1" s="66"/>
      <c r="VFA1" s="66"/>
      <c r="VFB1" s="66"/>
      <c r="VFC1" s="66"/>
      <c r="VFD1" s="66"/>
      <c r="VFE1" s="66"/>
      <c r="VFF1" s="66"/>
      <c r="VFG1" s="66"/>
      <c r="VFH1" s="66"/>
      <c r="VFI1" s="66"/>
      <c r="VFJ1" s="66"/>
      <c r="VFK1" s="66"/>
      <c r="VFL1" s="66"/>
      <c r="VFM1" s="66"/>
      <c r="VFN1" s="66"/>
      <c r="VFO1" s="66"/>
      <c r="VFP1" s="66"/>
      <c r="VFQ1" s="66"/>
      <c r="VFR1" s="66"/>
      <c r="VFS1" s="66"/>
      <c r="VFT1" s="66"/>
      <c r="VFU1" s="66"/>
      <c r="VFV1" s="66"/>
      <c r="VFW1" s="66"/>
      <c r="VFX1" s="66"/>
      <c r="VFY1" s="66"/>
      <c r="VFZ1" s="66"/>
      <c r="VGA1" s="66"/>
      <c r="VGB1" s="66"/>
      <c r="VGC1" s="66"/>
      <c r="VGD1" s="66"/>
      <c r="VGE1" s="66"/>
      <c r="VGF1" s="66"/>
      <c r="VGG1" s="66"/>
      <c r="VGH1" s="66"/>
      <c r="VGI1" s="66"/>
      <c r="VGJ1" s="66"/>
      <c r="VGK1" s="66"/>
      <c r="VGL1" s="66"/>
      <c r="VGM1" s="66"/>
      <c r="VGN1" s="66"/>
      <c r="VGO1" s="66"/>
      <c r="VGP1" s="66"/>
      <c r="VGQ1" s="66"/>
      <c r="VGR1" s="66"/>
      <c r="VGS1" s="66"/>
      <c r="VGT1" s="66"/>
      <c r="VGU1" s="66"/>
      <c r="VGV1" s="66"/>
      <c r="VGW1" s="66"/>
      <c r="VGX1" s="66"/>
      <c r="VGY1" s="66"/>
      <c r="VGZ1" s="66"/>
      <c r="VHA1" s="66"/>
      <c r="VHB1" s="66"/>
      <c r="VHC1" s="66"/>
      <c r="VHD1" s="66"/>
      <c r="VHE1" s="66"/>
      <c r="VHF1" s="66"/>
      <c r="VHG1" s="66"/>
      <c r="VHH1" s="66"/>
      <c r="VHI1" s="66"/>
      <c r="VHJ1" s="66"/>
      <c r="VHK1" s="66"/>
      <c r="VHL1" s="66"/>
      <c r="VHM1" s="66"/>
      <c r="VHN1" s="66"/>
      <c r="VHO1" s="66"/>
      <c r="VHP1" s="66"/>
      <c r="VHQ1" s="66"/>
      <c r="VHR1" s="66"/>
      <c r="VHS1" s="66"/>
      <c r="VHT1" s="66"/>
      <c r="VHU1" s="66"/>
      <c r="VHV1" s="66"/>
      <c r="VHW1" s="66"/>
      <c r="VHX1" s="66"/>
      <c r="VHY1" s="66"/>
      <c r="VHZ1" s="66"/>
      <c r="VIA1" s="66"/>
      <c r="VIB1" s="66"/>
      <c r="VIC1" s="66"/>
      <c r="VID1" s="66"/>
      <c r="VIE1" s="66"/>
      <c r="VIF1" s="66"/>
      <c r="VIG1" s="66"/>
      <c r="VIH1" s="66"/>
      <c r="VII1" s="66"/>
      <c r="VIJ1" s="66"/>
      <c r="VIK1" s="66"/>
      <c r="VIL1" s="66"/>
      <c r="VIM1" s="66"/>
      <c r="VIN1" s="66"/>
      <c r="VIO1" s="66"/>
      <c r="VIP1" s="66"/>
      <c r="VIQ1" s="66"/>
      <c r="VIR1" s="66"/>
      <c r="VIS1" s="66"/>
      <c r="VIT1" s="66"/>
      <c r="VIU1" s="66"/>
      <c r="VIV1" s="66"/>
      <c r="VIW1" s="66"/>
      <c r="VIX1" s="66"/>
      <c r="VIY1" s="66"/>
      <c r="VIZ1" s="66"/>
      <c r="VJA1" s="66"/>
      <c r="VJB1" s="66"/>
      <c r="VJC1" s="66"/>
      <c r="VJD1" s="66"/>
      <c r="VJE1" s="66"/>
      <c r="VJF1" s="66"/>
      <c r="VJG1" s="66"/>
      <c r="VJH1" s="66"/>
      <c r="VJI1" s="66"/>
      <c r="VJJ1" s="66"/>
      <c r="VJK1" s="66"/>
      <c r="VJL1" s="66"/>
      <c r="VJM1" s="66"/>
      <c r="VJN1" s="66"/>
      <c r="VJO1" s="66"/>
      <c r="VJP1" s="66"/>
      <c r="VJQ1" s="66"/>
      <c r="VJR1" s="66"/>
      <c r="VJS1" s="66"/>
      <c r="VJT1" s="66"/>
      <c r="VJU1" s="66"/>
      <c r="VJV1" s="66"/>
      <c r="VJW1" s="66"/>
      <c r="VJX1" s="66"/>
      <c r="VJY1" s="66"/>
      <c r="VJZ1" s="66"/>
      <c r="VKA1" s="66"/>
      <c r="VKB1" s="66"/>
      <c r="VKC1" s="66"/>
      <c r="VKD1" s="66"/>
      <c r="VKE1" s="66"/>
      <c r="VKF1" s="66"/>
      <c r="VKG1" s="66"/>
      <c r="VKH1" s="66"/>
      <c r="VKI1" s="66"/>
      <c r="VKJ1" s="66"/>
      <c r="VKK1" s="66"/>
      <c r="VKL1" s="66"/>
      <c r="VKM1" s="66"/>
      <c r="VKN1" s="66"/>
      <c r="VKO1" s="66"/>
      <c r="VKP1" s="66"/>
      <c r="VKQ1" s="66"/>
      <c r="VKR1" s="66"/>
      <c r="VKS1" s="66"/>
      <c r="VKT1" s="66"/>
      <c r="VKU1" s="66"/>
      <c r="VKV1" s="66"/>
      <c r="VKW1" s="66"/>
      <c r="VKX1" s="66"/>
      <c r="VKY1" s="66"/>
      <c r="VKZ1" s="66"/>
      <c r="VLA1" s="66"/>
      <c r="VLB1" s="66"/>
      <c r="VLC1" s="66"/>
      <c r="VLD1" s="66"/>
      <c r="VLE1" s="66"/>
      <c r="VLF1" s="66"/>
      <c r="VLG1" s="66"/>
      <c r="VLH1" s="66"/>
      <c r="VLI1" s="66"/>
      <c r="VLJ1" s="66"/>
      <c r="VLK1" s="66"/>
      <c r="VLL1" s="66"/>
      <c r="VLM1" s="66"/>
      <c r="VLN1" s="66"/>
      <c r="VLO1" s="66"/>
      <c r="VLP1" s="66"/>
      <c r="VLQ1" s="66"/>
      <c r="VLR1" s="66"/>
      <c r="VLS1" s="66"/>
      <c r="VLT1" s="66"/>
      <c r="VLU1" s="66"/>
      <c r="VLV1" s="66"/>
      <c r="VLW1" s="66"/>
      <c r="VLX1" s="66"/>
      <c r="VLY1" s="66"/>
      <c r="VLZ1" s="66"/>
      <c r="VMA1" s="66"/>
      <c r="VMB1" s="66"/>
      <c r="VMC1" s="66"/>
      <c r="VMD1" s="66"/>
      <c r="VME1" s="66"/>
      <c r="VMF1" s="66"/>
      <c r="VMG1" s="66"/>
      <c r="VMH1" s="66"/>
      <c r="VMI1" s="66"/>
      <c r="VMJ1" s="66"/>
      <c r="VMK1" s="66"/>
      <c r="VML1" s="66"/>
      <c r="VMM1" s="66"/>
      <c r="VMN1" s="66"/>
      <c r="VMO1" s="66"/>
      <c r="VMP1" s="66"/>
      <c r="VMQ1" s="66"/>
      <c r="VMR1" s="66"/>
      <c r="VMS1" s="66"/>
      <c r="VMT1" s="66"/>
      <c r="VMU1" s="66"/>
      <c r="VMV1" s="66"/>
      <c r="VMW1" s="66"/>
      <c r="VMX1" s="66"/>
      <c r="VMY1" s="66"/>
      <c r="VMZ1" s="66"/>
      <c r="VNA1" s="66"/>
      <c r="VNB1" s="66"/>
      <c r="VNC1" s="66"/>
      <c r="VND1" s="66"/>
      <c r="VNE1" s="66"/>
      <c r="VNF1" s="66"/>
      <c r="VNG1" s="66"/>
      <c r="VNH1" s="66"/>
      <c r="VNI1" s="66"/>
      <c r="VNJ1" s="66"/>
      <c r="VNK1" s="66"/>
      <c r="VNL1" s="66"/>
      <c r="VNM1" s="66"/>
      <c r="VNN1" s="66"/>
      <c r="VNO1" s="66"/>
      <c r="VNP1" s="66"/>
      <c r="VNQ1" s="66"/>
      <c r="VNR1" s="66"/>
      <c r="VNS1" s="66"/>
      <c r="VNT1" s="66"/>
      <c r="VNU1" s="66"/>
      <c r="VNV1" s="66"/>
      <c r="VNW1" s="66"/>
      <c r="VNX1" s="66"/>
      <c r="VNY1" s="66"/>
      <c r="VNZ1" s="66"/>
      <c r="VOA1" s="66"/>
      <c r="VOB1" s="66"/>
      <c r="VOC1" s="66"/>
      <c r="VOD1" s="66"/>
      <c r="VOE1" s="66"/>
      <c r="VOF1" s="66"/>
      <c r="VOG1" s="66"/>
      <c r="VOH1" s="66"/>
      <c r="VOI1" s="66"/>
      <c r="VOJ1" s="66"/>
      <c r="VOK1" s="66"/>
      <c r="VOL1" s="66"/>
      <c r="VOM1" s="66"/>
      <c r="VON1" s="66"/>
      <c r="VOO1" s="66"/>
      <c r="VOP1" s="66"/>
      <c r="VOQ1" s="66"/>
      <c r="VOR1" s="66"/>
      <c r="VOS1" s="66"/>
      <c r="VOT1" s="66"/>
      <c r="VOU1" s="66"/>
      <c r="VOV1" s="66"/>
      <c r="VOW1" s="66"/>
      <c r="VOX1" s="66"/>
      <c r="VOY1" s="66"/>
      <c r="VOZ1" s="66"/>
      <c r="VPA1" s="66"/>
      <c r="VPB1" s="66"/>
      <c r="VPC1" s="66"/>
      <c r="VPD1" s="66"/>
      <c r="VPE1" s="66"/>
      <c r="VPF1" s="66"/>
      <c r="VPG1" s="66"/>
      <c r="VPH1" s="66"/>
      <c r="VPI1" s="66"/>
      <c r="VPJ1" s="66"/>
      <c r="VPK1" s="66"/>
      <c r="VPL1" s="66"/>
      <c r="VPM1" s="66"/>
      <c r="VPN1" s="66"/>
      <c r="VPO1" s="66"/>
      <c r="VPP1" s="66"/>
      <c r="VPQ1" s="66"/>
      <c r="VPR1" s="66"/>
      <c r="VPS1" s="66"/>
      <c r="VPT1" s="66"/>
      <c r="VPU1" s="66"/>
      <c r="VPV1" s="66"/>
      <c r="VPW1" s="66"/>
      <c r="VPX1" s="66"/>
      <c r="VPY1" s="66"/>
      <c r="VPZ1" s="66"/>
      <c r="VQA1" s="66"/>
      <c r="VQB1" s="66"/>
      <c r="VQC1" s="66"/>
      <c r="VQD1" s="66"/>
      <c r="VQE1" s="66"/>
      <c r="VQF1" s="66"/>
      <c r="VQG1" s="66"/>
      <c r="VQH1" s="66"/>
      <c r="VQI1" s="66"/>
      <c r="VQJ1" s="66"/>
      <c r="VQK1" s="66"/>
      <c r="VQL1" s="66"/>
      <c r="VQM1" s="66"/>
      <c r="VQN1" s="66"/>
      <c r="VQO1" s="66"/>
      <c r="VQP1" s="66"/>
      <c r="VQQ1" s="66"/>
      <c r="VQR1" s="66"/>
      <c r="VQS1" s="66"/>
      <c r="VQT1" s="66"/>
      <c r="VQU1" s="66"/>
      <c r="VQV1" s="66"/>
      <c r="VQW1" s="66"/>
      <c r="VQX1" s="66"/>
      <c r="VQY1" s="66"/>
      <c r="VQZ1" s="66"/>
      <c r="VRA1" s="66"/>
      <c r="VRB1" s="66"/>
      <c r="VRC1" s="66"/>
      <c r="VRD1" s="66"/>
      <c r="VRE1" s="66"/>
      <c r="VRF1" s="66"/>
      <c r="VRG1" s="66"/>
      <c r="VRH1" s="66"/>
      <c r="VRI1" s="66"/>
      <c r="VRJ1" s="66"/>
      <c r="VRK1" s="66"/>
      <c r="VRL1" s="66"/>
      <c r="VRM1" s="66"/>
      <c r="VRN1" s="66"/>
      <c r="VRO1" s="66"/>
      <c r="VRP1" s="66"/>
      <c r="VRQ1" s="66"/>
      <c r="VRR1" s="66"/>
      <c r="VRS1" s="66"/>
      <c r="VRT1" s="66"/>
      <c r="VRU1" s="66"/>
      <c r="VRV1" s="66"/>
      <c r="VRW1" s="66"/>
      <c r="VRX1" s="66"/>
      <c r="VRY1" s="66"/>
      <c r="VRZ1" s="66"/>
      <c r="VSA1" s="66"/>
      <c r="VSB1" s="66"/>
      <c r="VSC1" s="66"/>
      <c r="VSD1" s="66"/>
      <c r="VSE1" s="66"/>
      <c r="VSF1" s="66"/>
      <c r="VSG1" s="66"/>
      <c r="VSH1" s="66"/>
      <c r="VSI1" s="66"/>
      <c r="VSJ1" s="66"/>
      <c r="VSK1" s="66"/>
      <c r="VSL1" s="66"/>
      <c r="VSM1" s="66"/>
      <c r="VSN1" s="66"/>
      <c r="VSO1" s="66"/>
      <c r="VSP1" s="66"/>
      <c r="VSQ1" s="66"/>
      <c r="VSR1" s="66"/>
      <c r="VSS1" s="66"/>
      <c r="VST1" s="66"/>
      <c r="VSU1" s="66"/>
      <c r="VSV1" s="66"/>
      <c r="VSW1" s="66"/>
      <c r="VSX1" s="66"/>
      <c r="VSY1" s="66"/>
      <c r="VSZ1" s="66"/>
      <c r="VTA1" s="66"/>
      <c r="VTB1" s="66"/>
      <c r="VTC1" s="66"/>
      <c r="VTD1" s="66"/>
      <c r="VTE1" s="66"/>
      <c r="VTF1" s="66"/>
      <c r="VTG1" s="66"/>
      <c r="VTH1" s="66"/>
      <c r="VTI1" s="66"/>
      <c r="VTJ1" s="66"/>
      <c r="VTK1" s="66"/>
      <c r="VTL1" s="66"/>
      <c r="VTM1" s="66"/>
      <c r="VTN1" s="66"/>
      <c r="VTO1" s="66"/>
      <c r="VTP1" s="66"/>
      <c r="VTQ1" s="66"/>
      <c r="VTR1" s="66"/>
      <c r="VTS1" s="66"/>
      <c r="VTT1" s="66"/>
      <c r="VTU1" s="66"/>
      <c r="VTV1" s="66"/>
      <c r="VTW1" s="66"/>
      <c r="VTX1" s="66"/>
      <c r="VTY1" s="66"/>
      <c r="VTZ1" s="66"/>
      <c r="VUA1" s="66"/>
      <c r="VUB1" s="66"/>
      <c r="VUC1" s="66"/>
      <c r="VUD1" s="66"/>
      <c r="VUE1" s="66"/>
      <c r="VUF1" s="66"/>
      <c r="VUG1" s="66"/>
      <c r="VUH1" s="66"/>
      <c r="VUI1" s="66"/>
      <c r="VUJ1" s="66"/>
      <c r="VUK1" s="66"/>
      <c r="VUL1" s="66"/>
      <c r="VUM1" s="66"/>
      <c r="VUN1" s="66"/>
      <c r="VUO1" s="66"/>
      <c r="VUP1" s="66"/>
      <c r="VUQ1" s="66"/>
      <c r="VUR1" s="66"/>
      <c r="VUS1" s="66"/>
      <c r="VUT1" s="66"/>
      <c r="VUU1" s="66"/>
      <c r="VUV1" s="66"/>
      <c r="VUW1" s="66"/>
      <c r="VUX1" s="66"/>
      <c r="VUY1" s="66"/>
      <c r="VUZ1" s="66"/>
      <c r="VVA1" s="66"/>
      <c r="VVB1" s="66"/>
      <c r="VVC1" s="66"/>
      <c r="VVD1" s="66"/>
      <c r="VVE1" s="66"/>
      <c r="VVF1" s="66"/>
      <c r="VVG1" s="66"/>
      <c r="VVH1" s="66"/>
      <c r="VVI1" s="66"/>
      <c r="VVJ1" s="66"/>
      <c r="VVK1" s="66"/>
      <c r="VVL1" s="66"/>
      <c r="VVM1" s="66"/>
      <c r="VVN1" s="66"/>
      <c r="VVO1" s="66"/>
      <c r="VVP1" s="66"/>
      <c r="VVQ1" s="66"/>
      <c r="VVR1" s="66"/>
      <c r="VVS1" s="66"/>
      <c r="VVT1" s="66"/>
      <c r="VVU1" s="66"/>
      <c r="VVV1" s="66"/>
      <c r="VVW1" s="66"/>
      <c r="VVX1" s="66"/>
      <c r="VVY1" s="66"/>
      <c r="VVZ1" s="66"/>
      <c r="VWA1" s="66"/>
      <c r="VWB1" s="66"/>
      <c r="VWC1" s="66"/>
      <c r="VWD1" s="66"/>
      <c r="VWE1" s="66"/>
      <c r="VWF1" s="66"/>
      <c r="VWG1" s="66"/>
      <c r="VWH1" s="66"/>
      <c r="VWI1" s="66"/>
      <c r="VWJ1" s="66"/>
      <c r="VWK1" s="66"/>
      <c r="VWL1" s="66"/>
      <c r="VWM1" s="66"/>
      <c r="VWN1" s="66"/>
      <c r="VWO1" s="66"/>
      <c r="VWP1" s="66"/>
      <c r="VWQ1" s="66"/>
      <c r="VWR1" s="66"/>
      <c r="VWS1" s="66"/>
      <c r="VWT1" s="66"/>
      <c r="VWU1" s="66"/>
      <c r="VWV1" s="66"/>
      <c r="VWW1" s="66"/>
      <c r="VWX1" s="66"/>
      <c r="VWY1" s="66"/>
      <c r="VWZ1" s="66"/>
      <c r="VXA1" s="66"/>
      <c r="VXB1" s="66"/>
      <c r="VXC1" s="66"/>
      <c r="VXD1" s="66"/>
      <c r="VXE1" s="66"/>
      <c r="VXF1" s="66"/>
      <c r="VXG1" s="66"/>
      <c r="VXH1" s="66"/>
      <c r="VXI1" s="66"/>
      <c r="VXJ1" s="66"/>
      <c r="VXK1" s="66"/>
      <c r="VXL1" s="66"/>
      <c r="VXM1" s="66"/>
      <c r="VXN1" s="66"/>
      <c r="VXO1" s="66"/>
      <c r="VXP1" s="66"/>
      <c r="VXQ1" s="66"/>
      <c r="VXR1" s="66"/>
      <c r="VXS1" s="66"/>
      <c r="VXT1" s="66"/>
      <c r="VXU1" s="66"/>
      <c r="VXV1" s="66"/>
      <c r="VXW1" s="66"/>
      <c r="VXX1" s="66"/>
      <c r="VXY1" s="66"/>
      <c r="VXZ1" s="66"/>
      <c r="VYA1" s="66"/>
      <c r="VYB1" s="66"/>
      <c r="VYC1" s="66"/>
      <c r="VYD1" s="66"/>
      <c r="VYE1" s="66"/>
      <c r="VYF1" s="66"/>
      <c r="VYG1" s="66"/>
      <c r="VYH1" s="66"/>
      <c r="VYI1" s="66"/>
      <c r="VYJ1" s="66"/>
      <c r="VYK1" s="66"/>
      <c r="VYL1" s="66"/>
      <c r="VYM1" s="66"/>
      <c r="VYN1" s="66"/>
      <c r="VYO1" s="66"/>
      <c r="VYP1" s="66"/>
      <c r="VYQ1" s="66"/>
      <c r="VYR1" s="66"/>
      <c r="VYS1" s="66"/>
      <c r="VYT1" s="66"/>
      <c r="VYU1" s="66"/>
      <c r="VYV1" s="66"/>
      <c r="VYW1" s="66"/>
      <c r="VYX1" s="66"/>
      <c r="VYY1" s="66"/>
      <c r="VYZ1" s="66"/>
      <c r="VZA1" s="66"/>
      <c r="VZB1" s="66"/>
      <c r="VZC1" s="66"/>
      <c r="VZD1" s="66"/>
      <c r="VZE1" s="66"/>
      <c r="VZF1" s="66"/>
      <c r="VZG1" s="66"/>
      <c r="VZH1" s="66"/>
      <c r="VZI1" s="66"/>
      <c r="VZJ1" s="66"/>
      <c r="VZK1" s="66"/>
      <c r="VZL1" s="66"/>
      <c r="VZM1" s="66"/>
      <c r="VZN1" s="66"/>
      <c r="VZO1" s="66"/>
      <c r="VZP1" s="66"/>
      <c r="VZQ1" s="66"/>
      <c r="VZR1" s="66"/>
      <c r="VZS1" s="66"/>
      <c r="VZT1" s="66"/>
      <c r="VZU1" s="66"/>
      <c r="VZV1" s="66"/>
      <c r="VZW1" s="66"/>
      <c r="VZX1" s="66"/>
      <c r="VZY1" s="66"/>
      <c r="VZZ1" s="66"/>
      <c r="WAA1" s="66"/>
      <c r="WAB1" s="66"/>
      <c r="WAC1" s="66"/>
      <c r="WAD1" s="66"/>
      <c r="WAE1" s="66"/>
      <c r="WAF1" s="66"/>
      <c r="WAG1" s="66"/>
      <c r="WAH1" s="66"/>
      <c r="WAI1" s="66"/>
      <c r="WAJ1" s="66"/>
      <c r="WAK1" s="66"/>
      <c r="WAL1" s="66"/>
      <c r="WAM1" s="66"/>
      <c r="WAN1" s="66"/>
      <c r="WAO1" s="66"/>
      <c r="WAP1" s="66"/>
      <c r="WAQ1" s="66"/>
      <c r="WAR1" s="66"/>
      <c r="WAS1" s="66"/>
      <c r="WAT1" s="66"/>
      <c r="WAU1" s="66"/>
      <c r="WAV1" s="66"/>
      <c r="WAW1" s="66"/>
      <c r="WAX1" s="66"/>
      <c r="WAY1" s="66"/>
      <c r="WAZ1" s="66"/>
      <c r="WBA1" s="66"/>
      <c r="WBB1" s="66"/>
      <c r="WBC1" s="66"/>
      <c r="WBD1" s="66"/>
      <c r="WBE1" s="66"/>
      <c r="WBF1" s="66"/>
      <c r="WBG1" s="66"/>
      <c r="WBH1" s="66"/>
      <c r="WBI1" s="66"/>
      <c r="WBJ1" s="66"/>
      <c r="WBK1" s="66"/>
      <c r="WBL1" s="66"/>
      <c r="WBM1" s="66"/>
      <c r="WBN1" s="66"/>
      <c r="WBO1" s="66"/>
      <c r="WBP1" s="66"/>
      <c r="WBQ1" s="66"/>
      <c r="WBR1" s="66"/>
      <c r="WBS1" s="66"/>
      <c r="WBT1" s="66"/>
      <c r="WBU1" s="66"/>
      <c r="WBV1" s="66"/>
      <c r="WBW1" s="66"/>
      <c r="WBX1" s="66"/>
      <c r="WBY1" s="66"/>
      <c r="WBZ1" s="66"/>
      <c r="WCA1" s="66"/>
      <c r="WCB1" s="66"/>
      <c r="WCC1" s="66"/>
      <c r="WCD1" s="66"/>
      <c r="WCE1" s="66"/>
      <c r="WCF1" s="66"/>
      <c r="WCG1" s="66"/>
      <c r="WCH1" s="66"/>
      <c r="WCI1" s="66"/>
      <c r="WCJ1" s="66"/>
      <c r="WCK1" s="66"/>
      <c r="WCL1" s="66"/>
      <c r="WCM1" s="66"/>
      <c r="WCN1" s="66"/>
      <c r="WCO1" s="66"/>
      <c r="WCP1" s="66"/>
      <c r="WCQ1" s="66"/>
      <c r="WCR1" s="66"/>
      <c r="WCS1" s="66"/>
      <c r="WCT1" s="66"/>
      <c r="WCU1" s="66"/>
      <c r="WCV1" s="66"/>
      <c r="WCW1" s="66"/>
      <c r="WCX1" s="66"/>
      <c r="WCY1" s="66"/>
      <c r="WCZ1" s="66"/>
      <c r="WDA1" s="66"/>
      <c r="WDB1" s="66"/>
      <c r="WDC1" s="66"/>
      <c r="WDD1" s="66"/>
      <c r="WDE1" s="66"/>
      <c r="WDF1" s="66"/>
      <c r="WDG1" s="66"/>
      <c r="WDH1" s="66"/>
      <c r="WDI1" s="66"/>
      <c r="WDJ1" s="66"/>
      <c r="WDK1" s="66"/>
      <c r="WDL1" s="66"/>
      <c r="WDM1" s="66"/>
      <c r="WDN1" s="66"/>
      <c r="WDO1" s="66"/>
      <c r="WDP1" s="66"/>
      <c r="WDQ1" s="66"/>
      <c r="WDR1" s="66"/>
      <c r="WDS1" s="66"/>
      <c r="WDT1" s="66"/>
      <c r="WDU1" s="66"/>
      <c r="WDV1" s="66"/>
      <c r="WDW1" s="66"/>
      <c r="WDX1" s="66"/>
      <c r="WDY1" s="66"/>
      <c r="WDZ1" s="66"/>
      <c r="WEA1" s="66"/>
      <c r="WEB1" s="66"/>
      <c r="WEC1" s="66"/>
      <c r="WED1" s="66"/>
      <c r="WEE1" s="66"/>
      <c r="WEF1" s="66"/>
      <c r="WEG1" s="66"/>
      <c r="WEH1" s="66"/>
      <c r="WEI1" s="66"/>
      <c r="WEJ1" s="66"/>
      <c r="WEK1" s="66"/>
      <c r="WEL1" s="66"/>
      <c r="WEM1" s="66"/>
      <c r="WEN1" s="66"/>
      <c r="WEO1" s="66"/>
      <c r="WEP1" s="66"/>
      <c r="WEQ1" s="66"/>
      <c r="WER1" s="66"/>
      <c r="WES1" s="66"/>
      <c r="WET1" s="66"/>
      <c r="WEU1" s="66"/>
      <c r="WEV1" s="66"/>
      <c r="WEW1" s="66"/>
      <c r="WEX1" s="66"/>
      <c r="WEY1" s="66"/>
      <c r="WEZ1" s="66"/>
      <c r="WFA1" s="66"/>
      <c r="WFB1" s="66"/>
      <c r="WFC1" s="66"/>
      <c r="WFD1" s="66"/>
      <c r="WFE1" s="66"/>
      <c r="WFF1" s="66"/>
      <c r="WFG1" s="66"/>
      <c r="WFH1" s="66"/>
      <c r="WFI1" s="66"/>
      <c r="WFJ1" s="66"/>
      <c r="WFK1" s="66"/>
      <c r="WFL1" s="66"/>
      <c r="WFM1" s="66"/>
      <c r="WFN1" s="66"/>
      <c r="WFO1" s="66"/>
      <c r="WFP1" s="66"/>
      <c r="WFQ1" s="66"/>
      <c r="WFR1" s="66"/>
      <c r="WFS1" s="66"/>
      <c r="WFT1" s="66"/>
      <c r="WFU1" s="66"/>
      <c r="WFV1" s="66"/>
      <c r="WFW1" s="66"/>
      <c r="WFX1" s="66"/>
      <c r="WFY1" s="66"/>
      <c r="WFZ1" s="66"/>
      <c r="WGA1" s="66"/>
      <c r="WGB1" s="66"/>
      <c r="WGC1" s="66"/>
      <c r="WGD1" s="66"/>
      <c r="WGE1" s="66"/>
      <c r="WGF1" s="66"/>
      <c r="WGG1" s="66"/>
      <c r="WGH1" s="66"/>
      <c r="WGI1" s="66"/>
      <c r="WGJ1" s="66"/>
      <c r="WGK1" s="66"/>
      <c r="WGL1" s="66"/>
      <c r="WGM1" s="66"/>
      <c r="WGN1" s="66"/>
      <c r="WGO1" s="66"/>
      <c r="WGP1" s="66"/>
      <c r="WGQ1" s="66"/>
      <c r="WGR1" s="66"/>
      <c r="WGS1" s="66"/>
      <c r="WGT1" s="66"/>
      <c r="WGU1" s="66"/>
      <c r="WGV1" s="66"/>
      <c r="WGW1" s="66"/>
      <c r="WGX1" s="66"/>
      <c r="WGY1" s="66"/>
      <c r="WGZ1" s="66"/>
      <c r="WHA1" s="66"/>
      <c r="WHB1" s="66"/>
      <c r="WHC1" s="66"/>
      <c r="WHD1" s="66"/>
      <c r="WHE1" s="66"/>
      <c r="WHF1" s="66"/>
      <c r="WHG1" s="66"/>
      <c r="WHH1" s="66"/>
      <c r="WHI1" s="66"/>
      <c r="WHJ1" s="66"/>
      <c r="WHK1" s="66"/>
      <c r="WHL1" s="66"/>
      <c r="WHM1" s="66"/>
      <c r="WHN1" s="66"/>
      <c r="WHO1" s="66"/>
      <c r="WHP1" s="66"/>
      <c r="WHQ1" s="66"/>
      <c r="WHR1" s="66"/>
      <c r="WHS1" s="66"/>
      <c r="WHT1" s="66"/>
      <c r="WHU1" s="66"/>
      <c r="WHV1" s="66"/>
      <c r="WHW1" s="66"/>
      <c r="WHX1" s="66"/>
      <c r="WHY1" s="66"/>
      <c r="WHZ1" s="66"/>
      <c r="WIA1" s="66"/>
      <c r="WIB1" s="66"/>
      <c r="WIC1" s="66"/>
      <c r="WID1" s="66"/>
      <c r="WIE1" s="66"/>
      <c r="WIF1" s="66"/>
      <c r="WIG1" s="66"/>
      <c r="WIH1" s="66"/>
      <c r="WII1" s="66"/>
      <c r="WIJ1" s="66"/>
      <c r="WIK1" s="66"/>
      <c r="WIL1" s="66"/>
      <c r="WIM1" s="66"/>
      <c r="WIN1" s="66"/>
      <c r="WIO1" s="66"/>
      <c r="WIP1" s="66"/>
      <c r="WIQ1" s="66"/>
      <c r="WIR1" s="66"/>
      <c r="WIS1" s="66"/>
      <c r="WIT1" s="66"/>
      <c r="WIU1" s="66"/>
      <c r="WIV1" s="66"/>
      <c r="WIW1" s="66"/>
      <c r="WIX1" s="66"/>
      <c r="WIY1" s="66"/>
      <c r="WIZ1" s="66"/>
      <c r="WJA1" s="66"/>
      <c r="WJB1" s="66"/>
      <c r="WJC1" s="66"/>
      <c r="WJD1" s="66"/>
      <c r="WJE1" s="66"/>
      <c r="WJF1" s="66"/>
      <c r="WJG1" s="66"/>
      <c r="WJH1" s="66"/>
      <c r="WJI1" s="66"/>
      <c r="WJJ1" s="66"/>
      <c r="WJK1" s="66"/>
      <c r="WJL1" s="66"/>
      <c r="WJM1" s="66"/>
      <c r="WJN1" s="66"/>
      <c r="WJO1" s="66"/>
      <c r="WJP1" s="66"/>
      <c r="WJQ1" s="66"/>
      <c r="WJR1" s="66"/>
      <c r="WJS1" s="66"/>
      <c r="WJT1" s="66"/>
      <c r="WJU1" s="66"/>
      <c r="WJV1" s="66"/>
      <c r="WJW1" s="66"/>
      <c r="WJX1" s="66"/>
      <c r="WJY1" s="66"/>
      <c r="WJZ1" s="66"/>
      <c r="WKA1" s="66"/>
      <c r="WKB1" s="66"/>
      <c r="WKC1" s="66"/>
      <c r="WKD1" s="66"/>
      <c r="WKE1" s="66"/>
      <c r="WKF1" s="66"/>
      <c r="WKG1" s="66"/>
      <c r="WKH1" s="66"/>
      <c r="WKI1" s="66"/>
      <c r="WKJ1" s="66"/>
      <c r="WKK1" s="66"/>
      <c r="WKL1" s="66"/>
      <c r="WKM1" s="66"/>
      <c r="WKN1" s="66"/>
      <c r="WKO1" s="66"/>
      <c r="WKP1" s="66"/>
      <c r="WKQ1" s="66"/>
      <c r="WKR1" s="66"/>
      <c r="WKS1" s="66"/>
      <c r="WKT1" s="66"/>
      <c r="WKU1" s="66"/>
      <c r="WKV1" s="66"/>
      <c r="WKW1" s="66"/>
      <c r="WKX1" s="66"/>
      <c r="WKY1" s="66"/>
      <c r="WKZ1" s="66"/>
      <c r="WLA1" s="66"/>
      <c r="WLB1" s="66"/>
      <c r="WLC1" s="66"/>
      <c r="WLD1" s="66"/>
      <c r="WLE1" s="66"/>
      <c r="WLF1" s="66"/>
      <c r="WLG1" s="66"/>
      <c r="WLH1" s="66"/>
      <c r="WLI1" s="66"/>
      <c r="WLJ1" s="66"/>
      <c r="WLK1" s="66"/>
      <c r="WLL1" s="66"/>
      <c r="WLM1" s="66"/>
      <c r="WLN1" s="66"/>
      <c r="WLO1" s="66"/>
      <c r="WLP1" s="66"/>
      <c r="WLQ1" s="66"/>
      <c r="WLR1" s="66"/>
      <c r="WLS1" s="66"/>
      <c r="WLT1" s="66"/>
      <c r="WLU1" s="66"/>
      <c r="WLV1" s="66"/>
      <c r="WLW1" s="66"/>
      <c r="WLX1" s="66"/>
      <c r="WLY1" s="66"/>
      <c r="WLZ1" s="66"/>
      <c r="WMA1" s="66"/>
      <c r="WMB1" s="66"/>
      <c r="WMC1" s="66"/>
      <c r="WMD1" s="66"/>
      <c r="WME1" s="66"/>
      <c r="WMF1" s="66"/>
      <c r="WMG1" s="66"/>
      <c r="WMH1" s="66"/>
      <c r="WMI1" s="66"/>
      <c r="WMJ1" s="66"/>
      <c r="WMK1" s="66"/>
      <c r="WML1" s="66"/>
      <c r="WMM1" s="66"/>
      <c r="WMN1" s="66"/>
      <c r="WMO1" s="66"/>
      <c r="WMP1" s="66"/>
      <c r="WMQ1" s="66"/>
      <c r="WMR1" s="66"/>
      <c r="WMS1" s="66"/>
      <c r="WMT1" s="66"/>
      <c r="WMU1" s="66"/>
      <c r="WMV1" s="66"/>
      <c r="WMW1" s="66"/>
      <c r="WMX1" s="66"/>
      <c r="WMY1" s="66"/>
      <c r="WMZ1" s="66"/>
      <c r="WNA1" s="66"/>
      <c r="WNB1" s="66"/>
      <c r="WNC1" s="66"/>
      <c r="WND1" s="66"/>
      <c r="WNE1" s="66"/>
      <c r="WNF1" s="66"/>
      <c r="WNG1" s="66"/>
      <c r="WNH1" s="66"/>
      <c r="WNI1" s="66"/>
      <c r="WNJ1" s="66"/>
      <c r="WNK1" s="66"/>
      <c r="WNL1" s="66"/>
      <c r="WNM1" s="66"/>
      <c r="WNN1" s="66"/>
      <c r="WNO1" s="66"/>
      <c r="WNP1" s="66"/>
      <c r="WNQ1" s="66"/>
      <c r="WNR1" s="66"/>
      <c r="WNS1" s="66"/>
      <c r="WNT1" s="66"/>
      <c r="WNU1" s="66"/>
      <c r="WNV1" s="66"/>
      <c r="WNW1" s="66"/>
      <c r="WNX1" s="66"/>
      <c r="WNY1" s="66"/>
      <c r="WNZ1" s="66"/>
      <c r="WOA1" s="66"/>
      <c r="WOB1" s="66"/>
      <c r="WOC1" s="66"/>
      <c r="WOD1" s="66"/>
      <c r="WOE1" s="66"/>
      <c r="WOF1" s="66"/>
      <c r="WOG1" s="66"/>
      <c r="WOH1" s="66"/>
      <c r="WOI1" s="66"/>
      <c r="WOJ1" s="66"/>
      <c r="WOK1" s="66"/>
      <c r="WOL1" s="66"/>
      <c r="WOM1" s="66"/>
      <c r="WON1" s="66"/>
      <c r="WOO1" s="66"/>
      <c r="WOP1" s="66"/>
      <c r="WOQ1" s="66"/>
      <c r="WOR1" s="66"/>
      <c r="WOS1" s="66"/>
      <c r="WOT1" s="66"/>
      <c r="WOU1" s="66"/>
      <c r="WOV1" s="66"/>
      <c r="WOW1" s="66"/>
      <c r="WOX1" s="66"/>
      <c r="WOY1" s="66"/>
      <c r="WOZ1" s="66"/>
      <c r="WPA1" s="66"/>
      <c r="WPB1" s="66"/>
      <c r="WPC1" s="66"/>
      <c r="WPD1" s="66"/>
      <c r="WPE1" s="66"/>
      <c r="WPF1" s="66"/>
      <c r="WPG1" s="66"/>
      <c r="WPH1" s="66"/>
      <c r="WPI1" s="66"/>
      <c r="WPJ1" s="66"/>
      <c r="WPK1" s="66"/>
      <c r="WPL1" s="66"/>
      <c r="WPM1" s="66"/>
      <c r="WPN1" s="66"/>
      <c r="WPO1" s="66"/>
      <c r="WPP1" s="66"/>
      <c r="WPQ1" s="66"/>
      <c r="WPR1" s="66"/>
      <c r="WPS1" s="66"/>
      <c r="WPT1" s="66"/>
      <c r="WPU1" s="66"/>
      <c r="WPV1" s="66"/>
      <c r="WPW1" s="66"/>
      <c r="WPX1" s="66"/>
      <c r="WPY1" s="66"/>
      <c r="WPZ1" s="66"/>
      <c r="WQA1" s="66"/>
      <c r="WQB1" s="66"/>
      <c r="WQC1" s="66"/>
      <c r="WQD1" s="66"/>
      <c r="WQE1" s="66"/>
      <c r="WQF1" s="66"/>
      <c r="WQG1" s="66"/>
      <c r="WQH1" s="66"/>
      <c r="WQI1" s="66"/>
      <c r="WQJ1" s="66"/>
      <c r="WQK1" s="66"/>
      <c r="WQL1" s="66"/>
      <c r="WQM1" s="66"/>
      <c r="WQN1" s="66"/>
      <c r="WQO1" s="66"/>
      <c r="WQP1" s="66"/>
      <c r="WQQ1" s="66"/>
      <c r="WQR1" s="66"/>
      <c r="WQS1" s="66"/>
      <c r="WQT1" s="66"/>
      <c r="WQU1" s="66"/>
      <c r="WQV1" s="66"/>
      <c r="WQW1" s="66"/>
      <c r="WQX1" s="66"/>
      <c r="WQY1" s="66"/>
      <c r="WQZ1" s="66"/>
      <c r="WRA1" s="66"/>
      <c r="WRB1" s="66"/>
      <c r="WRC1" s="66"/>
      <c r="WRD1" s="66"/>
      <c r="WRE1" s="66"/>
      <c r="WRF1" s="66"/>
      <c r="WRG1" s="66"/>
      <c r="WRH1" s="66"/>
      <c r="WRI1" s="66"/>
      <c r="WRJ1" s="66"/>
      <c r="WRK1" s="66"/>
      <c r="WRL1" s="66"/>
      <c r="WRM1" s="66"/>
      <c r="WRN1" s="66"/>
      <c r="WRO1" s="66"/>
      <c r="WRP1" s="66"/>
      <c r="WRQ1" s="66"/>
      <c r="WRR1" s="66"/>
      <c r="WRS1" s="66"/>
      <c r="WRT1" s="66"/>
      <c r="WRU1" s="66"/>
      <c r="WRV1" s="66"/>
      <c r="WRW1" s="66"/>
      <c r="WRX1" s="66"/>
      <c r="WRY1" s="66"/>
      <c r="WRZ1" s="66"/>
      <c r="WSA1" s="66"/>
      <c r="WSB1" s="66"/>
      <c r="WSC1" s="66"/>
      <c r="WSD1" s="66"/>
      <c r="WSE1" s="66"/>
      <c r="WSF1" s="66"/>
      <c r="WSG1" s="66"/>
      <c r="WSH1" s="66"/>
      <c r="WSI1" s="66"/>
      <c r="WSJ1" s="66"/>
      <c r="WSK1" s="66"/>
      <c r="WSL1" s="66"/>
      <c r="WSM1" s="66"/>
      <c r="WSN1" s="66"/>
      <c r="WSO1" s="66"/>
      <c r="WSP1" s="66"/>
      <c r="WSQ1" s="66"/>
      <c r="WSR1" s="66"/>
      <c r="WSS1" s="66"/>
      <c r="WST1" s="66"/>
      <c r="WSU1" s="66"/>
      <c r="WSV1" s="66"/>
      <c r="WSW1" s="66"/>
      <c r="WSX1" s="66"/>
      <c r="WSY1" s="66"/>
      <c r="WSZ1" s="66"/>
      <c r="WTA1" s="66"/>
      <c r="WTB1" s="66"/>
      <c r="WTC1" s="66"/>
      <c r="WTD1" s="66"/>
      <c r="WTE1" s="66"/>
      <c r="WTF1" s="66"/>
      <c r="WTG1" s="66"/>
      <c r="WTH1" s="66"/>
      <c r="WTI1" s="66"/>
      <c r="WTJ1" s="66"/>
      <c r="WTK1" s="66"/>
      <c r="WTL1" s="66"/>
      <c r="WTM1" s="66"/>
      <c r="WTN1" s="66"/>
      <c r="WTO1" s="66"/>
      <c r="WTP1" s="66"/>
      <c r="WTQ1" s="66"/>
      <c r="WTR1" s="66"/>
      <c r="WTS1" s="66"/>
      <c r="WTT1" s="66"/>
      <c r="WTU1" s="66"/>
      <c r="WTV1" s="66"/>
      <c r="WTW1" s="66"/>
      <c r="WTX1" s="66"/>
      <c r="WTY1" s="66"/>
      <c r="WTZ1" s="66"/>
      <c r="WUA1" s="66"/>
      <c r="WUB1" s="66"/>
      <c r="WUC1" s="66"/>
      <c r="WUD1" s="66"/>
      <c r="WUE1" s="66"/>
      <c r="WUF1" s="66"/>
      <c r="WUG1" s="66"/>
      <c r="WUH1" s="66"/>
      <c r="WUI1" s="66"/>
      <c r="WUJ1" s="66"/>
      <c r="WUK1" s="66"/>
      <c r="WUL1" s="66"/>
      <c r="WUM1" s="66"/>
      <c r="WUN1" s="66"/>
      <c r="WUO1" s="66"/>
      <c r="WUP1" s="66"/>
      <c r="WUQ1" s="66"/>
      <c r="WUR1" s="66"/>
      <c r="WUS1" s="66"/>
      <c r="WUT1" s="66"/>
      <c r="WUU1" s="66"/>
      <c r="WUV1" s="66"/>
      <c r="WUW1" s="66"/>
      <c r="WUX1" s="66"/>
      <c r="WUY1" s="66"/>
      <c r="WUZ1" s="66"/>
      <c r="WVA1" s="66"/>
      <c r="WVB1" s="66"/>
      <c r="WVC1" s="66"/>
      <c r="WVD1" s="66"/>
      <c r="WVE1" s="66"/>
      <c r="WVF1" s="66"/>
      <c r="WVG1" s="66"/>
      <c r="WVH1" s="66"/>
      <c r="WVI1" s="66"/>
      <c r="WVJ1" s="66"/>
      <c r="WVK1" s="66"/>
      <c r="WVL1" s="66"/>
      <c r="WVM1" s="66"/>
      <c r="WVN1" s="66"/>
      <c r="WVO1" s="66"/>
      <c r="WVP1" s="66"/>
      <c r="WVQ1" s="66"/>
      <c r="WVR1" s="66"/>
      <c r="WVS1" s="66"/>
      <c r="WVT1" s="66"/>
      <c r="WVU1" s="66"/>
      <c r="WVV1" s="66"/>
      <c r="WVW1" s="66"/>
      <c r="WVX1" s="66"/>
      <c r="WVY1" s="66"/>
      <c r="WVZ1" s="66"/>
      <c r="WWA1" s="66"/>
      <c r="WWB1" s="66"/>
      <c r="WWC1" s="66"/>
      <c r="WWD1" s="66"/>
      <c r="WWE1" s="66"/>
      <c r="WWF1" s="66"/>
      <c r="WWG1" s="66"/>
      <c r="WWH1" s="66"/>
      <c r="WWI1" s="66"/>
      <c r="WWJ1" s="66"/>
      <c r="WWK1" s="66"/>
      <c r="WWL1" s="66"/>
      <c r="WWM1" s="66"/>
      <c r="WWN1" s="66"/>
      <c r="WWO1" s="66"/>
      <c r="WWP1" s="66"/>
      <c r="WWQ1" s="66"/>
      <c r="WWR1" s="66"/>
      <c r="WWS1" s="66"/>
      <c r="WWT1" s="66"/>
      <c r="WWU1" s="66"/>
      <c r="WWV1" s="66"/>
      <c r="WWW1" s="66"/>
      <c r="WWX1" s="66"/>
      <c r="WWY1" s="66"/>
      <c r="WWZ1" s="66"/>
      <c r="WXA1" s="66"/>
      <c r="WXB1" s="66"/>
      <c r="WXC1" s="66"/>
      <c r="WXD1" s="66"/>
      <c r="WXE1" s="66"/>
      <c r="WXF1" s="66"/>
      <c r="WXG1" s="66"/>
      <c r="WXH1" s="66"/>
      <c r="WXI1" s="66"/>
      <c r="WXJ1" s="66"/>
      <c r="WXK1" s="66"/>
      <c r="WXL1" s="66"/>
      <c r="WXM1" s="66"/>
      <c r="WXN1" s="66"/>
      <c r="WXO1" s="66"/>
      <c r="WXP1" s="66"/>
      <c r="WXQ1" s="66"/>
      <c r="WXR1" s="66"/>
      <c r="WXS1" s="66"/>
      <c r="WXT1" s="66"/>
      <c r="WXU1" s="66"/>
      <c r="WXV1" s="66"/>
      <c r="WXW1" s="66"/>
      <c r="WXX1" s="66"/>
      <c r="WXY1" s="66"/>
      <c r="WXZ1" s="66"/>
      <c r="WYA1" s="66"/>
      <c r="WYB1" s="66"/>
      <c r="WYC1" s="66"/>
      <c r="WYD1" s="66"/>
      <c r="WYE1" s="66"/>
      <c r="WYF1" s="66"/>
      <c r="WYG1" s="66"/>
      <c r="WYH1" s="66"/>
      <c r="WYI1" s="66"/>
      <c r="WYJ1" s="66"/>
      <c r="WYK1" s="66"/>
      <c r="WYL1" s="66"/>
      <c r="WYM1" s="66"/>
      <c r="WYN1" s="66"/>
      <c r="WYO1" s="66"/>
      <c r="WYP1" s="66"/>
      <c r="WYQ1" s="66"/>
      <c r="WYR1" s="66"/>
      <c r="WYS1" s="66"/>
      <c r="WYT1" s="66"/>
      <c r="WYU1" s="66"/>
      <c r="WYV1" s="66"/>
      <c r="WYW1" s="66"/>
      <c r="WYX1" s="66"/>
      <c r="WYY1" s="66"/>
      <c r="WYZ1" s="66"/>
      <c r="WZA1" s="66"/>
      <c r="WZB1" s="66"/>
      <c r="WZC1" s="66"/>
      <c r="WZD1" s="66"/>
      <c r="WZE1" s="66"/>
      <c r="WZF1" s="66"/>
      <c r="WZG1" s="66"/>
      <c r="WZH1" s="66"/>
      <c r="WZI1" s="66"/>
      <c r="WZJ1" s="66"/>
      <c r="WZK1" s="66"/>
      <c r="WZL1" s="66"/>
      <c r="WZM1" s="66"/>
      <c r="WZN1" s="66"/>
      <c r="WZO1" s="66"/>
      <c r="WZP1" s="66"/>
      <c r="WZQ1" s="66"/>
      <c r="WZR1" s="66"/>
      <c r="WZS1" s="66"/>
      <c r="WZT1" s="66"/>
      <c r="WZU1" s="66"/>
      <c r="WZV1" s="66"/>
      <c r="WZW1" s="66"/>
      <c r="WZX1" s="66"/>
      <c r="WZY1" s="66"/>
      <c r="WZZ1" s="66"/>
      <c r="XAA1" s="66"/>
      <c r="XAB1" s="66"/>
      <c r="XAC1" s="66"/>
      <c r="XAD1" s="66"/>
      <c r="XAE1" s="66"/>
      <c r="XAF1" s="66"/>
      <c r="XAG1" s="66"/>
      <c r="XAH1" s="66"/>
      <c r="XAI1" s="66"/>
      <c r="XAJ1" s="66"/>
      <c r="XAK1" s="66"/>
      <c r="XAL1" s="66"/>
      <c r="XAM1" s="66"/>
      <c r="XAN1" s="66"/>
      <c r="XAO1" s="66"/>
      <c r="XAP1" s="66"/>
      <c r="XAQ1" s="66"/>
      <c r="XAR1" s="66"/>
      <c r="XAS1" s="66"/>
      <c r="XAT1" s="66"/>
      <c r="XAU1" s="66"/>
      <c r="XAV1" s="66"/>
      <c r="XAW1" s="66"/>
      <c r="XAX1" s="66"/>
      <c r="XAY1" s="66"/>
      <c r="XAZ1" s="66"/>
      <c r="XBA1" s="66"/>
      <c r="XBB1" s="66"/>
      <c r="XBC1" s="66"/>
      <c r="XBD1" s="66"/>
      <c r="XBE1" s="66"/>
      <c r="XBF1" s="66"/>
      <c r="XBG1" s="66"/>
      <c r="XBH1" s="66"/>
      <c r="XBI1" s="66"/>
      <c r="XBJ1" s="66"/>
      <c r="XBK1" s="66"/>
      <c r="XBL1" s="66"/>
      <c r="XBM1" s="66"/>
      <c r="XBN1" s="66"/>
      <c r="XBO1" s="66"/>
      <c r="XBP1" s="66"/>
      <c r="XBQ1" s="66"/>
      <c r="XBR1" s="66"/>
      <c r="XBS1" s="66"/>
      <c r="XBT1" s="66"/>
      <c r="XBU1" s="66"/>
      <c r="XBV1" s="66"/>
      <c r="XBW1" s="66"/>
      <c r="XBX1" s="66"/>
      <c r="XBY1" s="66"/>
      <c r="XBZ1" s="66"/>
      <c r="XCA1" s="66"/>
      <c r="XCB1" s="66"/>
      <c r="XCC1" s="66"/>
      <c r="XCD1" s="66"/>
      <c r="XCE1" s="66"/>
      <c r="XCF1" s="66"/>
      <c r="XCG1" s="66"/>
      <c r="XCH1" s="66"/>
      <c r="XCI1" s="66"/>
      <c r="XCJ1" s="66"/>
      <c r="XCK1" s="66"/>
      <c r="XCL1" s="66"/>
      <c r="XCM1" s="66"/>
      <c r="XCN1" s="66"/>
      <c r="XCO1" s="66"/>
      <c r="XCP1" s="66"/>
      <c r="XCQ1" s="66"/>
      <c r="XCR1" s="66"/>
      <c r="XCS1" s="66"/>
      <c r="XCT1" s="66"/>
      <c r="XCU1" s="66"/>
      <c r="XCV1" s="66"/>
      <c r="XCW1" s="66"/>
      <c r="XCX1" s="66"/>
      <c r="XCY1" s="66"/>
      <c r="XCZ1" s="66"/>
      <c r="XDA1" s="66"/>
      <c r="XDB1" s="66"/>
      <c r="XDC1" s="66"/>
      <c r="XDD1" s="66"/>
      <c r="XDE1" s="66"/>
      <c r="XDF1" s="66"/>
      <c r="XDG1" s="66"/>
      <c r="XDH1" s="66"/>
      <c r="XDI1" s="66"/>
      <c r="XDJ1" s="66"/>
      <c r="XDK1" s="66"/>
      <c r="XDL1" s="66"/>
      <c r="XDM1" s="66"/>
      <c r="XDN1" s="66"/>
      <c r="XDO1" s="66"/>
      <c r="XDP1" s="66"/>
      <c r="XDQ1" s="66"/>
      <c r="XDR1" s="66"/>
      <c r="XDS1" s="66"/>
      <c r="XDT1" s="66"/>
      <c r="XDU1" s="66"/>
      <c r="XDV1" s="66"/>
      <c r="XDW1" s="66"/>
      <c r="XDX1" s="66"/>
      <c r="XDY1" s="66"/>
      <c r="XDZ1" s="66"/>
      <c r="XEA1" s="66"/>
      <c r="XEB1" s="66"/>
      <c r="XEC1" s="66"/>
      <c r="XED1" s="66"/>
      <c r="XEE1" s="66"/>
      <c r="XEF1" s="66"/>
      <c r="XEG1" s="66"/>
      <c r="XEH1" s="66"/>
      <c r="XEI1" s="66"/>
      <c r="XEJ1" s="66"/>
      <c r="XEK1" s="66"/>
      <c r="XEL1" s="66"/>
      <c r="XEM1" s="66"/>
      <c r="XEN1" s="66"/>
      <c r="XEO1" s="66"/>
      <c r="XEP1" s="66"/>
      <c r="XEQ1" s="66"/>
      <c r="XER1" s="66"/>
      <c r="XES1" s="66"/>
      <c r="XET1" s="66"/>
      <c r="XEU1" s="66"/>
      <c r="XEV1" s="66"/>
      <c r="XEW1" s="66"/>
      <c r="XEX1" s="66"/>
      <c r="XEY1" s="66"/>
      <c r="XEZ1" s="66"/>
    </row>
    <row r="2" spans="1:16380" s="68" customFormat="1">
      <c r="A2" s="69"/>
      <c r="B2" s="70"/>
      <c r="C2" s="70"/>
      <c r="D2" s="70"/>
      <c r="E2" s="70"/>
      <c r="F2" s="70"/>
      <c r="G2" s="70"/>
      <c r="H2" s="70"/>
      <c r="I2" s="70"/>
      <c r="J2" s="61"/>
      <c r="K2" s="64"/>
      <c r="L2" s="63"/>
      <c r="M2" s="71"/>
      <c r="N2" s="64"/>
      <c r="O2" s="63"/>
      <c r="P2" s="63"/>
      <c r="Q2" s="64"/>
      <c r="R2" s="64"/>
      <c r="S2" s="64"/>
      <c r="T2" s="64"/>
      <c r="U2" s="65"/>
      <c r="V2" s="65"/>
      <c r="W2" s="65"/>
      <c r="X2" s="65"/>
      <c r="Y2" s="66"/>
      <c r="Z2" s="66"/>
      <c r="AA2" s="66"/>
      <c r="AG2" s="67"/>
      <c r="AH2" s="67"/>
      <c r="AI2" s="66"/>
      <c r="AJ2" s="66"/>
      <c r="AK2" s="66"/>
      <c r="AL2" s="66"/>
      <c r="AM2" s="261"/>
      <c r="AN2" s="261"/>
      <c r="AO2" s="261"/>
      <c r="AP2" s="261"/>
      <c r="AQ2" s="261"/>
      <c r="AR2" s="261"/>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c r="NS2" s="66"/>
      <c r="NT2" s="66"/>
      <c r="NU2" s="66"/>
      <c r="NV2" s="66"/>
      <c r="NW2" s="66"/>
      <c r="NX2" s="66"/>
      <c r="NY2" s="66"/>
      <c r="NZ2" s="66"/>
      <c r="OA2" s="66"/>
      <c r="OB2" s="66"/>
      <c r="OC2" s="66"/>
      <c r="OD2" s="66"/>
      <c r="OE2" s="66"/>
      <c r="OF2" s="66"/>
      <c r="OG2" s="66"/>
      <c r="OH2" s="66"/>
      <c r="OI2" s="66"/>
      <c r="OJ2" s="66"/>
      <c r="OK2" s="66"/>
      <c r="OL2" s="66"/>
      <c r="OM2" s="66"/>
      <c r="ON2" s="66"/>
      <c r="OO2" s="66"/>
      <c r="OP2" s="66"/>
      <c r="OQ2" s="66"/>
      <c r="OR2" s="66"/>
      <c r="OS2" s="66"/>
      <c r="OT2" s="66"/>
      <c r="OU2" s="66"/>
      <c r="OV2" s="66"/>
      <c r="OW2" s="66"/>
      <c r="OX2" s="66"/>
      <c r="OY2" s="66"/>
      <c r="OZ2" s="66"/>
      <c r="PA2" s="66"/>
      <c r="PB2" s="66"/>
      <c r="PC2" s="66"/>
      <c r="PD2" s="66"/>
      <c r="PE2" s="66"/>
      <c r="PF2" s="66"/>
      <c r="PG2" s="66"/>
      <c r="PH2" s="66"/>
      <c r="PI2" s="66"/>
      <c r="PJ2" s="66"/>
      <c r="PK2" s="66"/>
      <c r="PL2" s="66"/>
      <c r="PM2" s="66"/>
      <c r="PN2" s="66"/>
      <c r="PO2" s="66"/>
      <c r="PP2" s="66"/>
      <c r="PQ2" s="66"/>
      <c r="PR2" s="66"/>
      <c r="PS2" s="66"/>
      <c r="PT2" s="66"/>
      <c r="PU2" s="66"/>
      <c r="PV2" s="66"/>
      <c r="PW2" s="66"/>
      <c r="PX2" s="66"/>
      <c r="PY2" s="66"/>
      <c r="PZ2" s="66"/>
      <c r="QA2" s="66"/>
      <c r="QB2" s="66"/>
      <c r="QC2" s="66"/>
      <c r="QD2" s="66"/>
      <c r="QE2" s="66"/>
      <c r="QF2" s="66"/>
      <c r="QG2" s="66"/>
      <c r="QH2" s="66"/>
      <c r="QI2" s="66"/>
      <c r="QJ2" s="66"/>
      <c r="QK2" s="66"/>
      <c r="QL2" s="66"/>
      <c r="QM2" s="66"/>
      <c r="QN2" s="66"/>
      <c r="QO2" s="66"/>
      <c r="QP2" s="66"/>
      <c r="QQ2" s="66"/>
      <c r="QR2" s="66"/>
      <c r="QS2" s="66"/>
      <c r="QT2" s="66"/>
      <c r="QU2" s="66"/>
      <c r="QV2" s="66"/>
      <c r="QW2" s="66"/>
      <c r="QX2" s="66"/>
      <c r="QY2" s="66"/>
      <c r="QZ2" s="66"/>
      <c r="RA2" s="66"/>
      <c r="RB2" s="66"/>
      <c r="RC2" s="66"/>
      <c r="RD2" s="66"/>
      <c r="RE2" s="66"/>
      <c r="RF2" s="66"/>
      <c r="RG2" s="66"/>
      <c r="RH2" s="66"/>
      <c r="RI2" s="66"/>
      <c r="RJ2" s="66"/>
      <c r="RK2" s="66"/>
      <c r="RL2" s="66"/>
      <c r="RM2" s="66"/>
      <c r="RN2" s="66"/>
      <c r="RO2" s="66"/>
      <c r="RP2" s="66"/>
      <c r="RQ2" s="66"/>
      <c r="RR2" s="66"/>
      <c r="RS2" s="66"/>
      <c r="RT2" s="66"/>
      <c r="RU2" s="66"/>
      <c r="RV2" s="66"/>
      <c r="RW2" s="66"/>
      <c r="RX2" s="66"/>
      <c r="RY2" s="66"/>
      <c r="RZ2" s="66"/>
      <c r="SA2" s="66"/>
      <c r="SB2" s="66"/>
      <c r="SC2" s="66"/>
      <c r="SD2" s="66"/>
      <c r="SE2" s="66"/>
      <c r="SF2" s="66"/>
      <c r="SG2" s="66"/>
      <c r="SH2" s="66"/>
      <c r="SI2" s="66"/>
      <c r="SJ2" s="66"/>
      <c r="SK2" s="66"/>
      <c r="SL2" s="66"/>
      <c r="SM2" s="66"/>
      <c r="SN2" s="66"/>
      <c r="SO2" s="66"/>
      <c r="SP2" s="66"/>
      <c r="SQ2" s="66"/>
      <c r="SR2" s="66"/>
      <c r="SS2" s="66"/>
      <c r="ST2" s="66"/>
      <c r="SU2" s="66"/>
      <c r="SV2" s="66"/>
      <c r="SW2" s="66"/>
      <c r="SX2" s="66"/>
      <c r="SY2" s="66"/>
      <c r="SZ2" s="66"/>
      <c r="TA2" s="66"/>
      <c r="TB2" s="66"/>
      <c r="TC2" s="66"/>
      <c r="TD2" s="66"/>
      <c r="TE2" s="66"/>
      <c r="TF2" s="66"/>
      <c r="TG2" s="66"/>
      <c r="TH2" s="66"/>
      <c r="TI2" s="66"/>
      <c r="TJ2" s="66"/>
      <c r="TK2" s="66"/>
      <c r="TL2" s="66"/>
      <c r="TM2" s="66"/>
      <c r="TN2" s="66"/>
      <c r="TO2" s="66"/>
      <c r="TP2" s="66"/>
      <c r="TQ2" s="66"/>
      <c r="TR2" s="66"/>
      <c r="TS2" s="66"/>
      <c r="TT2" s="66"/>
      <c r="TU2" s="66"/>
      <c r="TV2" s="66"/>
      <c r="TW2" s="66"/>
      <c r="TX2" s="66"/>
      <c r="TY2" s="66"/>
      <c r="TZ2" s="66"/>
      <c r="UA2" s="66"/>
      <c r="UB2" s="66"/>
      <c r="UC2" s="66"/>
      <c r="UD2" s="66"/>
      <c r="UE2" s="66"/>
      <c r="UF2" s="66"/>
      <c r="UG2" s="66"/>
      <c r="UH2" s="66"/>
      <c r="UI2" s="66"/>
      <c r="UJ2" s="66"/>
      <c r="UK2" s="66"/>
      <c r="UL2" s="66"/>
      <c r="UM2" s="66"/>
      <c r="UN2" s="66"/>
      <c r="UO2" s="66"/>
      <c r="UP2" s="66"/>
      <c r="UQ2" s="66"/>
      <c r="UR2" s="66"/>
      <c r="US2" s="66"/>
      <c r="UT2" s="66"/>
      <c r="UU2" s="66"/>
      <c r="UV2" s="66"/>
      <c r="UW2" s="66"/>
      <c r="UX2" s="66"/>
      <c r="UY2" s="66"/>
      <c r="UZ2" s="66"/>
      <c r="VA2" s="66"/>
      <c r="VB2" s="66"/>
      <c r="VC2" s="66"/>
      <c r="VD2" s="66"/>
      <c r="VE2" s="66"/>
      <c r="VF2" s="66"/>
      <c r="VG2" s="66"/>
      <c r="VH2" s="66"/>
      <c r="VI2" s="66"/>
      <c r="VJ2" s="66"/>
      <c r="VK2" s="66"/>
      <c r="VL2" s="66"/>
      <c r="VM2" s="66"/>
      <c r="VN2" s="66"/>
      <c r="VO2" s="66"/>
      <c r="VP2" s="66"/>
      <c r="VQ2" s="66"/>
      <c r="VR2" s="66"/>
      <c r="VS2" s="66"/>
      <c r="VT2" s="66"/>
      <c r="VU2" s="66"/>
      <c r="VV2" s="66"/>
      <c r="VW2" s="66"/>
      <c r="VX2" s="66"/>
      <c r="VY2" s="66"/>
      <c r="VZ2" s="66"/>
      <c r="WA2" s="66"/>
      <c r="WB2" s="66"/>
      <c r="WC2" s="66"/>
      <c r="WD2" s="66"/>
      <c r="WE2" s="66"/>
      <c r="WF2" s="66"/>
      <c r="WG2" s="66"/>
      <c r="WH2" s="66"/>
      <c r="WI2" s="66"/>
      <c r="WJ2" s="66"/>
      <c r="WK2" s="66"/>
      <c r="WL2" s="66"/>
      <c r="WM2" s="66"/>
      <c r="WN2" s="66"/>
      <c r="WO2" s="66"/>
      <c r="WP2" s="66"/>
      <c r="WQ2" s="66"/>
      <c r="WR2" s="66"/>
      <c r="WS2" s="66"/>
      <c r="WT2" s="66"/>
      <c r="WU2" s="66"/>
      <c r="WV2" s="66"/>
      <c r="WW2" s="66"/>
      <c r="WX2" s="66"/>
      <c r="WY2" s="66"/>
      <c r="WZ2" s="66"/>
      <c r="XA2" s="66"/>
      <c r="XB2" s="66"/>
      <c r="XC2" s="66"/>
      <c r="XD2" s="66"/>
      <c r="XE2" s="66"/>
      <c r="XF2" s="66"/>
      <c r="XG2" s="66"/>
      <c r="XH2" s="66"/>
      <c r="XI2" s="66"/>
      <c r="XJ2" s="66"/>
      <c r="XK2" s="66"/>
      <c r="XL2" s="66"/>
      <c r="XM2" s="66"/>
      <c r="XN2" s="66"/>
      <c r="XO2" s="66"/>
      <c r="XP2" s="66"/>
      <c r="XQ2" s="66"/>
      <c r="XR2" s="66"/>
      <c r="XS2" s="66"/>
      <c r="XT2" s="66"/>
      <c r="XU2" s="66"/>
      <c r="XV2" s="66"/>
      <c r="XW2" s="66"/>
      <c r="XX2" s="66"/>
      <c r="XY2" s="66"/>
      <c r="XZ2" s="66"/>
      <c r="YA2" s="66"/>
      <c r="YB2" s="66"/>
      <c r="YC2" s="66"/>
      <c r="YD2" s="66"/>
      <c r="YE2" s="66"/>
      <c r="YF2" s="66"/>
      <c r="YG2" s="66"/>
      <c r="YH2" s="66"/>
      <c r="YI2" s="66"/>
      <c r="YJ2" s="66"/>
      <c r="YK2" s="66"/>
      <c r="YL2" s="66"/>
      <c r="YM2" s="66"/>
      <c r="YN2" s="66"/>
      <c r="YO2" s="66"/>
      <c r="YP2" s="66"/>
      <c r="YQ2" s="66"/>
      <c r="YR2" s="66"/>
      <c r="YS2" s="66"/>
      <c r="YT2" s="66"/>
      <c r="YU2" s="66"/>
      <c r="YV2" s="66"/>
      <c r="YW2" s="66"/>
      <c r="YX2" s="66"/>
      <c r="YY2" s="66"/>
      <c r="YZ2" s="66"/>
      <c r="ZA2" s="66"/>
      <c r="ZB2" s="66"/>
      <c r="ZC2" s="66"/>
      <c r="ZD2" s="66"/>
      <c r="ZE2" s="66"/>
      <c r="ZF2" s="66"/>
      <c r="ZG2" s="66"/>
      <c r="ZH2" s="66"/>
      <c r="ZI2" s="66"/>
      <c r="ZJ2" s="66"/>
      <c r="ZK2" s="66"/>
      <c r="ZL2" s="66"/>
      <c r="ZM2" s="66"/>
      <c r="ZN2" s="66"/>
      <c r="ZO2" s="66"/>
      <c r="ZP2" s="66"/>
      <c r="ZQ2" s="66"/>
      <c r="ZR2" s="66"/>
      <c r="ZS2" s="66"/>
      <c r="ZT2" s="66"/>
      <c r="ZU2" s="66"/>
      <c r="ZV2" s="66"/>
      <c r="ZW2" s="66"/>
      <c r="ZX2" s="66"/>
      <c r="ZY2" s="66"/>
      <c r="ZZ2" s="66"/>
      <c r="AAA2" s="66"/>
      <c r="AAB2" s="66"/>
      <c r="AAC2" s="66"/>
      <c r="AAD2" s="66"/>
      <c r="AAE2" s="66"/>
      <c r="AAF2" s="66"/>
      <c r="AAG2" s="66"/>
      <c r="AAH2" s="66"/>
      <c r="AAI2" s="66"/>
      <c r="AAJ2" s="66"/>
      <c r="AAK2" s="66"/>
      <c r="AAL2" s="66"/>
      <c r="AAM2" s="66"/>
      <c r="AAN2" s="66"/>
      <c r="AAO2" s="66"/>
      <c r="AAP2" s="66"/>
      <c r="AAQ2" s="66"/>
      <c r="AAR2" s="66"/>
      <c r="AAS2" s="66"/>
      <c r="AAT2" s="66"/>
      <c r="AAU2" s="66"/>
      <c r="AAV2" s="66"/>
      <c r="AAW2" s="66"/>
      <c r="AAX2" s="66"/>
      <c r="AAY2" s="66"/>
      <c r="AAZ2" s="66"/>
      <c r="ABA2" s="66"/>
      <c r="ABB2" s="66"/>
      <c r="ABC2" s="66"/>
      <c r="ABD2" s="66"/>
      <c r="ABE2" s="66"/>
      <c r="ABF2" s="66"/>
      <c r="ABG2" s="66"/>
      <c r="ABH2" s="66"/>
      <c r="ABI2" s="66"/>
      <c r="ABJ2" s="66"/>
      <c r="ABK2" s="66"/>
      <c r="ABL2" s="66"/>
      <c r="ABM2" s="66"/>
      <c r="ABN2" s="66"/>
      <c r="ABO2" s="66"/>
      <c r="ABP2" s="66"/>
      <c r="ABQ2" s="66"/>
      <c r="ABR2" s="66"/>
      <c r="ABS2" s="66"/>
      <c r="ABT2" s="66"/>
      <c r="ABU2" s="66"/>
      <c r="ABV2" s="66"/>
      <c r="ABW2" s="66"/>
      <c r="ABX2" s="66"/>
      <c r="ABY2" s="66"/>
      <c r="ABZ2" s="66"/>
      <c r="ACA2" s="66"/>
      <c r="ACB2" s="66"/>
      <c r="ACC2" s="66"/>
      <c r="ACD2" s="66"/>
      <c r="ACE2" s="66"/>
      <c r="ACF2" s="66"/>
      <c r="ACG2" s="66"/>
      <c r="ACH2" s="66"/>
      <c r="ACI2" s="66"/>
      <c r="ACJ2" s="66"/>
      <c r="ACK2" s="66"/>
      <c r="ACL2" s="66"/>
      <c r="ACM2" s="66"/>
      <c r="ACN2" s="66"/>
      <c r="ACO2" s="66"/>
      <c r="ACP2" s="66"/>
      <c r="ACQ2" s="66"/>
      <c r="ACR2" s="66"/>
      <c r="ACS2" s="66"/>
      <c r="ACT2" s="66"/>
      <c r="ACU2" s="66"/>
      <c r="ACV2" s="66"/>
      <c r="ACW2" s="66"/>
      <c r="ACX2" s="66"/>
      <c r="ACY2" s="66"/>
      <c r="ACZ2" s="66"/>
      <c r="ADA2" s="66"/>
      <c r="ADB2" s="66"/>
      <c r="ADC2" s="66"/>
      <c r="ADD2" s="66"/>
      <c r="ADE2" s="66"/>
      <c r="ADF2" s="66"/>
      <c r="ADG2" s="66"/>
      <c r="ADH2" s="66"/>
      <c r="ADI2" s="66"/>
      <c r="ADJ2" s="66"/>
      <c r="ADK2" s="66"/>
      <c r="ADL2" s="66"/>
      <c r="ADM2" s="66"/>
      <c r="ADN2" s="66"/>
      <c r="ADO2" s="66"/>
      <c r="ADP2" s="66"/>
      <c r="ADQ2" s="66"/>
      <c r="ADR2" s="66"/>
      <c r="ADS2" s="66"/>
      <c r="ADT2" s="66"/>
      <c r="ADU2" s="66"/>
      <c r="ADV2" s="66"/>
      <c r="ADW2" s="66"/>
      <c r="ADX2" s="66"/>
      <c r="ADY2" s="66"/>
      <c r="ADZ2" s="66"/>
      <c r="AEA2" s="66"/>
      <c r="AEB2" s="66"/>
      <c r="AEC2" s="66"/>
      <c r="AED2" s="66"/>
      <c r="AEE2" s="66"/>
      <c r="AEF2" s="66"/>
      <c r="AEG2" s="66"/>
      <c r="AEH2" s="66"/>
      <c r="AEI2" s="66"/>
      <c r="AEJ2" s="66"/>
      <c r="AEK2" s="66"/>
      <c r="AEL2" s="66"/>
      <c r="AEM2" s="66"/>
      <c r="AEN2" s="66"/>
      <c r="AEO2" s="66"/>
      <c r="AEP2" s="66"/>
      <c r="AEQ2" s="66"/>
      <c r="AER2" s="66"/>
      <c r="AES2" s="66"/>
      <c r="AET2" s="66"/>
      <c r="AEU2" s="66"/>
      <c r="AEV2" s="66"/>
      <c r="AEW2" s="66"/>
      <c r="AEX2" s="66"/>
      <c r="AEY2" s="66"/>
      <c r="AEZ2" s="66"/>
      <c r="AFA2" s="66"/>
      <c r="AFB2" s="66"/>
      <c r="AFC2" s="66"/>
      <c r="AFD2" s="66"/>
      <c r="AFE2" s="66"/>
      <c r="AFF2" s="66"/>
      <c r="AFG2" s="66"/>
      <c r="AFH2" s="66"/>
      <c r="AFI2" s="66"/>
      <c r="AFJ2" s="66"/>
      <c r="AFK2" s="66"/>
      <c r="AFL2" s="66"/>
      <c r="AFM2" s="66"/>
      <c r="AFN2" s="66"/>
      <c r="AFO2" s="66"/>
      <c r="AFP2" s="66"/>
      <c r="AFQ2" s="66"/>
      <c r="AFR2" s="66"/>
      <c r="AFS2" s="66"/>
      <c r="AFT2" s="66"/>
      <c r="AFU2" s="66"/>
      <c r="AFV2" s="66"/>
      <c r="AFW2" s="66"/>
      <c r="AFX2" s="66"/>
      <c r="AFY2" s="66"/>
      <c r="AFZ2" s="66"/>
      <c r="AGA2" s="66"/>
      <c r="AGB2" s="66"/>
      <c r="AGC2" s="66"/>
      <c r="AGD2" s="66"/>
      <c r="AGE2" s="66"/>
      <c r="AGF2" s="66"/>
      <c r="AGG2" s="66"/>
      <c r="AGH2" s="66"/>
      <c r="AGI2" s="66"/>
      <c r="AGJ2" s="66"/>
      <c r="AGK2" s="66"/>
      <c r="AGL2" s="66"/>
      <c r="AGM2" s="66"/>
      <c r="AGN2" s="66"/>
      <c r="AGO2" s="66"/>
      <c r="AGP2" s="66"/>
      <c r="AGQ2" s="66"/>
      <c r="AGR2" s="66"/>
      <c r="AGS2" s="66"/>
      <c r="AGT2" s="66"/>
      <c r="AGU2" s="66"/>
      <c r="AGV2" s="66"/>
      <c r="AGW2" s="66"/>
      <c r="AGX2" s="66"/>
      <c r="AGY2" s="66"/>
      <c r="AGZ2" s="66"/>
      <c r="AHA2" s="66"/>
      <c r="AHB2" s="66"/>
      <c r="AHC2" s="66"/>
      <c r="AHD2" s="66"/>
      <c r="AHE2" s="66"/>
      <c r="AHF2" s="66"/>
      <c r="AHG2" s="66"/>
      <c r="AHH2" s="66"/>
      <c r="AHI2" s="66"/>
      <c r="AHJ2" s="66"/>
      <c r="AHK2" s="66"/>
      <c r="AHL2" s="66"/>
      <c r="AHM2" s="66"/>
      <c r="AHN2" s="66"/>
      <c r="AHO2" s="66"/>
      <c r="AHP2" s="66"/>
      <c r="AHQ2" s="66"/>
      <c r="AHR2" s="66"/>
      <c r="AHS2" s="66"/>
      <c r="AHT2" s="66"/>
      <c r="AHU2" s="66"/>
      <c r="AHV2" s="66"/>
      <c r="AHW2" s="66"/>
      <c r="AHX2" s="66"/>
      <c r="AHY2" s="66"/>
      <c r="AHZ2" s="66"/>
      <c r="AIA2" s="66"/>
      <c r="AIB2" s="66"/>
      <c r="AIC2" s="66"/>
      <c r="AID2" s="66"/>
      <c r="AIE2" s="66"/>
      <c r="AIF2" s="66"/>
      <c r="AIG2" s="66"/>
      <c r="AIH2" s="66"/>
      <c r="AII2" s="66"/>
      <c r="AIJ2" s="66"/>
      <c r="AIK2" s="66"/>
      <c r="AIL2" s="66"/>
      <c r="AIM2" s="66"/>
      <c r="AIN2" s="66"/>
      <c r="AIO2" s="66"/>
      <c r="AIP2" s="66"/>
      <c r="AIQ2" s="66"/>
      <c r="AIR2" s="66"/>
      <c r="AIS2" s="66"/>
      <c r="AIT2" s="66"/>
      <c r="AIU2" s="66"/>
      <c r="AIV2" s="66"/>
      <c r="AIW2" s="66"/>
      <c r="AIX2" s="66"/>
      <c r="AIY2" s="66"/>
      <c r="AIZ2" s="66"/>
      <c r="AJA2" s="66"/>
      <c r="AJB2" s="66"/>
      <c r="AJC2" s="66"/>
      <c r="AJD2" s="66"/>
      <c r="AJE2" s="66"/>
      <c r="AJF2" s="66"/>
      <c r="AJG2" s="66"/>
      <c r="AJH2" s="66"/>
      <c r="AJI2" s="66"/>
      <c r="AJJ2" s="66"/>
      <c r="AJK2" s="66"/>
      <c r="AJL2" s="66"/>
      <c r="AJM2" s="66"/>
      <c r="AJN2" s="66"/>
      <c r="AJO2" s="66"/>
      <c r="AJP2" s="66"/>
      <c r="AJQ2" s="66"/>
      <c r="AJR2" s="66"/>
      <c r="AJS2" s="66"/>
      <c r="AJT2" s="66"/>
      <c r="AJU2" s="66"/>
      <c r="AJV2" s="66"/>
      <c r="AJW2" s="66"/>
      <c r="AJX2" s="66"/>
      <c r="AJY2" s="66"/>
      <c r="AJZ2" s="66"/>
      <c r="AKA2" s="66"/>
      <c r="AKB2" s="66"/>
      <c r="AKC2" s="66"/>
      <c r="AKD2" s="66"/>
      <c r="AKE2" s="66"/>
      <c r="AKF2" s="66"/>
      <c r="AKG2" s="66"/>
      <c r="AKH2" s="66"/>
      <c r="AKI2" s="66"/>
      <c r="AKJ2" s="66"/>
      <c r="AKK2" s="66"/>
      <c r="AKL2" s="66"/>
      <c r="AKM2" s="66"/>
      <c r="AKN2" s="66"/>
      <c r="AKO2" s="66"/>
      <c r="AKP2" s="66"/>
      <c r="AKQ2" s="66"/>
      <c r="AKR2" s="66"/>
      <c r="AKS2" s="66"/>
      <c r="AKT2" s="66"/>
      <c r="AKU2" s="66"/>
      <c r="AKV2" s="66"/>
      <c r="AKW2" s="66"/>
      <c r="AKX2" s="66"/>
      <c r="AKY2" s="66"/>
      <c r="AKZ2" s="66"/>
      <c r="ALA2" s="66"/>
      <c r="ALB2" s="66"/>
      <c r="ALC2" s="66"/>
      <c r="ALD2" s="66"/>
      <c r="ALE2" s="66"/>
      <c r="ALF2" s="66"/>
      <c r="ALG2" s="66"/>
      <c r="ALH2" s="66"/>
      <c r="ALI2" s="66"/>
      <c r="ALJ2" s="66"/>
      <c r="ALK2" s="66"/>
      <c r="ALL2" s="66"/>
      <c r="ALM2" s="66"/>
      <c r="ALN2" s="66"/>
      <c r="ALO2" s="66"/>
      <c r="ALP2" s="66"/>
      <c r="ALQ2" s="66"/>
      <c r="ALR2" s="66"/>
      <c r="ALS2" s="66"/>
      <c r="ALT2" s="66"/>
      <c r="ALU2" s="66"/>
      <c r="ALV2" s="66"/>
      <c r="ALW2" s="66"/>
      <c r="ALX2" s="66"/>
      <c r="ALY2" s="66"/>
      <c r="ALZ2" s="66"/>
      <c r="AMA2" s="66"/>
      <c r="AMB2" s="66"/>
      <c r="AMC2" s="66"/>
      <c r="AMD2" s="66"/>
      <c r="AME2" s="66"/>
      <c r="AMF2" s="66"/>
      <c r="AMG2" s="66"/>
      <c r="AMH2" s="66"/>
      <c r="AMI2" s="66"/>
      <c r="AMJ2" s="66"/>
      <c r="AMK2" s="66"/>
      <c r="AML2" s="66"/>
      <c r="AMM2" s="66"/>
      <c r="AMN2" s="66"/>
      <c r="AMO2" s="66"/>
      <c r="AMP2" s="66"/>
      <c r="AMQ2" s="66"/>
      <c r="AMR2" s="66"/>
      <c r="AMS2" s="66"/>
      <c r="AMT2" s="66"/>
      <c r="AMU2" s="66"/>
      <c r="AMV2" s="66"/>
      <c r="AMW2" s="66"/>
      <c r="AMX2" s="66"/>
      <c r="AMY2" s="66"/>
      <c r="AMZ2" s="66"/>
      <c r="ANA2" s="66"/>
      <c r="ANB2" s="66"/>
      <c r="ANC2" s="66"/>
      <c r="AND2" s="66"/>
      <c r="ANE2" s="66"/>
      <c r="ANF2" s="66"/>
      <c r="ANG2" s="66"/>
      <c r="ANH2" s="66"/>
      <c r="ANI2" s="66"/>
      <c r="ANJ2" s="66"/>
      <c r="ANK2" s="66"/>
      <c r="ANL2" s="66"/>
      <c r="ANM2" s="66"/>
      <c r="ANN2" s="66"/>
      <c r="ANO2" s="66"/>
      <c r="ANP2" s="66"/>
      <c r="ANQ2" s="66"/>
      <c r="ANR2" s="66"/>
      <c r="ANS2" s="66"/>
      <c r="ANT2" s="66"/>
      <c r="ANU2" s="66"/>
      <c r="ANV2" s="66"/>
      <c r="ANW2" s="66"/>
      <c r="ANX2" s="66"/>
      <c r="ANY2" s="66"/>
      <c r="ANZ2" s="66"/>
      <c r="AOA2" s="66"/>
      <c r="AOB2" s="66"/>
      <c r="AOC2" s="66"/>
      <c r="AOD2" s="66"/>
      <c r="AOE2" s="66"/>
      <c r="AOF2" s="66"/>
      <c r="AOG2" s="66"/>
      <c r="AOH2" s="66"/>
      <c r="AOI2" s="66"/>
      <c r="AOJ2" s="66"/>
      <c r="AOK2" s="66"/>
      <c r="AOL2" s="66"/>
      <c r="AOM2" s="66"/>
      <c r="AON2" s="66"/>
      <c r="AOO2" s="66"/>
      <c r="AOP2" s="66"/>
      <c r="AOQ2" s="66"/>
      <c r="AOR2" s="66"/>
      <c r="AOS2" s="66"/>
      <c r="AOT2" s="66"/>
      <c r="AOU2" s="66"/>
      <c r="AOV2" s="66"/>
      <c r="AOW2" s="66"/>
      <c r="AOX2" s="66"/>
      <c r="AOY2" s="66"/>
      <c r="AOZ2" s="66"/>
      <c r="APA2" s="66"/>
      <c r="APB2" s="66"/>
      <c r="APC2" s="66"/>
      <c r="APD2" s="66"/>
      <c r="APE2" s="66"/>
      <c r="APF2" s="66"/>
      <c r="APG2" s="66"/>
      <c r="APH2" s="66"/>
      <c r="API2" s="66"/>
      <c r="APJ2" s="66"/>
      <c r="APK2" s="66"/>
      <c r="APL2" s="66"/>
      <c r="APM2" s="66"/>
      <c r="APN2" s="66"/>
      <c r="APO2" s="66"/>
      <c r="APP2" s="66"/>
      <c r="APQ2" s="66"/>
      <c r="APR2" s="66"/>
      <c r="APS2" s="66"/>
      <c r="APT2" s="66"/>
      <c r="APU2" s="66"/>
      <c r="APV2" s="66"/>
      <c r="APW2" s="66"/>
      <c r="APX2" s="66"/>
      <c r="APY2" s="66"/>
      <c r="APZ2" s="66"/>
      <c r="AQA2" s="66"/>
      <c r="AQB2" s="66"/>
      <c r="AQC2" s="66"/>
      <c r="AQD2" s="66"/>
      <c r="AQE2" s="66"/>
      <c r="AQF2" s="66"/>
      <c r="AQG2" s="66"/>
      <c r="AQH2" s="66"/>
      <c r="AQI2" s="66"/>
      <c r="AQJ2" s="66"/>
      <c r="AQK2" s="66"/>
      <c r="AQL2" s="66"/>
      <c r="AQM2" s="66"/>
      <c r="AQN2" s="66"/>
      <c r="AQO2" s="66"/>
      <c r="AQP2" s="66"/>
      <c r="AQQ2" s="66"/>
      <c r="AQR2" s="66"/>
      <c r="AQS2" s="66"/>
      <c r="AQT2" s="66"/>
      <c r="AQU2" s="66"/>
      <c r="AQV2" s="66"/>
      <c r="AQW2" s="66"/>
      <c r="AQX2" s="66"/>
      <c r="AQY2" s="66"/>
      <c r="AQZ2" s="66"/>
      <c r="ARA2" s="66"/>
      <c r="ARB2" s="66"/>
      <c r="ARC2" s="66"/>
      <c r="ARD2" s="66"/>
      <c r="ARE2" s="66"/>
      <c r="ARF2" s="66"/>
      <c r="ARG2" s="66"/>
      <c r="ARH2" s="66"/>
      <c r="ARI2" s="66"/>
      <c r="ARJ2" s="66"/>
      <c r="ARK2" s="66"/>
      <c r="ARL2" s="66"/>
      <c r="ARM2" s="66"/>
      <c r="ARN2" s="66"/>
      <c r="ARO2" s="66"/>
      <c r="ARP2" s="66"/>
      <c r="ARQ2" s="66"/>
      <c r="ARR2" s="66"/>
      <c r="ARS2" s="66"/>
      <c r="ART2" s="66"/>
      <c r="ARU2" s="66"/>
      <c r="ARV2" s="66"/>
      <c r="ARW2" s="66"/>
      <c r="ARX2" s="66"/>
      <c r="ARY2" s="66"/>
      <c r="ARZ2" s="66"/>
      <c r="ASA2" s="66"/>
      <c r="ASB2" s="66"/>
      <c r="ASC2" s="66"/>
      <c r="ASD2" s="66"/>
      <c r="ASE2" s="66"/>
      <c r="ASF2" s="66"/>
      <c r="ASG2" s="66"/>
      <c r="ASH2" s="66"/>
      <c r="ASI2" s="66"/>
      <c r="ASJ2" s="66"/>
      <c r="ASK2" s="66"/>
      <c r="ASL2" s="66"/>
      <c r="ASM2" s="66"/>
      <c r="ASN2" s="66"/>
      <c r="ASO2" s="66"/>
      <c r="ASP2" s="66"/>
      <c r="ASQ2" s="66"/>
      <c r="ASR2" s="66"/>
      <c r="ASS2" s="66"/>
      <c r="AST2" s="66"/>
      <c r="ASU2" s="66"/>
      <c r="ASV2" s="66"/>
      <c r="ASW2" s="66"/>
      <c r="ASX2" s="66"/>
      <c r="ASY2" s="66"/>
      <c r="ASZ2" s="66"/>
      <c r="ATA2" s="66"/>
      <c r="ATB2" s="66"/>
      <c r="ATC2" s="66"/>
      <c r="ATD2" s="66"/>
      <c r="ATE2" s="66"/>
      <c r="ATF2" s="66"/>
      <c r="ATG2" s="66"/>
      <c r="ATH2" s="66"/>
      <c r="ATI2" s="66"/>
      <c r="ATJ2" s="66"/>
      <c r="ATK2" s="66"/>
      <c r="ATL2" s="66"/>
      <c r="ATM2" s="66"/>
      <c r="ATN2" s="66"/>
      <c r="ATO2" s="66"/>
      <c r="ATP2" s="66"/>
      <c r="ATQ2" s="66"/>
      <c r="ATR2" s="66"/>
      <c r="ATS2" s="66"/>
      <c r="ATT2" s="66"/>
      <c r="ATU2" s="66"/>
      <c r="ATV2" s="66"/>
      <c r="ATW2" s="66"/>
      <c r="ATX2" s="66"/>
      <c r="ATY2" s="66"/>
      <c r="ATZ2" s="66"/>
      <c r="AUA2" s="66"/>
      <c r="AUB2" s="66"/>
      <c r="AUC2" s="66"/>
      <c r="AUD2" s="66"/>
      <c r="AUE2" s="66"/>
      <c r="AUF2" s="66"/>
      <c r="AUG2" s="66"/>
      <c r="AUH2" s="66"/>
      <c r="AUI2" s="66"/>
      <c r="AUJ2" s="66"/>
      <c r="AUK2" s="66"/>
      <c r="AUL2" s="66"/>
      <c r="AUM2" s="66"/>
      <c r="AUN2" s="66"/>
      <c r="AUO2" s="66"/>
      <c r="AUP2" s="66"/>
      <c r="AUQ2" s="66"/>
      <c r="AUR2" s="66"/>
      <c r="AUS2" s="66"/>
      <c r="AUT2" s="66"/>
      <c r="AUU2" s="66"/>
      <c r="AUV2" s="66"/>
      <c r="AUW2" s="66"/>
      <c r="AUX2" s="66"/>
      <c r="AUY2" s="66"/>
      <c r="AUZ2" s="66"/>
      <c r="AVA2" s="66"/>
      <c r="AVB2" s="66"/>
      <c r="AVC2" s="66"/>
      <c r="AVD2" s="66"/>
      <c r="AVE2" s="66"/>
      <c r="AVF2" s="66"/>
      <c r="AVG2" s="66"/>
      <c r="AVH2" s="66"/>
      <c r="AVI2" s="66"/>
      <c r="AVJ2" s="66"/>
      <c r="AVK2" s="66"/>
      <c r="AVL2" s="66"/>
      <c r="AVM2" s="66"/>
      <c r="AVN2" s="66"/>
      <c r="AVO2" s="66"/>
      <c r="AVP2" s="66"/>
      <c r="AVQ2" s="66"/>
      <c r="AVR2" s="66"/>
      <c r="AVS2" s="66"/>
      <c r="AVT2" s="66"/>
      <c r="AVU2" s="66"/>
      <c r="AVV2" s="66"/>
      <c r="AVW2" s="66"/>
      <c r="AVX2" s="66"/>
      <c r="AVY2" s="66"/>
      <c r="AVZ2" s="66"/>
      <c r="AWA2" s="66"/>
      <c r="AWB2" s="66"/>
      <c r="AWC2" s="66"/>
      <c r="AWD2" s="66"/>
      <c r="AWE2" s="66"/>
      <c r="AWF2" s="66"/>
      <c r="AWG2" s="66"/>
      <c r="AWH2" s="66"/>
      <c r="AWI2" s="66"/>
      <c r="AWJ2" s="66"/>
      <c r="AWK2" s="66"/>
      <c r="AWL2" s="66"/>
      <c r="AWM2" s="66"/>
      <c r="AWN2" s="66"/>
      <c r="AWO2" s="66"/>
      <c r="AWP2" s="66"/>
      <c r="AWQ2" s="66"/>
      <c r="AWR2" s="66"/>
      <c r="AWS2" s="66"/>
      <c r="AWT2" s="66"/>
      <c r="AWU2" s="66"/>
      <c r="AWV2" s="66"/>
      <c r="AWW2" s="66"/>
      <c r="AWX2" s="66"/>
      <c r="AWY2" s="66"/>
      <c r="AWZ2" s="66"/>
      <c r="AXA2" s="66"/>
      <c r="AXB2" s="66"/>
      <c r="AXC2" s="66"/>
      <c r="AXD2" s="66"/>
      <c r="AXE2" s="66"/>
      <c r="AXF2" s="66"/>
      <c r="AXG2" s="66"/>
      <c r="AXH2" s="66"/>
      <c r="AXI2" s="66"/>
      <c r="AXJ2" s="66"/>
      <c r="AXK2" s="66"/>
      <c r="AXL2" s="66"/>
      <c r="AXM2" s="66"/>
      <c r="AXN2" s="66"/>
      <c r="AXO2" s="66"/>
      <c r="AXP2" s="66"/>
      <c r="AXQ2" s="66"/>
      <c r="AXR2" s="66"/>
      <c r="AXS2" s="66"/>
      <c r="AXT2" s="66"/>
      <c r="AXU2" s="66"/>
      <c r="AXV2" s="66"/>
      <c r="AXW2" s="66"/>
      <c r="AXX2" s="66"/>
      <c r="AXY2" s="66"/>
      <c r="AXZ2" s="66"/>
      <c r="AYA2" s="66"/>
      <c r="AYB2" s="66"/>
      <c r="AYC2" s="66"/>
      <c r="AYD2" s="66"/>
      <c r="AYE2" s="66"/>
      <c r="AYF2" s="66"/>
      <c r="AYG2" s="66"/>
      <c r="AYH2" s="66"/>
      <c r="AYI2" s="66"/>
      <c r="AYJ2" s="66"/>
      <c r="AYK2" s="66"/>
      <c r="AYL2" s="66"/>
      <c r="AYM2" s="66"/>
      <c r="AYN2" s="66"/>
      <c r="AYO2" s="66"/>
      <c r="AYP2" s="66"/>
      <c r="AYQ2" s="66"/>
      <c r="AYR2" s="66"/>
      <c r="AYS2" s="66"/>
      <c r="AYT2" s="66"/>
      <c r="AYU2" s="66"/>
      <c r="AYV2" s="66"/>
      <c r="AYW2" s="66"/>
      <c r="AYX2" s="66"/>
      <c r="AYY2" s="66"/>
      <c r="AYZ2" s="66"/>
      <c r="AZA2" s="66"/>
      <c r="AZB2" s="66"/>
      <c r="AZC2" s="66"/>
      <c r="AZD2" s="66"/>
      <c r="AZE2" s="66"/>
      <c r="AZF2" s="66"/>
      <c r="AZG2" s="66"/>
      <c r="AZH2" s="66"/>
      <c r="AZI2" s="66"/>
      <c r="AZJ2" s="66"/>
      <c r="AZK2" s="66"/>
      <c r="AZL2" s="66"/>
      <c r="AZM2" s="66"/>
      <c r="AZN2" s="66"/>
      <c r="AZO2" s="66"/>
      <c r="AZP2" s="66"/>
      <c r="AZQ2" s="66"/>
      <c r="AZR2" s="66"/>
      <c r="AZS2" s="66"/>
      <c r="AZT2" s="66"/>
      <c r="AZU2" s="66"/>
      <c r="AZV2" s="66"/>
      <c r="AZW2" s="66"/>
      <c r="AZX2" s="66"/>
      <c r="AZY2" s="66"/>
      <c r="AZZ2" s="66"/>
      <c r="BAA2" s="66"/>
      <c r="BAB2" s="66"/>
      <c r="BAC2" s="66"/>
      <c r="BAD2" s="66"/>
      <c r="BAE2" s="66"/>
      <c r="BAF2" s="66"/>
      <c r="BAG2" s="66"/>
      <c r="BAH2" s="66"/>
      <c r="BAI2" s="66"/>
      <c r="BAJ2" s="66"/>
      <c r="BAK2" s="66"/>
      <c r="BAL2" s="66"/>
      <c r="BAM2" s="66"/>
      <c r="BAN2" s="66"/>
      <c r="BAO2" s="66"/>
      <c r="BAP2" s="66"/>
      <c r="BAQ2" s="66"/>
      <c r="BAR2" s="66"/>
      <c r="BAS2" s="66"/>
      <c r="BAT2" s="66"/>
      <c r="BAU2" s="66"/>
      <c r="BAV2" s="66"/>
      <c r="BAW2" s="66"/>
      <c r="BAX2" s="66"/>
      <c r="BAY2" s="66"/>
      <c r="BAZ2" s="66"/>
      <c r="BBA2" s="66"/>
      <c r="BBB2" s="66"/>
      <c r="BBC2" s="66"/>
      <c r="BBD2" s="66"/>
      <c r="BBE2" s="66"/>
      <c r="BBF2" s="66"/>
      <c r="BBG2" s="66"/>
      <c r="BBH2" s="66"/>
      <c r="BBI2" s="66"/>
      <c r="BBJ2" s="66"/>
      <c r="BBK2" s="66"/>
      <c r="BBL2" s="66"/>
      <c r="BBM2" s="66"/>
      <c r="BBN2" s="66"/>
      <c r="BBO2" s="66"/>
      <c r="BBP2" s="66"/>
      <c r="BBQ2" s="66"/>
      <c r="BBR2" s="66"/>
      <c r="BBS2" s="66"/>
      <c r="BBT2" s="66"/>
      <c r="BBU2" s="66"/>
      <c r="BBV2" s="66"/>
      <c r="BBW2" s="66"/>
      <c r="BBX2" s="66"/>
      <c r="BBY2" s="66"/>
      <c r="BBZ2" s="66"/>
      <c r="BCA2" s="66"/>
      <c r="BCB2" s="66"/>
      <c r="BCC2" s="66"/>
      <c r="BCD2" s="66"/>
      <c r="BCE2" s="66"/>
      <c r="BCF2" s="66"/>
      <c r="BCG2" s="66"/>
      <c r="BCH2" s="66"/>
      <c r="BCI2" s="66"/>
      <c r="BCJ2" s="66"/>
      <c r="BCK2" s="66"/>
      <c r="BCL2" s="66"/>
      <c r="BCM2" s="66"/>
      <c r="BCN2" s="66"/>
      <c r="BCO2" s="66"/>
      <c r="BCP2" s="66"/>
      <c r="BCQ2" s="66"/>
      <c r="BCR2" s="66"/>
      <c r="BCS2" s="66"/>
      <c r="BCT2" s="66"/>
      <c r="BCU2" s="66"/>
      <c r="BCV2" s="66"/>
      <c r="BCW2" s="66"/>
      <c r="BCX2" s="66"/>
      <c r="BCY2" s="66"/>
      <c r="BCZ2" s="66"/>
      <c r="BDA2" s="66"/>
      <c r="BDB2" s="66"/>
      <c r="BDC2" s="66"/>
      <c r="BDD2" s="66"/>
      <c r="BDE2" s="66"/>
      <c r="BDF2" s="66"/>
      <c r="BDG2" s="66"/>
      <c r="BDH2" s="66"/>
      <c r="BDI2" s="66"/>
      <c r="BDJ2" s="66"/>
      <c r="BDK2" s="66"/>
      <c r="BDL2" s="66"/>
      <c r="BDM2" s="66"/>
      <c r="BDN2" s="66"/>
      <c r="BDO2" s="66"/>
      <c r="BDP2" s="66"/>
      <c r="BDQ2" s="66"/>
      <c r="BDR2" s="66"/>
      <c r="BDS2" s="66"/>
      <c r="BDT2" s="66"/>
      <c r="BDU2" s="66"/>
      <c r="BDV2" s="66"/>
      <c r="BDW2" s="66"/>
      <c r="BDX2" s="66"/>
      <c r="BDY2" s="66"/>
      <c r="BDZ2" s="66"/>
      <c r="BEA2" s="66"/>
      <c r="BEB2" s="66"/>
      <c r="BEC2" s="66"/>
      <c r="BED2" s="66"/>
      <c r="BEE2" s="66"/>
      <c r="BEF2" s="66"/>
      <c r="BEG2" s="66"/>
      <c r="BEH2" s="66"/>
      <c r="BEI2" s="66"/>
      <c r="BEJ2" s="66"/>
      <c r="BEK2" s="66"/>
      <c r="BEL2" s="66"/>
      <c r="BEM2" s="66"/>
      <c r="BEN2" s="66"/>
      <c r="BEO2" s="66"/>
      <c r="BEP2" s="66"/>
      <c r="BEQ2" s="66"/>
      <c r="BER2" s="66"/>
      <c r="BES2" s="66"/>
      <c r="BET2" s="66"/>
      <c r="BEU2" s="66"/>
      <c r="BEV2" s="66"/>
      <c r="BEW2" s="66"/>
      <c r="BEX2" s="66"/>
      <c r="BEY2" s="66"/>
      <c r="BEZ2" s="66"/>
      <c r="BFA2" s="66"/>
      <c r="BFB2" s="66"/>
      <c r="BFC2" s="66"/>
      <c r="BFD2" s="66"/>
      <c r="BFE2" s="66"/>
      <c r="BFF2" s="66"/>
      <c r="BFG2" s="66"/>
      <c r="BFH2" s="66"/>
      <c r="BFI2" s="66"/>
      <c r="BFJ2" s="66"/>
      <c r="BFK2" s="66"/>
      <c r="BFL2" s="66"/>
      <c r="BFM2" s="66"/>
      <c r="BFN2" s="66"/>
      <c r="BFO2" s="66"/>
      <c r="BFP2" s="66"/>
      <c r="BFQ2" s="66"/>
      <c r="BFR2" s="66"/>
      <c r="BFS2" s="66"/>
      <c r="BFT2" s="66"/>
      <c r="BFU2" s="66"/>
      <c r="BFV2" s="66"/>
      <c r="BFW2" s="66"/>
      <c r="BFX2" s="66"/>
      <c r="BFY2" s="66"/>
      <c r="BFZ2" s="66"/>
      <c r="BGA2" s="66"/>
      <c r="BGB2" s="66"/>
      <c r="BGC2" s="66"/>
      <c r="BGD2" s="66"/>
      <c r="BGE2" s="66"/>
      <c r="BGF2" s="66"/>
      <c r="BGG2" s="66"/>
      <c r="BGH2" s="66"/>
      <c r="BGI2" s="66"/>
      <c r="BGJ2" s="66"/>
      <c r="BGK2" s="66"/>
      <c r="BGL2" s="66"/>
      <c r="BGM2" s="66"/>
      <c r="BGN2" s="66"/>
      <c r="BGO2" s="66"/>
      <c r="BGP2" s="66"/>
      <c r="BGQ2" s="66"/>
      <c r="BGR2" s="66"/>
      <c r="BGS2" s="66"/>
      <c r="BGT2" s="66"/>
      <c r="BGU2" s="66"/>
      <c r="BGV2" s="66"/>
      <c r="BGW2" s="66"/>
      <c r="BGX2" s="66"/>
      <c r="BGY2" s="66"/>
      <c r="BGZ2" s="66"/>
      <c r="BHA2" s="66"/>
      <c r="BHB2" s="66"/>
      <c r="BHC2" s="66"/>
      <c r="BHD2" s="66"/>
      <c r="BHE2" s="66"/>
      <c r="BHF2" s="66"/>
      <c r="BHG2" s="66"/>
      <c r="BHH2" s="66"/>
      <c r="BHI2" s="66"/>
      <c r="BHJ2" s="66"/>
      <c r="BHK2" s="66"/>
      <c r="BHL2" s="66"/>
      <c r="BHM2" s="66"/>
      <c r="BHN2" s="66"/>
      <c r="BHO2" s="66"/>
      <c r="BHP2" s="66"/>
      <c r="BHQ2" s="66"/>
      <c r="BHR2" s="66"/>
      <c r="BHS2" s="66"/>
      <c r="BHT2" s="66"/>
      <c r="BHU2" s="66"/>
      <c r="BHV2" s="66"/>
      <c r="BHW2" s="66"/>
      <c r="BHX2" s="66"/>
      <c r="BHY2" s="66"/>
      <c r="BHZ2" s="66"/>
      <c r="BIA2" s="66"/>
      <c r="BIB2" s="66"/>
      <c r="BIC2" s="66"/>
      <c r="BID2" s="66"/>
      <c r="BIE2" s="66"/>
      <c r="BIF2" s="66"/>
      <c r="BIG2" s="66"/>
      <c r="BIH2" s="66"/>
      <c r="BII2" s="66"/>
      <c r="BIJ2" s="66"/>
      <c r="BIK2" s="66"/>
      <c r="BIL2" s="66"/>
      <c r="BIM2" s="66"/>
      <c r="BIN2" s="66"/>
      <c r="BIO2" s="66"/>
      <c r="BIP2" s="66"/>
      <c r="BIQ2" s="66"/>
      <c r="BIR2" s="66"/>
      <c r="BIS2" s="66"/>
      <c r="BIT2" s="66"/>
      <c r="BIU2" s="66"/>
      <c r="BIV2" s="66"/>
      <c r="BIW2" s="66"/>
      <c r="BIX2" s="66"/>
      <c r="BIY2" s="66"/>
      <c r="BIZ2" s="66"/>
      <c r="BJA2" s="66"/>
      <c r="BJB2" s="66"/>
      <c r="BJC2" s="66"/>
      <c r="BJD2" s="66"/>
      <c r="BJE2" s="66"/>
      <c r="BJF2" s="66"/>
      <c r="BJG2" s="66"/>
      <c r="BJH2" s="66"/>
      <c r="BJI2" s="66"/>
      <c r="BJJ2" s="66"/>
      <c r="BJK2" s="66"/>
      <c r="BJL2" s="66"/>
      <c r="BJM2" s="66"/>
      <c r="BJN2" s="66"/>
      <c r="BJO2" s="66"/>
      <c r="BJP2" s="66"/>
      <c r="BJQ2" s="66"/>
      <c r="BJR2" s="66"/>
      <c r="BJS2" s="66"/>
      <c r="BJT2" s="66"/>
      <c r="BJU2" s="66"/>
      <c r="BJV2" s="66"/>
      <c r="BJW2" s="66"/>
      <c r="BJX2" s="66"/>
      <c r="BJY2" s="66"/>
      <c r="BJZ2" s="66"/>
      <c r="BKA2" s="66"/>
      <c r="BKB2" s="66"/>
      <c r="BKC2" s="66"/>
      <c r="BKD2" s="66"/>
      <c r="BKE2" s="66"/>
      <c r="BKF2" s="66"/>
      <c r="BKG2" s="66"/>
      <c r="BKH2" s="66"/>
      <c r="BKI2" s="66"/>
      <c r="BKJ2" s="66"/>
      <c r="BKK2" s="66"/>
      <c r="BKL2" s="66"/>
      <c r="BKM2" s="66"/>
      <c r="BKN2" s="66"/>
      <c r="BKO2" s="66"/>
      <c r="BKP2" s="66"/>
      <c r="BKQ2" s="66"/>
      <c r="BKR2" s="66"/>
      <c r="BKS2" s="66"/>
      <c r="BKT2" s="66"/>
      <c r="BKU2" s="66"/>
      <c r="BKV2" s="66"/>
      <c r="BKW2" s="66"/>
      <c r="BKX2" s="66"/>
      <c r="BKY2" s="66"/>
      <c r="BKZ2" s="66"/>
      <c r="BLA2" s="66"/>
      <c r="BLB2" s="66"/>
      <c r="BLC2" s="66"/>
      <c r="BLD2" s="66"/>
      <c r="BLE2" s="66"/>
      <c r="BLF2" s="66"/>
      <c r="BLG2" s="66"/>
      <c r="BLH2" s="66"/>
      <c r="BLI2" s="66"/>
      <c r="BLJ2" s="66"/>
      <c r="BLK2" s="66"/>
      <c r="BLL2" s="66"/>
      <c r="BLM2" s="66"/>
      <c r="BLN2" s="66"/>
      <c r="BLO2" s="66"/>
      <c r="BLP2" s="66"/>
      <c r="BLQ2" s="66"/>
      <c r="BLR2" s="66"/>
      <c r="BLS2" s="66"/>
      <c r="BLT2" s="66"/>
      <c r="BLU2" s="66"/>
      <c r="BLV2" s="66"/>
      <c r="BLW2" s="66"/>
      <c r="BLX2" s="66"/>
      <c r="BLY2" s="66"/>
      <c r="BLZ2" s="66"/>
      <c r="BMA2" s="66"/>
      <c r="BMB2" s="66"/>
      <c r="BMC2" s="66"/>
      <c r="BMD2" s="66"/>
      <c r="BME2" s="66"/>
      <c r="BMF2" s="66"/>
      <c r="BMG2" s="66"/>
      <c r="BMH2" s="66"/>
      <c r="BMI2" s="66"/>
      <c r="BMJ2" s="66"/>
      <c r="BMK2" s="66"/>
      <c r="BML2" s="66"/>
      <c r="BMM2" s="66"/>
      <c r="BMN2" s="66"/>
      <c r="BMO2" s="66"/>
      <c r="BMP2" s="66"/>
      <c r="BMQ2" s="66"/>
      <c r="BMR2" s="66"/>
      <c r="BMS2" s="66"/>
      <c r="BMT2" s="66"/>
      <c r="BMU2" s="66"/>
      <c r="BMV2" s="66"/>
      <c r="BMW2" s="66"/>
      <c r="BMX2" s="66"/>
      <c r="BMY2" s="66"/>
      <c r="BMZ2" s="66"/>
      <c r="BNA2" s="66"/>
      <c r="BNB2" s="66"/>
      <c r="BNC2" s="66"/>
      <c r="BND2" s="66"/>
      <c r="BNE2" s="66"/>
      <c r="BNF2" s="66"/>
      <c r="BNG2" s="66"/>
      <c r="BNH2" s="66"/>
      <c r="BNI2" s="66"/>
      <c r="BNJ2" s="66"/>
      <c r="BNK2" s="66"/>
      <c r="BNL2" s="66"/>
      <c r="BNM2" s="66"/>
      <c r="BNN2" s="66"/>
      <c r="BNO2" s="66"/>
      <c r="BNP2" s="66"/>
      <c r="BNQ2" s="66"/>
      <c r="BNR2" s="66"/>
      <c r="BNS2" s="66"/>
      <c r="BNT2" s="66"/>
      <c r="BNU2" s="66"/>
      <c r="BNV2" s="66"/>
      <c r="BNW2" s="66"/>
      <c r="BNX2" s="66"/>
      <c r="BNY2" s="66"/>
      <c r="BNZ2" s="66"/>
      <c r="BOA2" s="66"/>
      <c r="BOB2" s="66"/>
      <c r="BOC2" s="66"/>
      <c r="BOD2" s="66"/>
      <c r="BOE2" s="66"/>
      <c r="BOF2" s="66"/>
      <c r="BOG2" s="66"/>
      <c r="BOH2" s="66"/>
      <c r="BOI2" s="66"/>
      <c r="BOJ2" s="66"/>
      <c r="BOK2" s="66"/>
      <c r="BOL2" s="66"/>
      <c r="BOM2" s="66"/>
      <c r="BON2" s="66"/>
      <c r="BOO2" s="66"/>
      <c r="BOP2" s="66"/>
      <c r="BOQ2" s="66"/>
      <c r="BOR2" s="66"/>
      <c r="BOS2" s="66"/>
      <c r="BOT2" s="66"/>
      <c r="BOU2" s="66"/>
      <c r="BOV2" s="66"/>
      <c r="BOW2" s="66"/>
      <c r="BOX2" s="66"/>
      <c r="BOY2" s="66"/>
      <c r="BOZ2" s="66"/>
      <c r="BPA2" s="66"/>
      <c r="BPB2" s="66"/>
      <c r="BPC2" s="66"/>
      <c r="BPD2" s="66"/>
      <c r="BPE2" s="66"/>
      <c r="BPF2" s="66"/>
      <c r="BPG2" s="66"/>
      <c r="BPH2" s="66"/>
      <c r="BPI2" s="66"/>
      <c r="BPJ2" s="66"/>
      <c r="BPK2" s="66"/>
      <c r="BPL2" s="66"/>
      <c r="BPM2" s="66"/>
      <c r="BPN2" s="66"/>
      <c r="BPO2" s="66"/>
      <c r="BPP2" s="66"/>
      <c r="BPQ2" s="66"/>
      <c r="BPR2" s="66"/>
      <c r="BPS2" s="66"/>
      <c r="BPT2" s="66"/>
      <c r="BPU2" s="66"/>
      <c r="BPV2" s="66"/>
      <c r="BPW2" s="66"/>
      <c r="BPX2" s="66"/>
      <c r="BPY2" s="66"/>
      <c r="BPZ2" s="66"/>
      <c r="BQA2" s="66"/>
      <c r="BQB2" s="66"/>
      <c r="BQC2" s="66"/>
      <c r="BQD2" s="66"/>
      <c r="BQE2" s="66"/>
      <c r="BQF2" s="66"/>
      <c r="BQG2" s="66"/>
      <c r="BQH2" s="66"/>
      <c r="BQI2" s="66"/>
      <c r="BQJ2" s="66"/>
      <c r="BQK2" s="66"/>
      <c r="BQL2" s="66"/>
      <c r="BQM2" s="66"/>
      <c r="BQN2" s="66"/>
      <c r="BQO2" s="66"/>
      <c r="BQP2" s="66"/>
      <c r="BQQ2" s="66"/>
      <c r="BQR2" s="66"/>
      <c r="BQS2" s="66"/>
      <c r="BQT2" s="66"/>
      <c r="BQU2" s="66"/>
      <c r="BQV2" s="66"/>
      <c r="BQW2" s="66"/>
      <c r="BQX2" s="66"/>
      <c r="BQY2" s="66"/>
      <c r="BQZ2" s="66"/>
      <c r="BRA2" s="66"/>
      <c r="BRB2" s="66"/>
      <c r="BRC2" s="66"/>
      <c r="BRD2" s="66"/>
      <c r="BRE2" s="66"/>
      <c r="BRF2" s="66"/>
      <c r="BRG2" s="66"/>
      <c r="BRH2" s="66"/>
      <c r="BRI2" s="66"/>
      <c r="BRJ2" s="66"/>
      <c r="BRK2" s="66"/>
      <c r="BRL2" s="66"/>
      <c r="BRM2" s="66"/>
      <c r="BRN2" s="66"/>
      <c r="BRO2" s="66"/>
      <c r="BRP2" s="66"/>
      <c r="BRQ2" s="66"/>
      <c r="BRR2" s="66"/>
      <c r="BRS2" s="66"/>
      <c r="BRT2" s="66"/>
      <c r="BRU2" s="66"/>
      <c r="BRV2" s="66"/>
      <c r="BRW2" s="66"/>
      <c r="BRX2" s="66"/>
      <c r="BRY2" s="66"/>
      <c r="BRZ2" s="66"/>
      <c r="BSA2" s="66"/>
      <c r="BSB2" s="66"/>
      <c r="BSC2" s="66"/>
      <c r="BSD2" s="66"/>
      <c r="BSE2" s="66"/>
      <c r="BSF2" s="66"/>
      <c r="BSG2" s="66"/>
      <c r="BSH2" s="66"/>
      <c r="BSI2" s="66"/>
      <c r="BSJ2" s="66"/>
      <c r="BSK2" s="66"/>
      <c r="BSL2" s="66"/>
      <c r="BSM2" s="66"/>
      <c r="BSN2" s="66"/>
      <c r="BSO2" s="66"/>
      <c r="BSP2" s="66"/>
      <c r="BSQ2" s="66"/>
      <c r="BSR2" s="66"/>
      <c r="BSS2" s="66"/>
      <c r="BST2" s="66"/>
      <c r="BSU2" s="66"/>
      <c r="BSV2" s="66"/>
      <c r="BSW2" s="66"/>
      <c r="BSX2" s="66"/>
      <c r="BSY2" s="66"/>
      <c r="BSZ2" s="66"/>
      <c r="BTA2" s="66"/>
      <c r="BTB2" s="66"/>
      <c r="BTC2" s="66"/>
      <c r="BTD2" s="66"/>
      <c r="BTE2" s="66"/>
      <c r="BTF2" s="66"/>
      <c r="BTG2" s="66"/>
      <c r="BTH2" s="66"/>
      <c r="BTI2" s="66"/>
      <c r="BTJ2" s="66"/>
      <c r="BTK2" s="66"/>
      <c r="BTL2" s="66"/>
      <c r="BTM2" s="66"/>
      <c r="BTN2" s="66"/>
      <c r="BTO2" s="66"/>
      <c r="BTP2" s="66"/>
      <c r="BTQ2" s="66"/>
      <c r="BTR2" s="66"/>
      <c r="BTS2" s="66"/>
      <c r="BTT2" s="66"/>
      <c r="BTU2" s="66"/>
      <c r="BTV2" s="66"/>
      <c r="BTW2" s="66"/>
      <c r="BTX2" s="66"/>
      <c r="BTY2" s="66"/>
      <c r="BTZ2" s="66"/>
      <c r="BUA2" s="66"/>
      <c r="BUB2" s="66"/>
      <c r="BUC2" s="66"/>
      <c r="BUD2" s="66"/>
      <c r="BUE2" s="66"/>
      <c r="BUF2" s="66"/>
      <c r="BUG2" s="66"/>
      <c r="BUH2" s="66"/>
      <c r="BUI2" s="66"/>
      <c r="BUJ2" s="66"/>
      <c r="BUK2" s="66"/>
      <c r="BUL2" s="66"/>
      <c r="BUM2" s="66"/>
      <c r="BUN2" s="66"/>
      <c r="BUO2" s="66"/>
      <c r="BUP2" s="66"/>
      <c r="BUQ2" s="66"/>
      <c r="BUR2" s="66"/>
      <c r="BUS2" s="66"/>
      <c r="BUT2" s="66"/>
      <c r="BUU2" s="66"/>
      <c r="BUV2" s="66"/>
      <c r="BUW2" s="66"/>
      <c r="BUX2" s="66"/>
      <c r="BUY2" s="66"/>
      <c r="BUZ2" s="66"/>
      <c r="BVA2" s="66"/>
      <c r="BVB2" s="66"/>
      <c r="BVC2" s="66"/>
      <c r="BVD2" s="66"/>
      <c r="BVE2" s="66"/>
      <c r="BVF2" s="66"/>
      <c r="BVG2" s="66"/>
      <c r="BVH2" s="66"/>
      <c r="BVI2" s="66"/>
      <c r="BVJ2" s="66"/>
      <c r="BVK2" s="66"/>
      <c r="BVL2" s="66"/>
      <c r="BVM2" s="66"/>
      <c r="BVN2" s="66"/>
      <c r="BVO2" s="66"/>
      <c r="BVP2" s="66"/>
      <c r="BVQ2" s="66"/>
      <c r="BVR2" s="66"/>
      <c r="BVS2" s="66"/>
      <c r="BVT2" s="66"/>
      <c r="BVU2" s="66"/>
      <c r="BVV2" s="66"/>
      <c r="BVW2" s="66"/>
      <c r="BVX2" s="66"/>
      <c r="BVY2" s="66"/>
      <c r="BVZ2" s="66"/>
      <c r="BWA2" s="66"/>
      <c r="BWB2" s="66"/>
      <c r="BWC2" s="66"/>
      <c r="BWD2" s="66"/>
      <c r="BWE2" s="66"/>
      <c r="BWF2" s="66"/>
      <c r="BWG2" s="66"/>
      <c r="BWH2" s="66"/>
      <c r="BWI2" s="66"/>
      <c r="BWJ2" s="66"/>
      <c r="BWK2" s="66"/>
      <c r="BWL2" s="66"/>
      <c r="BWM2" s="66"/>
      <c r="BWN2" s="66"/>
      <c r="BWO2" s="66"/>
      <c r="BWP2" s="66"/>
      <c r="BWQ2" s="66"/>
      <c r="BWR2" s="66"/>
      <c r="BWS2" s="66"/>
      <c r="BWT2" s="66"/>
      <c r="BWU2" s="66"/>
      <c r="BWV2" s="66"/>
      <c r="BWW2" s="66"/>
      <c r="BWX2" s="66"/>
      <c r="BWY2" s="66"/>
      <c r="BWZ2" s="66"/>
      <c r="BXA2" s="66"/>
      <c r="BXB2" s="66"/>
      <c r="BXC2" s="66"/>
      <c r="BXD2" s="66"/>
      <c r="BXE2" s="66"/>
      <c r="BXF2" s="66"/>
      <c r="BXG2" s="66"/>
      <c r="BXH2" s="66"/>
      <c r="BXI2" s="66"/>
      <c r="BXJ2" s="66"/>
      <c r="BXK2" s="66"/>
      <c r="BXL2" s="66"/>
      <c r="BXM2" s="66"/>
      <c r="BXN2" s="66"/>
      <c r="BXO2" s="66"/>
      <c r="BXP2" s="66"/>
      <c r="BXQ2" s="66"/>
      <c r="BXR2" s="66"/>
      <c r="BXS2" s="66"/>
      <c r="BXT2" s="66"/>
      <c r="BXU2" s="66"/>
      <c r="BXV2" s="66"/>
      <c r="BXW2" s="66"/>
      <c r="BXX2" s="66"/>
      <c r="BXY2" s="66"/>
      <c r="BXZ2" s="66"/>
      <c r="BYA2" s="66"/>
      <c r="BYB2" s="66"/>
      <c r="BYC2" s="66"/>
      <c r="BYD2" s="66"/>
      <c r="BYE2" s="66"/>
      <c r="BYF2" s="66"/>
      <c r="BYG2" s="66"/>
      <c r="BYH2" s="66"/>
      <c r="BYI2" s="66"/>
      <c r="BYJ2" s="66"/>
      <c r="BYK2" s="66"/>
      <c r="BYL2" s="66"/>
      <c r="BYM2" s="66"/>
      <c r="BYN2" s="66"/>
      <c r="BYO2" s="66"/>
      <c r="BYP2" s="66"/>
      <c r="BYQ2" s="66"/>
      <c r="BYR2" s="66"/>
      <c r="BYS2" s="66"/>
      <c r="BYT2" s="66"/>
      <c r="BYU2" s="66"/>
      <c r="BYV2" s="66"/>
      <c r="BYW2" s="66"/>
      <c r="BYX2" s="66"/>
      <c r="BYY2" s="66"/>
      <c r="BYZ2" s="66"/>
      <c r="BZA2" s="66"/>
      <c r="BZB2" s="66"/>
      <c r="BZC2" s="66"/>
      <c r="BZD2" s="66"/>
      <c r="BZE2" s="66"/>
      <c r="BZF2" s="66"/>
      <c r="BZG2" s="66"/>
      <c r="BZH2" s="66"/>
      <c r="BZI2" s="66"/>
      <c r="BZJ2" s="66"/>
      <c r="BZK2" s="66"/>
      <c r="BZL2" s="66"/>
      <c r="BZM2" s="66"/>
      <c r="BZN2" s="66"/>
      <c r="BZO2" s="66"/>
      <c r="BZP2" s="66"/>
      <c r="BZQ2" s="66"/>
      <c r="BZR2" s="66"/>
      <c r="BZS2" s="66"/>
      <c r="BZT2" s="66"/>
      <c r="BZU2" s="66"/>
      <c r="BZV2" s="66"/>
      <c r="BZW2" s="66"/>
      <c r="BZX2" s="66"/>
      <c r="BZY2" s="66"/>
      <c r="BZZ2" s="66"/>
      <c r="CAA2" s="66"/>
      <c r="CAB2" s="66"/>
      <c r="CAC2" s="66"/>
      <c r="CAD2" s="66"/>
      <c r="CAE2" s="66"/>
      <c r="CAF2" s="66"/>
      <c r="CAG2" s="66"/>
      <c r="CAH2" s="66"/>
      <c r="CAI2" s="66"/>
      <c r="CAJ2" s="66"/>
      <c r="CAK2" s="66"/>
      <c r="CAL2" s="66"/>
      <c r="CAM2" s="66"/>
      <c r="CAN2" s="66"/>
      <c r="CAO2" s="66"/>
      <c r="CAP2" s="66"/>
      <c r="CAQ2" s="66"/>
      <c r="CAR2" s="66"/>
      <c r="CAS2" s="66"/>
      <c r="CAT2" s="66"/>
      <c r="CAU2" s="66"/>
      <c r="CAV2" s="66"/>
      <c r="CAW2" s="66"/>
      <c r="CAX2" s="66"/>
      <c r="CAY2" s="66"/>
      <c r="CAZ2" s="66"/>
      <c r="CBA2" s="66"/>
      <c r="CBB2" s="66"/>
      <c r="CBC2" s="66"/>
      <c r="CBD2" s="66"/>
      <c r="CBE2" s="66"/>
      <c r="CBF2" s="66"/>
      <c r="CBG2" s="66"/>
      <c r="CBH2" s="66"/>
      <c r="CBI2" s="66"/>
      <c r="CBJ2" s="66"/>
      <c r="CBK2" s="66"/>
      <c r="CBL2" s="66"/>
      <c r="CBM2" s="66"/>
      <c r="CBN2" s="66"/>
      <c r="CBO2" s="66"/>
      <c r="CBP2" s="66"/>
      <c r="CBQ2" s="66"/>
      <c r="CBR2" s="66"/>
      <c r="CBS2" s="66"/>
      <c r="CBT2" s="66"/>
      <c r="CBU2" s="66"/>
      <c r="CBV2" s="66"/>
      <c r="CBW2" s="66"/>
      <c r="CBX2" s="66"/>
      <c r="CBY2" s="66"/>
      <c r="CBZ2" s="66"/>
      <c r="CCA2" s="66"/>
      <c r="CCB2" s="66"/>
      <c r="CCC2" s="66"/>
      <c r="CCD2" s="66"/>
      <c r="CCE2" s="66"/>
      <c r="CCF2" s="66"/>
      <c r="CCG2" s="66"/>
      <c r="CCH2" s="66"/>
      <c r="CCI2" s="66"/>
      <c r="CCJ2" s="66"/>
      <c r="CCK2" s="66"/>
      <c r="CCL2" s="66"/>
      <c r="CCM2" s="66"/>
      <c r="CCN2" s="66"/>
      <c r="CCO2" s="66"/>
      <c r="CCP2" s="66"/>
      <c r="CCQ2" s="66"/>
      <c r="CCR2" s="66"/>
      <c r="CCS2" s="66"/>
      <c r="CCT2" s="66"/>
      <c r="CCU2" s="66"/>
      <c r="CCV2" s="66"/>
      <c r="CCW2" s="66"/>
      <c r="CCX2" s="66"/>
      <c r="CCY2" s="66"/>
      <c r="CCZ2" s="66"/>
      <c r="CDA2" s="66"/>
      <c r="CDB2" s="66"/>
      <c r="CDC2" s="66"/>
      <c r="CDD2" s="66"/>
      <c r="CDE2" s="66"/>
      <c r="CDF2" s="66"/>
      <c r="CDG2" s="66"/>
      <c r="CDH2" s="66"/>
      <c r="CDI2" s="66"/>
      <c r="CDJ2" s="66"/>
      <c r="CDK2" s="66"/>
      <c r="CDL2" s="66"/>
      <c r="CDM2" s="66"/>
      <c r="CDN2" s="66"/>
      <c r="CDO2" s="66"/>
      <c r="CDP2" s="66"/>
      <c r="CDQ2" s="66"/>
      <c r="CDR2" s="66"/>
      <c r="CDS2" s="66"/>
      <c r="CDT2" s="66"/>
      <c r="CDU2" s="66"/>
      <c r="CDV2" s="66"/>
      <c r="CDW2" s="66"/>
      <c r="CDX2" s="66"/>
      <c r="CDY2" s="66"/>
      <c r="CDZ2" s="66"/>
      <c r="CEA2" s="66"/>
      <c r="CEB2" s="66"/>
      <c r="CEC2" s="66"/>
      <c r="CED2" s="66"/>
      <c r="CEE2" s="66"/>
      <c r="CEF2" s="66"/>
      <c r="CEG2" s="66"/>
      <c r="CEH2" s="66"/>
      <c r="CEI2" s="66"/>
      <c r="CEJ2" s="66"/>
      <c r="CEK2" s="66"/>
      <c r="CEL2" s="66"/>
      <c r="CEM2" s="66"/>
      <c r="CEN2" s="66"/>
      <c r="CEO2" s="66"/>
      <c r="CEP2" s="66"/>
      <c r="CEQ2" s="66"/>
      <c r="CER2" s="66"/>
      <c r="CES2" s="66"/>
      <c r="CET2" s="66"/>
      <c r="CEU2" s="66"/>
      <c r="CEV2" s="66"/>
      <c r="CEW2" s="66"/>
      <c r="CEX2" s="66"/>
      <c r="CEY2" s="66"/>
      <c r="CEZ2" s="66"/>
      <c r="CFA2" s="66"/>
      <c r="CFB2" s="66"/>
      <c r="CFC2" s="66"/>
      <c r="CFD2" s="66"/>
      <c r="CFE2" s="66"/>
      <c r="CFF2" s="66"/>
      <c r="CFG2" s="66"/>
      <c r="CFH2" s="66"/>
      <c r="CFI2" s="66"/>
      <c r="CFJ2" s="66"/>
      <c r="CFK2" s="66"/>
      <c r="CFL2" s="66"/>
      <c r="CFM2" s="66"/>
      <c r="CFN2" s="66"/>
      <c r="CFO2" s="66"/>
      <c r="CFP2" s="66"/>
      <c r="CFQ2" s="66"/>
      <c r="CFR2" s="66"/>
      <c r="CFS2" s="66"/>
      <c r="CFT2" s="66"/>
      <c r="CFU2" s="66"/>
      <c r="CFV2" s="66"/>
      <c r="CFW2" s="66"/>
      <c r="CFX2" s="66"/>
      <c r="CFY2" s="66"/>
      <c r="CFZ2" s="66"/>
      <c r="CGA2" s="66"/>
      <c r="CGB2" s="66"/>
      <c r="CGC2" s="66"/>
      <c r="CGD2" s="66"/>
      <c r="CGE2" s="66"/>
      <c r="CGF2" s="66"/>
      <c r="CGG2" s="66"/>
      <c r="CGH2" s="66"/>
      <c r="CGI2" s="66"/>
      <c r="CGJ2" s="66"/>
      <c r="CGK2" s="66"/>
      <c r="CGL2" s="66"/>
      <c r="CGM2" s="66"/>
      <c r="CGN2" s="66"/>
      <c r="CGO2" s="66"/>
      <c r="CGP2" s="66"/>
      <c r="CGQ2" s="66"/>
      <c r="CGR2" s="66"/>
      <c r="CGS2" s="66"/>
      <c r="CGT2" s="66"/>
      <c r="CGU2" s="66"/>
      <c r="CGV2" s="66"/>
      <c r="CGW2" s="66"/>
      <c r="CGX2" s="66"/>
      <c r="CGY2" s="66"/>
      <c r="CGZ2" s="66"/>
      <c r="CHA2" s="66"/>
      <c r="CHB2" s="66"/>
      <c r="CHC2" s="66"/>
      <c r="CHD2" s="66"/>
      <c r="CHE2" s="66"/>
      <c r="CHF2" s="66"/>
      <c r="CHG2" s="66"/>
      <c r="CHH2" s="66"/>
      <c r="CHI2" s="66"/>
      <c r="CHJ2" s="66"/>
      <c r="CHK2" s="66"/>
      <c r="CHL2" s="66"/>
      <c r="CHM2" s="66"/>
      <c r="CHN2" s="66"/>
      <c r="CHO2" s="66"/>
      <c r="CHP2" s="66"/>
      <c r="CHQ2" s="66"/>
      <c r="CHR2" s="66"/>
      <c r="CHS2" s="66"/>
      <c r="CHT2" s="66"/>
      <c r="CHU2" s="66"/>
      <c r="CHV2" s="66"/>
      <c r="CHW2" s="66"/>
      <c r="CHX2" s="66"/>
      <c r="CHY2" s="66"/>
      <c r="CHZ2" s="66"/>
      <c r="CIA2" s="66"/>
      <c r="CIB2" s="66"/>
      <c r="CIC2" s="66"/>
      <c r="CID2" s="66"/>
      <c r="CIE2" s="66"/>
      <c r="CIF2" s="66"/>
      <c r="CIG2" s="66"/>
      <c r="CIH2" s="66"/>
      <c r="CII2" s="66"/>
      <c r="CIJ2" s="66"/>
      <c r="CIK2" s="66"/>
      <c r="CIL2" s="66"/>
      <c r="CIM2" s="66"/>
      <c r="CIN2" s="66"/>
      <c r="CIO2" s="66"/>
      <c r="CIP2" s="66"/>
      <c r="CIQ2" s="66"/>
      <c r="CIR2" s="66"/>
      <c r="CIS2" s="66"/>
      <c r="CIT2" s="66"/>
      <c r="CIU2" s="66"/>
      <c r="CIV2" s="66"/>
      <c r="CIW2" s="66"/>
      <c r="CIX2" s="66"/>
      <c r="CIY2" s="66"/>
      <c r="CIZ2" s="66"/>
      <c r="CJA2" s="66"/>
      <c r="CJB2" s="66"/>
      <c r="CJC2" s="66"/>
      <c r="CJD2" s="66"/>
      <c r="CJE2" s="66"/>
      <c r="CJF2" s="66"/>
      <c r="CJG2" s="66"/>
      <c r="CJH2" s="66"/>
      <c r="CJI2" s="66"/>
      <c r="CJJ2" s="66"/>
      <c r="CJK2" s="66"/>
      <c r="CJL2" s="66"/>
      <c r="CJM2" s="66"/>
      <c r="CJN2" s="66"/>
      <c r="CJO2" s="66"/>
      <c r="CJP2" s="66"/>
      <c r="CJQ2" s="66"/>
      <c r="CJR2" s="66"/>
      <c r="CJS2" s="66"/>
      <c r="CJT2" s="66"/>
      <c r="CJU2" s="66"/>
      <c r="CJV2" s="66"/>
      <c r="CJW2" s="66"/>
      <c r="CJX2" s="66"/>
      <c r="CJY2" s="66"/>
      <c r="CJZ2" s="66"/>
      <c r="CKA2" s="66"/>
      <c r="CKB2" s="66"/>
      <c r="CKC2" s="66"/>
      <c r="CKD2" s="66"/>
      <c r="CKE2" s="66"/>
      <c r="CKF2" s="66"/>
      <c r="CKG2" s="66"/>
      <c r="CKH2" s="66"/>
      <c r="CKI2" s="66"/>
      <c r="CKJ2" s="66"/>
      <c r="CKK2" s="66"/>
      <c r="CKL2" s="66"/>
      <c r="CKM2" s="66"/>
      <c r="CKN2" s="66"/>
      <c r="CKO2" s="66"/>
      <c r="CKP2" s="66"/>
      <c r="CKQ2" s="66"/>
      <c r="CKR2" s="66"/>
      <c r="CKS2" s="66"/>
      <c r="CKT2" s="66"/>
      <c r="CKU2" s="66"/>
      <c r="CKV2" s="66"/>
      <c r="CKW2" s="66"/>
      <c r="CKX2" s="66"/>
      <c r="CKY2" s="66"/>
      <c r="CKZ2" s="66"/>
      <c r="CLA2" s="66"/>
      <c r="CLB2" s="66"/>
      <c r="CLC2" s="66"/>
      <c r="CLD2" s="66"/>
      <c r="CLE2" s="66"/>
      <c r="CLF2" s="66"/>
      <c r="CLG2" s="66"/>
      <c r="CLH2" s="66"/>
      <c r="CLI2" s="66"/>
      <c r="CLJ2" s="66"/>
      <c r="CLK2" s="66"/>
      <c r="CLL2" s="66"/>
      <c r="CLM2" s="66"/>
      <c r="CLN2" s="66"/>
      <c r="CLO2" s="66"/>
      <c r="CLP2" s="66"/>
      <c r="CLQ2" s="66"/>
      <c r="CLR2" s="66"/>
      <c r="CLS2" s="66"/>
      <c r="CLT2" s="66"/>
      <c r="CLU2" s="66"/>
      <c r="CLV2" s="66"/>
      <c r="CLW2" s="66"/>
      <c r="CLX2" s="66"/>
      <c r="CLY2" s="66"/>
      <c r="CLZ2" s="66"/>
      <c r="CMA2" s="66"/>
      <c r="CMB2" s="66"/>
      <c r="CMC2" s="66"/>
      <c r="CMD2" s="66"/>
      <c r="CME2" s="66"/>
      <c r="CMF2" s="66"/>
      <c r="CMG2" s="66"/>
      <c r="CMH2" s="66"/>
      <c r="CMI2" s="66"/>
      <c r="CMJ2" s="66"/>
      <c r="CMK2" s="66"/>
      <c r="CML2" s="66"/>
      <c r="CMM2" s="66"/>
      <c r="CMN2" s="66"/>
      <c r="CMO2" s="66"/>
      <c r="CMP2" s="66"/>
      <c r="CMQ2" s="66"/>
      <c r="CMR2" s="66"/>
      <c r="CMS2" s="66"/>
      <c r="CMT2" s="66"/>
      <c r="CMU2" s="66"/>
      <c r="CMV2" s="66"/>
      <c r="CMW2" s="66"/>
      <c r="CMX2" s="66"/>
      <c r="CMY2" s="66"/>
      <c r="CMZ2" s="66"/>
      <c r="CNA2" s="66"/>
      <c r="CNB2" s="66"/>
      <c r="CNC2" s="66"/>
      <c r="CND2" s="66"/>
      <c r="CNE2" s="66"/>
      <c r="CNF2" s="66"/>
      <c r="CNG2" s="66"/>
      <c r="CNH2" s="66"/>
      <c r="CNI2" s="66"/>
      <c r="CNJ2" s="66"/>
      <c r="CNK2" s="66"/>
      <c r="CNL2" s="66"/>
      <c r="CNM2" s="66"/>
      <c r="CNN2" s="66"/>
      <c r="CNO2" s="66"/>
      <c r="CNP2" s="66"/>
      <c r="CNQ2" s="66"/>
      <c r="CNR2" s="66"/>
      <c r="CNS2" s="66"/>
      <c r="CNT2" s="66"/>
      <c r="CNU2" s="66"/>
      <c r="CNV2" s="66"/>
      <c r="CNW2" s="66"/>
      <c r="CNX2" s="66"/>
      <c r="CNY2" s="66"/>
      <c r="CNZ2" s="66"/>
      <c r="COA2" s="66"/>
      <c r="COB2" s="66"/>
      <c r="COC2" s="66"/>
      <c r="COD2" s="66"/>
      <c r="COE2" s="66"/>
      <c r="COF2" s="66"/>
      <c r="COG2" s="66"/>
      <c r="COH2" s="66"/>
      <c r="COI2" s="66"/>
      <c r="COJ2" s="66"/>
      <c r="COK2" s="66"/>
      <c r="COL2" s="66"/>
      <c r="COM2" s="66"/>
      <c r="CON2" s="66"/>
      <c r="COO2" s="66"/>
      <c r="COP2" s="66"/>
      <c r="COQ2" s="66"/>
      <c r="COR2" s="66"/>
      <c r="COS2" s="66"/>
      <c r="COT2" s="66"/>
      <c r="COU2" s="66"/>
      <c r="COV2" s="66"/>
      <c r="COW2" s="66"/>
      <c r="COX2" s="66"/>
      <c r="COY2" s="66"/>
      <c r="COZ2" s="66"/>
      <c r="CPA2" s="66"/>
      <c r="CPB2" s="66"/>
      <c r="CPC2" s="66"/>
      <c r="CPD2" s="66"/>
      <c r="CPE2" s="66"/>
      <c r="CPF2" s="66"/>
      <c r="CPG2" s="66"/>
      <c r="CPH2" s="66"/>
      <c r="CPI2" s="66"/>
      <c r="CPJ2" s="66"/>
      <c r="CPK2" s="66"/>
      <c r="CPL2" s="66"/>
      <c r="CPM2" s="66"/>
      <c r="CPN2" s="66"/>
      <c r="CPO2" s="66"/>
      <c r="CPP2" s="66"/>
      <c r="CPQ2" s="66"/>
      <c r="CPR2" s="66"/>
      <c r="CPS2" s="66"/>
      <c r="CPT2" s="66"/>
      <c r="CPU2" s="66"/>
      <c r="CPV2" s="66"/>
      <c r="CPW2" s="66"/>
      <c r="CPX2" s="66"/>
      <c r="CPY2" s="66"/>
      <c r="CPZ2" s="66"/>
      <c r="CQA2" s="66"/>
      <c r="CQB2" s="66"/>
      <c r="CQC2" s="66"/>
      <c r="CQD2" s="66"/>
      <c r="CQE2" s="66"/>
      <c r="CQF2" s="66"/>
      <c r="CQG2" s="66"/>
      <c r="CQH2" s="66"/>
      <c r="CQI2" s="66"/>
      <c r="CQJ2" s="66"/>
      <c r="CQK2" s="66"/>
      <c r="CQL2" s="66"/>
      <c r="CQM2" s="66"/>
      <c r="CQN2" s="66"/>
      <c r="CQO2" s="66"/>
      <c r="CQP2" s="66"/>
      <c r="CQQ2" s="66"/>
      <c r="CQR2" s="66"/>
      <c r="CQS2" s="66"/>
      <c r="CQT2" s="66"/>
      <c r="CQU2" s="66"/>
      <c r="CQV2" s="66"/>
      <c r="CQW2" s="66"/>
      <c r="CQX2" s="66"/>
      <c r="CQY2" s="66"/>
      <c r="CQZ2" s="66"/>
      <c r="CRA2" s="66"/>
      <c r="CRB2" s="66"/>
      <c r="CRC2" s="66"/>
      <c r="CRD2" s="66"/>
      <c r="CRE2" s="66"/>
      <c r="CRF2" s="66"/>
      <c r="CRG2" s="66"/>
      <c r="CRH2" s="66"/>
      <c r="CRI2" s="66"/>
      <c r="CRJ2" s="66"/>
      <c r="CRK2" s="66"/>
      <c r="CRL2" s="66"/>
      <c r="CRM2" s="66"/>
      <c r="CRN2" s="66"/>
      <c r="CRO2" s="66"/>
      <c r="CRP2" s="66"/>
      <c r="CRQ2" s="66"/>
      <c r="CRR2" s="66"/>
      <c r="CRS2" s="66"/>
      <c r="CRT2" s="66"/>
      <c r="CRU2" s="66"/>
      <c r="CRV2" s="66"/>
      <c r="CRW2" s="66"/>
      <c r="CRX2" s="66"/>
      <c r="CRY2" s="66"/>
      <c r="CRZ2" s="66"/>
      <c r="CSA2" s="66"/>
      <c r="CSB2" s="66"/>
      <c r="CSC2" s="66"/>
      <c r="CSD2" s="66"/>
      <c r="CSE2" s="66"/>
      <c r="CSF2" s="66"/>
      <c r="CSG2" s="66"/>
      <c r="CSH2" s="66"/>
      <c r="CSI2" s="66"/>
      <c r="CSJ2" s="66"/>
      <c r="CSK2" s="66"/>
      <c r="CSL2" s="66"/>
      <c r="CSM2" s="66"/>
      <c r="CSN2" s="66"/>
      <c r="CSO2" s="66"/>
      <c r="CSP2" s="66"/>
      <c r="CSQ2" s="66"/>
      <c r="CSR2" s="66"/>
      <c r="CSS2" s="66"/>
      <c r="CST2" s="66"/>
      <c r="CSU2" s="66"/>
      <c r="CSV2" s="66"/>
      <c r="CSW2" s="66"/>
      <c r="CSX2" s="66"/>
      <c r="CSY2" s="66"/>
      <c r="CSZ2" s="66"/>
      <c r="CTA2" s="66"/>
      <c r="CTB2" s="66"/>
      <c r="CTC2" s="66"/>
      <c r="CTD2" s="66"/>
      <c r="CTE2" s="66"/>
      <c r="CTF2" s="66"/>
      <c r="CTG2" s="66"/>
      <c r="CTH2" s="66"/>
      <c r="CTI2" s="66"/>
      <c r="CTJ2" s="66"/>
      <c r="CTK2" s="66"/>
      <c r="CTL2" s="66"/>
      <c r="CTM2" s="66"/>
      <c r="CTN2" s="66"/>
      <c r="CTO2" s="66"/>
      <c r="CTP2" s="66"/>
      <c r="CTQ2" s="66"/>
      <c r="CTR2" s="66"/>
      <c r="CTS2" s="66"/>
      <c r="CTT2" s="66"/>
      <c r="CTU2" s="66"/>
      <c r="CTV2" s="66"/>
      <c r="CTW2" s="66"/>
      <c r="CTX2" s="66"/>
      <c r="CTY2" s="66"/>
      <c r="CTZ2" s="66"/>
      <c r="CUA2" s="66"/>
      <c r="CUB2" s="66"/>
      <c r="CUC2" s="66"/>
      <c r="CUD2" s="66"/>
      <c r="CUE2" s="66"/>
      <c r="CUF2" s="66"/>
      <c r="CUG2" s="66"/>
      <c r="CUH2" s="66"/>
      <c r="CUI2" s="66"/>
      <c r="CUJ2" s="66"/>
      <c r="CUK2" s="66"/>
      <c r="CUL2" s="66"/>
      <c r="CUM2" s="66"/>
      <c r="CUN2" s="66"/>
      <c r="CUO2" s="66"/>
      <c r="CUP2" s="66"/>
      <c r="CUQ2" s="66"/>
      <c r="CUR2" s="66"/>
      <c r="CUS2" s="66"/>
      <c r="CUT2" s="66"/>
      <c r="CUU2" s="66"/>
      <c r="CUV2" s="66"/>
      <c r="CUW2" s="66"/>
      <c r="CUX2" s="66"/>
      <c r="CUY2" s="66"/>
      <c r="CUZ2" s="66"/>
      <c r="CVA2" s="66"/>
      <c r="CVB2" s="66"/>
      <c r="CVC2" s="66"/>
      <c r="CVD2" s="66"/>
      <c r="CVE2" s="66"/>
      <c r="CVF2" s="66"/>
      <c r="CVG2" s="66"/>
      <c r="CVH2" s="66"/>
      <c r="CVI2" s="66"/>
      <c r="CVJ2" s="66"/>
      <c r="CVK2" s="66"/>
      <c r="CVL2" s="66"/>
      <c r="CVM2" s="66"/>
      <c r="CVN2" s="66"/>
      <c r="CVO2" s="66"/>
      <c r="CVP2" s="66"/>
      <c r="CVQ2" s="66"/>
      <c r="CVR2" s="66"/>
      <c r="CVS2" s="66"/>
      <c r="CVT2" s="66"/>
      <c r="CVU2" s="66"/>
      <c r="CVV2" s="66"/>
      <c r="CVW2" s="66"/>
      <c r="CVX2" s="66"/>
      <c r="CVY2" s="66"/>
      <c r="CVZ2" s="66"/>
      <c r="CWA2" s="66"/>
      <c r="CWB2" s="66"/>
      <c r="CWC2" s="66"/>
      <c r="CWD2" s="66"/>
      <c r="CWE2" s="66"/>
      <c r="CWF2" s="66"/>
      <c r="CWG2" s="66"/>
      <c r="CWH2" s="66"/>
      <c r="CWI2" s="66"/>
      <c r="CWJ2" s="66"/>
      <c r="CWK2" s="66"/>
      <c r="CWL2" s="66"/>
      <c r="CWM2" s="66"/>
      <c r="CWN2" s="66"/>
      <c r="CWO2" s="66"/>
      <c r="CWP2" s="66"/>
      <c r="CWQ2" s="66"/>
      <c r="CWR2" s="66"/>
      <c r="CWS2" s="66"/>
      <c r="CWT2" s="66"/>
      <c r="CWU2" s="66"/>
      <c r="CWV2" s="66"/>
      <c r="CWW2" s="66"/>
      <c r="CWX2" s="66"/>
      <c r="CWY2" s="66"/>
      <c r="CWZ2" s="66"/>
      <c r="CXA2" s="66"/>
      <c r="CXB2" s="66"/>
      <c r="CXC2" s="66"/>
      <c r="CXD2" s="66"/>
      <c r="CXE2" s="66"/>
      <c r="CXF2" s="66"/>
      <c r="CXG2" s="66"/>
      <c r="CXH2" s="66"/>
      <c r="CXI2" s="66"/>
      <c r="CXJ2" s="66"/>
      <c r="CXK2" s="66"/>
      <c r="CXL2" s="66"/>
      <c r="CXM2" s="66"/>
      <c r="CXN2" s="66"/>
      <c r="CXO2" s="66"/>
      <c r="CXP2" s="66"/>
      <c r="CXQ2" s="66"/>
      <c r="CXR2" s="66"/>
      <c r="CXS2" s="66"/>
      <c r="CXT2" s="66"/>
      <c r="CXU2" s="66"/>
      <c r="CXV2" s="66"/>
      <c r="CXW2" s="66"/>
      <c r="CXX2" s="66"/>
      <c r="CXY2" s="66"/>
      <c r="CXZ2" s="66"/>
      <c r="CYA2" s="66"/>
      <c r="CYB2" s="66"/>
      <c r="CYC2" s="66"/>
      <c r="CYD2" s="66"/>
      <c r="CYE2" s="66"/>
      <c r="CYF2" s="66"/>
      <c r="CYG2" s="66"/>
      <c r="CYH2" s="66"/>
      <c r="CYI2" s="66"/>
      <c r="CYJ2" s="66"/>
      <c r="CYK2" s="66"/>
      <c r="CYL2" s="66"/>
      <c r="CYM2" s="66"/>
      <c r="CYN2" s="66"/>
      <c r="CYO2" s="66"/>
      <c r="CYP2" s="66"/>
      <c r="CYQ2" s="66"/>
      <c r="CYR2" s="66"/>
      <c r="CYS2" s="66"/>
      <c r="CYT2" s="66"/>
      <c r="CYU2" s="66"/>
      <c r="CYV2" s="66"/>
      <c r="CYW2" s="66"/>
      <c r="CYX2" s="66"/>
      <c r="CYY2" s="66"/>
      <c r="CYZ2" s="66"/>
      <c r="CZA2" s="66"/>
      <c r="CZB2" s="66"/>
      <c r="CZC2" s="66"/>
      <c r="CZD2" s="66"/>
      <c r="CZE2" s="66"/>
      <c r="CZF2" s="66"/>
      <c r="CZG2" s="66"/>
      <c r="CZH2" s="66"/>
      <c r="CZI2" s="66"/>
      <c r="CZJ2" s="66"/>
      <c r="CZK2" s="66"/>
      <c r="CZL2" s="66"/>
      <c r="CZM2" s="66"/>
      <c r="CZN2" s="66"/>
      <c r="CZO2" s="66"/>
      <c r="CZP2" s="66"/>
      <c r="CZQ2" s="66"/>
      <c r="CZR2" s="66"/>
      <c r="CZS2" s="66"/>
      <c r="CZT2" s="66"/>
      <c r="CZU2" s="66"/>
      <c r="CZV2" s="66"/>
      <c r="CZW2" s="66"/>
      <c r="CZX2" s="66"/>
      <c r="CZY2" s="66"/>
      <c r="CZZ2" s="66"/>
      <c r="DAA2" s="66"/>
      <c r="DAB2" s="66"/>
      <c r="DAC2" s="66"/>
      <c r="DAD2" s="66"/>
      <c r="DAE2" s="66"/>
      <c r="DAF2" s="66"/>
      <c r="DAG2" s="66"/>
      <c r="DAH2" s="66"/>
      <c r="DAI2" s="66"/>
      <c r="DAJ2" s="66"/>
      <c r="DAK2" s="66"/>
      <c r="DAL2" s="66"/>
      <c r="DAM2" s="66"/>
      <c r="DAN2" s="66"/>
      <c r="DAO2" s="66"/>
      <c r="DAP2" s="66"/>
      <c r="DAQ2" s="66"/>
      <c r="DAR2" s="66"/>
      <c r="DAS2" s="66"/>
      <c r="DAT2" s="66"/>
      <c r="DAU2" s="66"/>
      <c r="DAV2" s="66"/>
      <c r="DAW2" s="66"/>
      <c r="DAX2" s="66"/>
      <c r="DAY2" s="66"/>
      <c r="DAZ2" s="66"/>
      <c r="DBA2" s="66"/>
      <c r="DBB2" s="66"/>
      <c r="DBC2" s="66"/>
      <c r="DBD2" s="66"/>
      <c r="DBE2" s="66"/>
      <c r="DBF2" s="66"/>
      <c r="DBG2" s="66"/>
      <c r="DBH2" s="66"/>
      <c r="DBI2" s="66"/>
      <c r="DBJ2" s="66"/>
      <c r="DBK2" s="66"/>
      <c r="DBL2" s="66"/>
      <c r="DBM2" s="66"/>
      <c r="DBN2" s="66"/>
      <c r="DBO2" s="66"/>
      <c r="DBP2" s="66"/>
      <c r="DBQ2" s="66"/>
      <c r="DBR2" s="66"/>
      <c r="DBS2" s="66"/>
      <c r="DBT2" s="66"/>
      <c r="DBU2" s="66"/>
      <c r="DBV2" s="66"/>
      <c r="DBW2" s="66"/>
      <c r="DBX2" s="66"/>
      <c r="DBY2" s="66"/>
      <c r="DBZ2" s="66"/>
      <c r="DCA2" s="66"/>
      <c r="DCB2" s="66"/>
      <c r="DCC2" s="66"/>
      <c r="DCD2" s="66"/>
      <c r="DCE2" s="66"/>
      <c r="DCF2" s="66"/>
      <c r="DCG2" s="66"/>
      <c r="DCH2" s="66"/>
      <c r="DCI2" s="66"/>
      <c r="DCJ2" s="66"/>
      <c r="DCK2" s="66"/>
      <c r="DCL2" s="66"/>
      <c r="DCM2" s="66"/>
      <c r="DCN2" s="66"/>
      <c r="DCO2" s="66"/>
      <c r="DCP2" s="66"/>
      <c r="DCQ2" s="66"/>
      <c r="DCR2" s="66"/>
      <c r="DCS2" s="66"/>
      <c r="DCT2" s="66"/>
      <c r="DCU2" s="66"/>
      <c r="DCV2" s="66"/>
      <c r="DCW2" s="66"/>
      <c r="DCX2" s="66"/>
      <c r="DCY2" s="66"/>
      <c r="DCZ2" s="66"/>
      <c r="DDA2" s="66"/>
      <c r="DDB2" s="66"/>
      <c r="DDC2" s="66"/>
      <c r="DDD2" s="66"/>
      <c r="DDE2" s="66"/>
      <c r="DDF2" s="66"/>
      <c r="DDG2" s="66"/>
      <c r="DDH2" s="66"/>
      <c r="DDI2" s="66"/>
      <c r="DDJ2" s="66"/>
      <c r="DDK2" s="66"/>
      <c r="DDL2" s="66"/>
      <c r="DDM2" s="66"/>
      <c r="DDN2" s="66"/>
      <c r="DDO2" s="66"/>
      <c r="DDP2" s="66"/>
      <c r="DDQ2" s="66"/>
      <c r="DDR2" s="66"/>
      <c r="DDS2" s="66"/>
      <c r="DDT2" s="66"/>
      <c r="DDU2" s="66"/>
      <c r="DDV2" s="66"/>
      <c r="DDW2" s="66"/>
      <c r="DDX2" s="66"/>
      <c r="DDY2" s="66"/>
      <c r="DDZ2" s="66"/>
      <c r="DEA2" s="66"/>
      <c r="DEB2" s="66"/>
      <c r="DEC2" s="66"/>
      <c r="DED2" s="66"/>
      <c r="DEE2" s="66"/>
      <c r="DEF2" s="66"/>
      <c r="DEG2" s="66"/>
      <c r="DEH2" s="66"/>
      <c r="DEI2" s="66"/>
      <c r="DEJ2" s="66"/>
      <c r="DEK2" s="66"/>
      <c r="DEL2" s="66"/>
      <c r="DEM2" s="66"/>
      <c r="DEN2" s="66"/>
      <c r="DEO2" s="66"/>
      <c r="DEP2" s="66"/>
      <c r="DEQ2" s="66"/>
      <c r="DER2" s="66"/>
      <c r="DES2" s="66"/>
      <c r="DET2" s="66"/>
      <c r="DEU2" s="66"/>
      <c r="DEV2" s="66"/>
      <c r="DEW2" s="66"/>
      <c r="DEX2" s="66"/>
      <c r="DEY2" s="66"/>
      <c r="DEZ2" s="66"/>
      <c r="DFA2" s="66"/>
      <c r="DFB2" s="66"/>
      <c r="DFC2" s="66"/>
      <c r="DFD2" s="66"/>
      <c r="DFE2" s="66"/>
      <c r="DFF2" s="66"/>
      <c r="DFG2" s="66"/>
      <c r="DFH2" s="66"/>
      <c r="DFI2" s="66"/>
      <c r="DFJ2" s="66"/>
      <c r="DFK2" s="66"/>
      <c r="DFL2" s="66"/>
      <c r="DFM2" s="66"/>
      <c r="DFN2" s="66"/>
      <c r="DFO2" s="66"/>
      <c r="DFP2" s="66"/>
      <c r="DFQ2" s="66"/>
      <c r="DFR2" s="66"/>
      <c r="DFS2" s="66"/>
      <c r="DFT2" s="66"/>
      <c r="DFU2" s="66"/>
      <c r="DFV2" s="66"/>
      <c r="DFW2" s="66"/>
      <c r="DFX2" s="66"/>
      <c r="DFY2" s="66"/>
      <c r="DFZ2" s="66"/>
      <c r="DGA2" s="66"/>
      <c r="DGB2" s="66"/>
      <c r="DGC2" s="66"/>
      <c r="DGD2" s="66"/>
      <c r="DGE2" s="66"/>
      <c r="DGF2" s="66"/>
      <c r="DGG2" s="66"/>
      <c r="DGH2" s="66"/>
      <c r="DGI2" s="66"/>
      <c r="DGJ2" s="66"/>
      <c r="DGK2" s="66"/>
      <c r="DGL2" s="66"/>
      <c r="DGM2" s="66"/>
      <c r="DGN2" s="66"/>
      <c r="DGO2" s="66"/>
      <c r="DGP2" s="66"/>
      <c r="DGQ2" s="66"/>
      <c r="DGR2" s="66"/>
      <c r="DGS2" s="66"/>
      <c r="DGT2" s="66"/>
      <c r="DGU2" s="66"/>
      <c r="DGV2" s="66"/>
      <c r="DGW2" s="66"/>
      <c r="DGX2" s="66"/>
      <c r="DGY2" s="66"/>
      <c r="DGZ2" s="66"/>
      <c r="DHA2" s="66"/>
      <c r="DHB2" s="66"/>
      <c r="DHC2" s="66"/>
      <c r="DHD2" s="66"/>
      <c r="DHE2" s="66"/>
      <c r="DHF2" s="66"/>
      <c r="DHG2" s="66"/>
      <c r="DHH2" s="66"/>
      <c r="DHI2" s="66"/>
      <c r="DHJ2" s="66"/>
      <c r="DHK2" s="66"/>
      <c r="DHL2" s="66"/>
      <c r="DHM2" s="66"/>
      <c r="DHN2" s="66"/>
      <c r="DHO2" s="66"/>
      <c r="DHP2" s="66"/>
      <c r="DHQ2" s="66"/>
      <c r="DHR2" s="66"/>
      <c r="DHS2" s="66"/>
      <c r="DHT2" s="66"/>
      <c r="DHU2" s="66"/>
      <c r="DHV2" s="66"/>
      <c r="DHW2" s="66"/>
      <c r="DHX2" s="66"/>
      <c r="DHY2" s="66"/>
      <c r="DHZ2" s="66"/>
      <c r="DIA2" s="66"/>
      <c r="DIB2" s="66"/>
      <c r="DIC2" s="66"/>
      <c r="DID2" s="66"/>
      <c r="DIE2" s="66"/>
      <c r="DIF2" s="66"/>
      <c r="DIG2" s="66"/>
      <c r="DIH2" s="66"/>
      <c r="DII2" s="66"/>
      <c r="DIJ2" s="66"/>
      <c r="DIK2" s="66"/>
      <c r="DIL2" s="66"/>
      <c r="DIM2" s="66"/>
      <c r="DIN2" s="66"/>
      <c r="DIO2" s="66"/>
      <c r="DIP2" s="66"/>
      <c r="DIQ2" s="66"/>
      <c r="DIR2" s="66"/>
      <c r="DIS2" s="66"/>
      <c r="DIT2" s="66"/>
      <c r="DIU2" s="66"/>
      <c r="DIV2" s="66"/>
      <c r="DIW2" s="66"/>
      <c r="DIX2" s="66"/>
      <c r="DIY2" s="66"/>
      <c r="DIZ2" s="66"/>
      <c r="DJA2" s="66"/>
      <c r="DJB2" s="66"/>
      <c r="DJC2" s="66"/>
      <c r="DJD2" s="66"/>
      <c r="DJE2" s="66"/>
      <c r="DJF2" s="66"/>
      <c r="DJG2" s="66"/>
      <c r="DJH2" s="66"/>
      <c r="DJI2" s="66"/>
      <c r="DJJ2" s="66"/>
      <c r="DJK2" s="66"/>
      <c r="DJL2" s="66"/>
      <c r="DJM2" s="66"/>
      <c r="DJN2" s="66"/>
      <c r="DJO2" s="66"/>
      <c r="DJP2" s="66"/>
      <c r="DJQ2" s="66"/>
      <c r="DJR2" s="66"/>
      <c r="DJS2" s="66"/>
      <c r="DJT2" s="66"/>
      <c r="DJU2" s="66"/>
      <c r="DJV2" s="66"/>
      <c r="DJW2" s="66"/>
      <c r="DJX2" s="66"/>
      <c r="DJY2" s="66"/>
      <c r="DJZ2" s="66"/>
      <c r="DKA2" s="66"/>
      <c r="DKB2" s="66"/>
      <c r="DKC2" s="66"/>
      <c r="DKD2" s="66"/>
      <c r="DKE2" s="66"/>
      <c r="DKF2" s="66"/>
      <c r="DKG2" s="66"/>
      <c r="DKH2" s="66"/>
      <c r="DKI2" s="66"/>
      <c r="DKJ2" s="66"/>
      <c r="DKK2" s="66"/>
      <c r="DKL2" s="66"/>
      <c r="DKM2" s="66"/>
      <c r="DKN2" s="66"/>
      <c r="DKO2" s="66"/>
      <c r="DKP2" s="66"/>
      <c r="DKQ2" s="66"/>
      <c r="DKR2" s="66"/>
      <c r="DKS2" s="66"/>
      <c r="DKT2" s="66"/>
      <c r="DKU2" s="66"/>
      <c r="DKV2" s="66"/>
      <c r="DKW2" s="66"/>
      <c r="DKX2" s="66"/>
      <c r="DKY2" s="66"/>
      <c r="DKZ2" s="66"/>
      <c r="DLA2" s="66"/>
      <c r="DLB2" s="66"/>
      <c r="DLC2" s="66"/>
      <c r="DLD2" s="66"/>
      <c r="DLE2" s="66"/>
      <c r="DLF2" s="66"/>
      <c r="DLG2" s="66"/>
      <c r="DLH2" s="66"/>
      <c r="DLI2" s="66"/>
      <c r="DLJ2" s="66"/>
      <c r="DLK2" s="66"/>
      <c r="DLL2" s="66"/>
      <c r="DLM2" s="66"/>
      <c r="DLN2" s="66"/>
      <c r="DLO2" s="66"/>
      <c r="DLP2" s="66"/>
      <c r="DLQ2" s="66"/>
      <c r="DLR2" s="66"/>
      <c r="DLS2" s="66"/>
      <c r="DLT2" s="66"/>
      <c r="DLU2" s="66"/>
      <c r="DLV2" s="66"/>
      <c r="DLW2" s="66"/>
      <c r="DLX2" s="66"/>
      <c r="DLY2" s="66"/>
      <c r="DLZ2" s="66"/>
      <c r="DMA2" s="66"/>
      <c r="DMB2" s="66"/>
      <c r="DMC2" s="66"/>
      <c r="DMD2" s="66"/>
      <c r="DME2" s="66"/>
      <c r="DMF2" s="66"/>
      <c r="DMG2" s="66"/>
      <c r="DMH2" s="66"/>
      <c r="DMI2" s="66"/>
      <c r="DMJ2" s="66"/>
      <c r="DMK2" s="66"/>
      <c r="DML2" s="66"/>
      <c r="DMM2" s="66"/>
      <c r="DMN2" s="66"/>
      <c r="DMO2" s="66"/>
      <c r="DMP2" s="66"/>
      <c r="DMQ2" s="66"/>
      <c r="DMR2" s="66"/>
      <c r="DMS2" s="66"/>
      <c r="DMT2" s="66"/>
      <c r="DMU2" s="66"/>
      <c r="DMV2" s="66"/>
      <c r="DMW2" s="66"/>
      <c r="DMX2" s="66"/>
      <c r="DMY2" s="66"/>
      <c r="DMZ2" s="66"/>
      <c r="DNA2" s="66"/>
      <c r="DNB2" s="66"/>
      <c r="DNC2" s="66"/>
      <c r="DND2" s="66"/>
      <c r="DNE2" s="66"/>
      <c r="DNF2" s="66"/>
      <c r="DNG2" s="66"/>
      <c r="DNH2" s="66"/>
      <c r="DNI2" s="66"/>
      <c r="DNJ2" s="66"/>
      <c r="DNK2" s="66"/>
      <c r="DNL2" s="66"/>
      <c r="DNM2" s="66"/>
      <c r="DNN2" s="66"/>
      <c r="DNO2" s="66"/>
      <c r="DNP2" s="66"/>
      <c r="DNQ2" s="66"/>
      <c r="DNR2" s="66"/>
      <c r="DNS2" s="66"/>
      <c r="DNT2" s="66"/>
      <c r="DNU2" s="66"/>
      <c r="DNV2" s="66"/>
      <c r="DNW2" s="66"/>
      <c r="DNX2" s="66"/>
      <c r="DNY2" s="66"/>
      <c r="DNZ2" s="66"/>
      <c r="DOA2" s="66"/>
      <c r="DOB2" s="66"/>
      <c r="DOC2" s="66"/>
      <c r="DOD2" s="66"/>
      <c r="DOE2" s="66"/>
      <c r="DOF2" s="66"/>
      <c r="DOG2" s="66"/>
      <c r="DOH2" s="66"/>
      <c r="DOI2" s="66"/>
      <c r="DOJ2" s="66"/>
      <c r="DOK2" s="66"/>
      <c r="DOL2" s="66"/>
      <c r="DOM2" s="66"/>
      <c r="DON2" s="66"/>
      <c r="DOO2" s="66"/>
      <c r="DOP2" s="66"/>
      <c r="DOQ2" s="66"/>
      <c r="DOR2" s="66"/>
      <c r="DOS2" s="66"/>
      <c r="DOT2" s="66"/>
      <c r="DOU2" s="66"/>
      <c r="DOV2" s="66"/>
      <c r="DOW2" s="66"/>
      <c r="DOX2" s="66"/>
      <c r="DOY2" s="66"/>
      <c r="DOZ2" s="66"/>
      <c r="DPA2" s="66"/>
      <c r="DPB2" s="66"/>
      <c r="DPC2" s="66"/>
      <c r="DPD2" s="66"/>
      <c r="DPE2" s="66"/>
      <c r="DPF2" s="66"/>
      <c r="DPG2" s="66"/>
      <c r="DPH2" s="66"/>
      <c r="DPI2" s="66"/>
      <c r="DPJ2" s="66"/>
      <c r="DPK2" s="66"/>
      <c r="DPL2" s="66"/>
      <c r="DPM2" s="66"/>
      <c r="DPN2" s="66"/>
      <c r="DPO2" s="66"/>
      <c r="DPP2" s="66"/>
      <c r="DPQ2" s="66"/>
      <c r="DPR2" s="66"/>
      <c r="DPS2" s="66"/>
      <c r="DPT2" s="66"/>
      <c r="DPU2" s="66"/>
      <c r="DPV2" s="66"/>
      <c r="DPW2" s="66"/>
      <c r="DPX2" s="66"/>
      <c r="DPY2" s="66"/>
      <c r="DPZ2" s="66"/>
      <c r="DQA2" s="66"/>
      <c r="DQB2" s="66"/>
      <c r="DQC2" s="66"/>
      <c r="DQD2" s="66"/>
      <c r="DQE2" s="66"/>
      <c r="DQF2" s="66"/>
      <c r="DQG2" s="66"/>
      <c r="DQH2" s="66"/>
      <c r="DQI2" s="66"/>
      <c r="DQJ2" s="66"/>
      <c r="DQK2" s="66"/>
      <c r="DQL2" s="66"/>
      <c r="DQM2" s="66"/>
      <c r="DQN2" s="66"/>
      <c r="DQO2" s="66"/>
      <c r="DQP2" s="66"/>
      <c r="DQQ2" s="66"/>
      <c r="DQR2" s="66"/>
      <c r="DQS2" s="66"/>
      <c r="DQT2" s="66"/>
      <c r="DQU2" s="66"/>
      <c r="DQV2" s="66"/>
      <c r="DQW2" s="66"/>
      <c r="DQX2" s="66"/>
      <c r="DQY2" s="66"/>
      <c r="DQZ2" s="66"/>
      <c r="DRA2" s="66"/>
      <c r="DRB2" s="66"/>
      <c r="DRC2" s="66"/>
      <c r="DRD2" s="66"/>
      <c r="DRE2" s="66"/>
      <c r="DRF2" s="66"/>
      <c r="DRG2" s="66"/>
      <c r="DRH2" s="66"/>
      <c r="DRI2" s="66"/>
      <c r="DRJ2" s="66"/>
      <c r="DRK2" s="66"/>
      <c r="DRL2" s="66"/>
      <c r="DRM2" s="66"/>
      <c r="DRN2" s="66"/>
      <c r="DRO2" s="66"/>
      <c r="DRP2" s="66"/>
      <c r="DRQ2" s="66"/>
      <c r="DRR2" s="66"/>
      <c r="DRS2" s="66"/>
      <c r="DRT2" s="66"/>
      <c r="DRU2" s="66"/>
      <c r="DRV2" s="66"/>
      <c r="DRW2" s="66"/>
      <c r="DRX2" s="66"/>
      <c r="DRY2" s="66"/>
      <c r="DRZ2" s="66"/>
      <c r="DSA2" s="66"/>
      <c r="DSB2" s="66"/>
      <c r="DSC2" s="66"/>
      <c r="DSD2" s="66"/>
      <c r="DSE2" s="66"/>
      <c r="DSF2" s="66"/>
      <c r="DSG2" s="66"/>
      <c r="DSH2" s="66"/>
      <c r="DSI2" s="66"/>
      <c r="DSJ2" s="66"/>
      <c r="DSK2" s="66"/>
      <c r="DSL2" s="66"/>
      <c r="DSM2" s="66"/>
      <c r="DSN2" s="66"/>
      <c r="DSO2" s="66"/>
      <c r="DSP2" s="66"/>
      <c r="DSQ2" s="66"/>
      <c r="DSR2" s="66"/>
      <c r="DSS2" s="66"/>
      <c r="DST2" s="66"/>
      <c r="DSU2" s="66"/>
      <c r="DSV2" s="66"/>
      <c r="DSW2" s="66"/>
      <c r="DSX2" s="66"/>
      <c r="DSY2" s="66"/>
      <c r="DSZ2" s="66"/>
      <c r="DTA2" s="66"/>
      <c r="DTB2" s="66"/>
      <c r="DTC2" s="66"/>
      <c r="DTD2" s="66"/>
      <c r="DTE2" s="66"/>
      <c r="DTF2" s="66"/>
      <c r="DTG2" s="66"/>
      <c r="DTH2" s="66"/>
      <c r="DTI2" s="66"/>
      <c r="DTJ2" s="66"/>
      <c r="DTK2" s="66"/>
      <c r="DTL2" s="66"/>
      <c r="DTM2" s="66"/>
      <c r="DTN2" s="66"/>
      <c r="DTO2" s="66"/>
      <c r="DTP2" s="66"/>
      <c r="DTQ2" s="66"/>
      <c r="DTR2" s="66"/>
      <c r="DTS2" s="66"/>
      <c r="DTT2" s="66"/>
      <c r="DTU2" s="66"/>
      <c r="DTV2" s="66"/>
      <c r="DTW2" s="66"/>
      <c r="DTX2" s="66"/>
      <c r="DTY2" s="66"/>
      <c r="DTZ2" s="66"/>
      <c r="DUA2" s="66"/>
      <c r="DUB2" s="66"/>
      <c r="DUC2" s="66"/>
      <c r="DUD2" s="66"/>
      <c r="DUE2" s="66"/>
      <c r="DUF2" s="66"/>
      <c r="DUG2" s="66"/>
      <c r="DUH2" s="66"/>
      <c r="DUI2" s="66"/>
      <c r="DUJ2" s="66"/>
      <c r="DUK2" s="66"/>
      <c r="DUL2" s="66"/>
      <c r="DUM2" s="66"/>
      <c r="DUN2" s="66"/>
      <c r="DUO2" s="66"/>
      <c r="DUP2" s="66"/>
      <c r="DUQ2" s="66"/>
      <c r="DUR2" s="66"/>
      <c r="DUS2" s="66"/>
      <c r="DUT2" s="66"/>
      <c r="DUU2" s="66"/>
      <c r="DUV2" s="66"/>
      <c r="DUW2" s="66"/>
      <c r="DUX2" s="66"/>
      <c r="DUY2" s="66"/>
      <c r="DUZ2" s="66"/>
      <c r="DVA2" s="66"/>
      <c r="DVB2" s="66"/>
      <c r="DVC2" s="66"/>
      <c r="DVD2" s="66"/>
      <c r="DVE2" s="66"/>
      <c r="DVF2" s="66"/>
      <c r="DVG2" s="66"/>
      <c r="DVH2" s="66"/>
      <c r="DVI2" s="66"/>
      <c r="DVJ2" s="66"/>
      <c r="DVK2" s="66"/>
      <c r="DVL2" s="66"/>
      <c r="DVM2" s="66"/>
      <c r="DVN2" s="66"/>
      <c r="DVO2" s="66"/>
      <c r="DVP2" s="66"/>
      <c r="DVQ2" s="66"/>
      <c r="DVR2" s="66"/>
      <c r="DVS2" s="66"/>
      <c r="DVT2" s="66"/>
      <c r="DVU2" s="66"/>
      <c r="DVV2" s="66"/>
      <c r="DVW2" s="66"/>
      <c r="DVX2" s="66"/>
      <c r="DVY2" s="66"/>
      <c r="DVZ2" s="66"/>
      <c r="DWA2" s="66"/>
      <c r="DWB2" s="66"/>
      <c r="DWC2" s="66"/>
      <c r="DWD2" s="66"/>
      <c r="DWE2" s="66"/>
      <c r="DWF2" s="66"/>
      <c r="DWG2" s="66"/>
      <c r="DWH2" s="66"/>
      <c r="DWI2" s="66"/>
      <c r="DWJ2" s="66"/>
      <c r="DWK2" s="66"/>
      <c r="DWL2" s="66"/>
      <c r="DWM2" s="66"/>
      <c r="DWN2" s="66"/>
      <c r="DWO2" s="66"/>
      <c r="DWP2" s="66"/>
      <c r="DWQ2" s="66"/>
      <c r="DWR2" s="66"/>
      <c r="DWS2" s="66"/>
      <c r="DWT2" s="66"/>
      <c r="DWU2" s="66"/>
      <c r="DWV2" s="66"/>
      <c r="DWW2" s="66"/>
      <c r="DWX2" s="66"/>
      <c r="DWY2" s="66"/>
      <c r="DWZ2" s="66"/>
      <c r="DXA2" s="66"/>
      <c r="DXB2" s="66"/>
      <c r="DXC2" s="66"/>
      <c r="DXD2" s="66"/>
      <c r="DXE2" s="66"/>
      <c r="DXF2" s="66"/>
      <c r="DXG2" s="66"/>
      <c r="DXH2" s="66"/>
      <c r="DXI2" s="66"/>
      <c r="DXJ2" s="66"/>
      <c r="DXK2" s="66"/>
      <c r="DXL2" s="66"/>
      <c r="DXM2" s="66"/>
      <c r="DXN2" s="66"/>
      <c r="DXO2" s="66"/>
      <c r="DXP2" s="66"/>
      <c r="DXQ2" s="66"/>
      <c r="DXR2" s="66"/>
      <c r="DXS2" s="66"/>
      <c r="DXT2" s="66"/>
      <c r="DXU2" s="66"/>
      <c r="DXV2" s="66"/>
      <c r="DXW2" s="66"/>
      <c r="DXX2" s="66"/>
      <c r="DXY2" s="66"/>
      <c r="DXZ2" s="66"/>
      <c r="DYA2" s="66"/>
      <c r="DYB2" s="66"/>
      <c r="DYC2" s="66"/>
      <c r="DYD2" s="66"/>
      <c r="DYE2" s="66"/>
      <c r="DYF2" s="66"/>
      <c r="DYG2" s="66"/>
      <c r="DYH2" s="66"/>
      <c r="DYI2" s="66"/>
      <c r="DYJ2" s="66"/>
      <c r="DYK2" s="66"/>
      <c r="DYL2" s="66"/>
      <c r="DYM2" s="66"/>
      <c r="DYN2" s="66"/>
      <c r="DYO2" s="66"/>
      <c r="DYP2" s="66"/>
      <c r="DYQ2" s="66"/>
      <c r="DYR2" s="66"/>
      <c r="DYS2" s="66"/>
      <c r="DYT2" s="66"/>
      <c r="DYU2" s="66"/>
      <c r="DYV2" s="66"/>
      <c r="DYW2" s="66"/>
      <c r="DYX2" s="66"/>
      <c r="DYY2" s="66"/>
      <c r="DYZ2" s="66"/>
      <c r="DZA2" s="66"/>
      <c r="DZB2" s="66"/>
      <c r="DZC2" s="66"/>
      <c r="DZD2" s="66"/>
      <c r="DZE2" s="66"/>
      <c r="DZF2" s="66"/>
      <c r="DZG2" s="66"/>
      <c r="DZH2" s="66"/>
      <c r="DZI2" s="66"/>
      <c r="DZJ2" s="66"/>
      <c r="DZK2" s="66"/>
      <c r="DZL2" s="66"/>
      <c r="DZM2" s="66"/>
      <c r="DZN2" s="66"/>
      <c r="DZO2" s="66"/>
      <c r="DZP2" s="66"/>
      <c r="DZQ2" s="66"/>
      <c r="DZR2" s="66"/>
      <c r="DZS2" s="66"/>
      <c r="DZT2" s="66"/>
      <c r="DZU2" s="66"/>
      <c r="DZV2" s="66"/>
      <c r="DZW2" s="66"/>
      <c r="DZX2" s="66"/>
      <c r="DZY2" s="66"/>
      <c r="DZZ2" s="66"/>
      <c r="EAA2" s="66"/>
      <c r="EAB2" s="66"/>
      <c r="EAC2" s="66"/>
      <c r="EAD2" s="66"/>
      <c r="EAE2" s="66"/>
      <c r="EAF2" s="66"/>
      <c r="EAG2" s="66"/>
      <c r="EAH2" s="66"/>
      <c r="EAI2" s="66"/>
      <c r="EAJ2" s="66"/>
      <c r="EAK2" s="66"/>
      <c r="EAL2" s="66"/>
      <c r="EAM2" s="66"/>
      <c r="EAN2" s="66"/>
      <c r="EAO2" s="66"/>
      <c r="EAP2" s="66"/>
      <c r="EAQ2" s="66"/>
      <c r="EAR2" s="66"/>
      <c r="EAS2" s="66"/>
      <c r="EAT2" s="66"/>
      <c r="EAU2" s="66"/>
      <c r="EAV2" s="66"/>
      <c r="EAW2" s="66"/>
      <c r="EAX2" s="66"/>
      <c r="EAY2" s="66"/>
      <c r="EAZ2" s="66"/>
      <c r="EBA2" s="66"/>
      <c r="EBB2" s="66"/>
      <c r="EBC2" s="66"/>
      <c r="EBD2" s="66"/>
      <c r="EBE2" s="66"/>
      <c r="EBF2" s="66"/>
      <c r="EBG2" s="66"/>
      <c r="EBH2" s="66"/>
      <c r="EBI2" s="66"/>
      <c r="EBJ2" s="66"/>
      <c r="EBK2" s="66"/>
      <c r="EBL2" s="66"/>
      <c r="EBM2" s="66"/>
      <c r="EBN2" s="66"/>
      <c r="EBO2" s="66"/>
      <c r="EBP2" s="66"/>
      <c r="EBQ2" s="66"/>
      <c r="EBR2" s="66"/>
      <c r="EBS2" s="66"/>
      <c r="EBT2" s="66"/>
      <c r="EBU2" s="66"/>
      <c r="EBV2" s="66"/>
      <c r="EBW2" s="66"/>
      <c r="EBX2" s="66"/>
      <c r="EBY2" s="66"/>
      <c r="EBZ2" s="66"/>
      <c r="ECA2" s="66"/>
      <c r="ECB2" s="66"/>
      <c r="ECC2" s="66"/>
      <c r="ECD2" s="66"/>
      <c r="ECE2" s="66"/>
      <c r="ECF2" s="66"/>
      <c r="ECG2" s="66"/>
      <c r="ECH2" s="66"/>
      <c r="ECI2" s="66"/>
      <c r="ECJ2" s="66"/>
      <c r="ECK2" s="66"/>
      <c r="ECL2" s="66"/>
      <c r="ECM2" s="66"/>
      <c r="ECN2" s="66"/>
      <c r="ECO2" s="66"/>
      <c r="ECP2" s="66"/>
      <c r="ECQ2" s="66"/>
      <c r="ECR2" s="66"/>
      <c r="ECS2" s="66"/>
      <c r="ECT2" s="66"/>
      <c r="ECU2" s="66"/>
      <c r="ECV2" s="66"/>
      <c r="ECW2" s="66"/>
      <c r="ECX2" s="66"/>
      <c r="ECY2" s="66"/>
      <c r="ECZ2" s="66"/>
      <c r="EDA2" s="66"/>
      <c r="EDB2" s="66"/>
      <c r="EDC2" s="66"/>
      <c r="EDD2" s="66"/>
      <c r="EDE2" s="66"/>
      <c r="EDF2" s="66"/>
      <c r="EDG2" s="66"/>
      <c r="EDH2" s="66"/>
      <c r="EDI2" s="66"/>
      <c r="EDJ2" s="66"/>
      <c r="EDK2" s="66"/>
      <c r="EDL2" s="66"/>
      <c r="EDM2" s="66"/>
      <c r="EDN2" s="66"/>
      <c r="EDO2" s="66"/>
      <c r="EDP2" s="66"/>
      <c r="EDQ2" s="66"/>
      <c r="EDR2" s="66"/>
      <c r="EDS2" s="66"/>
      <c r="EDT2" s="66"/>
      <c r="EDU2" s="66"/>
      <c r="EDV2" s="66"/>
      <c r="EDW2" s="66"/>
      <c r="EDX2" s="66"/>
      <c r="EDY2" s="66"/>
      <c r="EDZ2" s="66"/>
      <c r="EEA2" s="66"/>
      <c r="EEB2" s="66"/>
      <c r="EEC2" s="66"/>
      <c r="EED2" s="66"/>
      <c r="EEE2" s="66"/>
      <c r="EEF2" s="66"/>
      <c r="EEG2" s="66"/>
      <c r="EEH2" s="66"/>
      <c r="EEI2" s="66"/>
      <c r="EEJ2" s="66"/>
      <c r="EEK2" s="66"/>
      <c r="EEL2" s="66"/>
      <c r="EEM2" s="66"/>
      <c r="EEN2" s="66"/>
      <c r="EEO2" s="66"/>
      <c r="EEP2" s="66"/>
      <c r="EEQ2" s="66"/>
      <c r="EER2" s="66"/>
      <c r="EES2" s="66"/>
      <c r="EET2" s="66"/>
      <c r="EEU2" s="66"/>
      <c r="EEV2" s="66"/>
      <c r="EEW2" s="66"/>
      <c r="EEX2" s="66"/>
      <c r="EEY2" s="66"/>
      <c r="EEZ2" s="66"/>
      <c r="EFA2" s="66"/>
      <c r="EFB2" s="66"/>
      <c r="EFC2" s="66"/>
      <c r="EFD2" s="66"/>
      <c r="EFE2" s="66"/>
      <c r="EFF2" s="66"/>
      <c r="EFG2" s="66"/>
      <c r="EFH2" s="66"/>
      <c r="EFI2" s="66"/>
      <c r="EFJ2" s="66"/>
      <c r="EFK2" s="66"/>
      <c r="EFL2" s="66"/>
      <c r="EFM2" s="66"/>
      <c r="EFN2" s="66"/>
      <c r="EFO2" s="66"/>
      <c r="EFP2" s="66"/>
      <c r="EFQ2" s="66"/>
      <c r="EFR2" s="66"/>
      <c r="EFS2" s="66"/>
      <c r="EFT2" s="66"/>
      <c r="EFU2" s="66"/>
      <c r="EFV2" s="66"/>
      <c r="EFW2" s="66"/>
      <c r="EFX2" s="66"/>
      <c r="EFY2" s="66"/>
      <c r="EFZ2" s="66"/>
      <c r="EGA2" s="66"/>
      <c r="EGB2" s="66"/>
      <c r="EGC2" s="66"/>
      <c r="EGD2" s="66"/>
      <c r="EGE2" s="66"/>
      <c r="EGF2" s="66"/>
      <c r="EGG2" s="66"/>
      <c r="EGH2" s="66"/>
      <c r="EGI2" s="66"/>
      <c r="EGJ2" s="66"/>
      <c r="EGK2" s="66"/>
      <c r="EGL2" s="66"/>
      <c r="EGM2" s="66"/>
      <c r="EGN2" s="66"/>
      <c r="EGO2" s="66"/>
      <c r="EGP2" s="66"/>
      <c r="EGQ2" s="66"/>
      <c r="EGR2" s="66"/>
      <c r="EGS2" s="66"/>
      <c r="EGT2" s="66"/>
      <c r="EGU2" s="66"/>
      <c r="EGV2" s="66"/>
      <c r="EGW2" s="66"/>
      <c r="EGX2" s="66"/>
      <c r="EGY2" s="66"/>
      <c r="EGZ2" s="66"/>
      <c r="EHA2" s="66"/>
      <c r="EHB2" s="66"/>
      <c r="EHC2" s="66"/>
      <c r="EHD2" s="66"/>
      <c r="EHE2" s="66"/>
      <c r="EHF2" s="66"/>
      <c r="EHG2" s="66"/>
      <c r="EHH2" s="66"/>
      <c r="EHI2" s="66"/>
      <c r="EHJ2" s="66"/>
      <c r="EHK2" s="66"/>
      <c r="EHL2" s="66"/>
      <c r="EHM2" s="66"/>
      <c r="EHN2" s="66"/>
      <c r="EHO2" s="66"/>
      <c r="EHP2" s="66"/>
      <c r="EHQ2" s="66"/>
      <c r="EHR2" s="66"/>
      <c r="EHS2" s="66"/>
      <c r="EHT2" s="66"/>
      <c r="EHU2" s="66"/>
      <c r="EHV2" s="66"/>
      <c r="EHW2" s="66"/>
      <c r="EHX2" s="66"/>
      <c r="EHY2" s="66"/>
      <c r="EHZ2" s="66"/>
      <c r="EIA2" s="66"/>
      <c r="EIB2" s="66"/>
      <c r="EIC2" s="66"/>
      <c r="EID2" s="66"/>
      <c r="EIE2" s="66"/>
      <c r="EIF2" s="66"/>
      <c r="EIG2" s="66"/>
      <c r="EIH2" s="66"/>
      <c r="EII2" s="66"/>
      <c r="EIJ2" s="66"/>
      <c r="EIK2" s="66"/>
      <c r="EIL2" s="66"/>
      <c r="EIM2" s="66"/>
      <c r="EIN2" s="66"/>
      <c r="EIO2" s="66"/>
      <c r="EIP2" s="66"/>
      <c r="EIQ2" s="66"/>
      <c r="EIR2" s="66"/>
      <c r="EIS2" s="66"/>
      <c r="EIT2" s="66"/>
      <c r="EIU2" s="66"/>
      <c r="EIV2" s="66"/>
      <c r="EIW2" s="66"/>
      <c r="EIX2" s="66"/>
      <c r="EIY2" s="66"/>
      <c r="EIZ2" s="66"/>
      <c r="EJA2" s="66"/>
      <c r="EJB2" s="66"/>
      <c r="EJC2" s="66"/>
      <c r="EJD2" s="66"/>
      <c r="EJE2" s="66"/>
      <c r="EJF2" s="66"/>
      <c r="EJG2" s="66"/>
      <c r="EJH2" s="66"/>
      <c r="EJI2" s="66"/>
      <c r="EJJ2" s="66"/>
      <c r="EJK2" s="66"/>
      <c r="EJL2" s="66"/>
      <c r="EJM2" s="66"/>
      <c r="EJN2" s="66"/>
      <c r="EJO2" s="66"/>
      <c r="EJP2" s="66"/>
      <c r="EJQ2" s="66"/>
      <c r="EJR2" s="66"/>
      <c r="EJS2" s="66"/>
      <c r="EJT2" s="66"/>
      <c r="EJU2" s="66"/>
      <c r="EJV2" s="66"/>
      <c r="EJW2" s="66"/>
      <c r="EJX2" s="66"/>
      <c r="EJY2" s="66"/>
      <c r="EJZ2" s="66"/>
      <c r="EKA2" s="66"/>
      <c r="EKB2" s="66"/>
      <c r="EKC2" s="66"/>
      <c r="EKD2" s="66"/>
      <c r="EKE2" s="66"/>
      <c r="EKF2" s="66"/>
      <c r="EKG2" s="66"/>
      <c r="EKH2" s="66"/>
      <c r="EKI2" s="66"/>
      <c r="EKJ2" s="66"/>
      <c r="EKK2" s="66"/>
      <c r="EKL2" s="66"/>
      <c r="EKM2" s="66"/>
      <c r="EKN2" s="66"/>
      <c r="EKO2" s="66"/>
      <c r="EKP2" s="66"/>
      <c r="EKQ2" s="66"/>
      <c r="EKR2" s="66"/>
      <c r="EKS2" s="66"/>
      <c r="EKT2" s="66"/>
      <c r="EKU2" s="66"/>
      <c r="EKV2" s="66"/>
      <c r="EKW2" s="66"/>
      <c r="EKX2" s="66"/>
      <c r="EKY2" s="66"/>
      <c r="EKZ2" s="66"/>
      <c r="ELA2" s="66"/>
      <c r="ELB2" s="66"/>
      <c r="ELC2" s="66"/>
      <c r="ELD2" s="66"/>
      <c r="ELE2" s="66"/>
      <c r="ELF2" s="66"/>
      <c r="ELG2" s="66"/>
      <c r="ELH2" s="66"/>
      <c r="ELI2" s="66"/>
      <c r="ELJ2" s="66"/>
      <c r="ELK2" s="66"/>
      <c r="ELL2" s="66"/>
      <c r="ELM2" s="66"/>
      <c r="ELN2" s="66"/>
      <c r="ELO2" s="66"/>
      <c r="ELP2" s="66"/>
      <c r="ELQ2" s="66"/>
      <c r="ELR2" s="66"/>
      <c r="ELS2" s="66"/>
      <c r="ELT2" s="66"/>
      <c r="ELU2" s="66"/>
      <c r="ELV2" s="66"/>
      <c r="ELW2" s="66"/>
      <c r="ELX2" s="66"/>
      <c r="ELY2" s="66"/>
      <c r="ELZ2" s="66"/>
      <c r="EMA2" s="66"/>
      <c r="EMB2" s="66"/>
      <c r="EMC2" s="66"/>
      <c r="EMD2" s="66"/>
      <c r="EME2" s="66"/>
      <c r="EMF2" s="66"/>
      <c r="EMG2" s="66"/>
      <c r="EMH2" s="66"/>
      <c r="EMI2" s="66"/>
      <c r="EMJ2" s="66"/>
      <c r="EMK2" s="66"/>
      <c r="EML2" s="66"/>
      <c r="EMM2" s="66"/>
      <c r="EMN2" s="66"/>
      <c r="EMO2" s="66"/>
      <c r="EMP2" s="66"/>
      <c r="EMQ2" s="66"/>
      <c r="EMR2" s="66"/>
      <c r="EMS2" s="66"/>
      <c r="EMT2" s="66"/>
      <c r="EMU2" s="66"/>
      <c r="EMV2" s="66"/>
      <c r="EMW2" s="66"/>
      <c r="EMX2" s="66"/>
      <c r="EMY2" s="66"/>
      <c r="EMZ2" s="66"/>
      <c r="ENA2" s="66"/>
      <c r="ENB2" s="66"/>
      <c r="ENC2" s="66"/>
      <c r="END2" s="66"/>
      <c r="ENE2" s="66"/>
      <c r="ENF2" s="66"/>
      <c r="ENG2" s="66"/>
      <c r="ENH2" s="66"/>
      <c r="ENI2" s="66"/>
      <c r="ENJ2" s="66"/>
      <c r="ENK2" s="66"/>
      <c r="ENL2" s="66"/>
      <c r="ENM2" s="66"/>
      <c r="ENN2" s="66"/>
      <c r="ENO2" s="66"/>
      <c r="ENP2" s="66"/>
      <c r="ENQ2" s="66"/>
      <c r="ENR2" s="66"/>
      <c r="ENS2" s="66"/>
      <c r="ENT2" s="66"/>
      <c r="ENU2" s="66"/>
      <c r="ENV2" s="66"/>
      <c r="ENW2" s="66"/>
      <c r="ENX2" s="66"/>
      <c r="ENY2" s="66"/>
      <c r="ENZ2" s="66"/>
      <c r="EOA2" s="66"/>
      <c r="EOB2" s="66"/>
      <c r="EOC2" s="66"/>
      <c r="EOD2" s="66"/>
      <c r="EOE2" s="66"/>
      <c r="EOF2" s="66"/>
      <c r="EOG2" s="66"/>
      <c r="EOH2" s="66"/>
      <c r="EOI2" s="66"/>
      <c r="EOJ2" s="66"/>
      <c r="EOK2" s="66"/>
      <c r="EOL2" s="66"/>
      <c r="EOM2" s="66"/>
      <c r="EON2" s="66"/>
      <c r="EOO2" s="66"/>
      <c r="EOP2" s="66"/>
      <c r="EOQ2" s="66"/>
      <c r="EOR2" s="66"/>
      <c r="EOS2" s="66"/>
      <c r="EOT2" s="66"/>
      <c r="EOU2" s="66"/>
      <c r="EOV2" s="66"/>
      <c r="EOW2" s="66"/>
      <c r="EOX2" s="66"/>
      <c r="EOY2" s="66"/>
      <c r="EOZ2" s="66"/>
      <c r="EPA2" s="66"/>
      <c r="EPB2" s="66"/>
      <c r="EPC2" s="66"/>
      <c r="EPD2" s="66"/>
      <c r="EPE2" s="66"/>
      <c r="EPF2" s="66"/>
      <c r="EPG2" s="66"/>
      <c r="EPH2" s="66"/>
      <c r="EPI2" s="66"/>
      <c r="EPJ2" s="66"/>
      <c r="EPK2" s="66"/>
      <c r="EPL2" s="66"/>
      <c r="EPM2" s="66"/>
      <c r="EPN2" s="66"/>
      <c r="EPO2" s="66"/>
      <c r="EPP2" s="66"/>
      <c r="EPQ2" s="66"/>
      <c r="EPR2" s="66"/>
      <c r="EPS2" s="66"/>
      <c r="EPT2" s="66"/>
      <c r="EPU2" s="66"/>
      <c r="EPV2" s="66"/>
      <c r="EPW2" s="66"/>
      <c r="EPX2" s="66"/>
      <c r="EPY2" s="66"/>
      <c r="EPZ2" s="66"/>
      <c r="EQA2" s="66"/>
      <c r="EQB2" s="66"/>
      <c r="EQC2" s="66"/>
      <c r="EQD2" s="66"/>
      <c r="EQE2" s="66"/>
      <c r="EQF2" s="66"/>
      <c r="EQG2" s="66"/>
      <c r="EQH2" s="66"/>
      <c r="EQI2" s="66"/>
      <c r="EQJ2" s="66"/>
      <c r="EQK2" s="66"/>
      <c r="EQL2" s="66"/>
      <c r="EQM2" s="66"/>
      <c r="EQN2" s="66"/>
      <c r="EQO2" s="66"/>
      <c r="EQP2" s="66"/>
      <c r="EQQ2" s="66"/>
      <c r="EQR2" s="66"/>
      <c r="EQS2" s="66"/>
      <c r="EQT2" s="66"/>
      <c r="EQU2" s="66"/>
      <c r="EQV2" s="66"/>
      <c r="EQW2" s="66"/>
      <c r="EQX2" s="66"/>
      <c r="EQY2" s="66"/>
      <c r="EQZ2" s="66"/>
      <c r="ERA2" s="66"/>
      <c r="ERB2" s="66"/>
      <c r="ERC2" s="66"/>
      <c r="ERD2" s="66"/>
      <c r="ERE2" s="66"/>
      <c r="ERF2" s="66"/>
      <c r="ERG2" s="66"/>
      <c r="ERH2" s="66"/>
      <c r="ERI2" s="66"/>
      <c r="ERJ2" s="66"/>
      <c r="ERK2" s="66"/>
      <c r="ERL2" s="66"/>
      <c r="ERM2" s="66"/>
      <c r="ERN2" s="66"/>
      <c r="ERO2" s="66"/>
      <c r="ERP2" s="66"/>
      <c r="ERQ2" s="66"/>
      <c r="ERR2" s="66"/>
      <c r="ERS2" s="66"/>
      <c r="ERT2" s="66"/>
      <c r="ERU2" s="66"/>
      <c r="ERV2" s="66"/>
      <c r="ERW2" s="66"/>
      <c r="ERX2" s="66"/>
      <c r="ERY2" s="66"/>
      <c r="ERZ2" s="66"/>
      <c r="ESA2" s="66"/>
      <c r="ESB2" s="66"/>
      <c r="ESC2" s="66"/>
      <c r="ESD2" s="66"/>
      <c r="ESE2" s="66"/>
      <c r="ESF2" s="66"/>
      <c r="ESG2" s="66"/>
      <c r="ESH2" s="66"/>
      <c r="ESI2" s="66"/>
      <c r="ESJ2" s="66"/>
      <c r="ESK2" s="66"/>
      <c r="ESL2" s="66"/>
      <c r="ESM2" s="66"/>
      <c r="ESN2" s="66"/>
      <c r="ESO2" s="66"/>
      <c r="ESP2" s="66"/>
      <c r="ESQ2" s="66"/>
      <c r="ESR2" s="66"/>
      <c r="ESS2" s="66"/>
      <c r="EST2" s="66"/>
      <c r="ESU2" s="66"/>
      <c r="ESV2" s="66"/>
      <c r="ESW2" s="66"/>
      <c r="ESX2" s="66"/>
      <c r="ESY2" s="66"/>
      <c r="ESZ2" s="66"/>
      <c r="ETA2" s="66"/>
      <c r="ETB2" s="66"/>
      <c r="ETC2" s="66"/>
      <c r="ETD2" s="66"/>
      <c r="ETE2" s="66"/>
      <c r="ETF2" s="66"/>
      <c r="ETG2" s="66"/>
      <c r="ETH2" s="66"/>
      <c r="ETI2" s="66"/>
      <c r="ETJ2" s="66"/>
      <c r="ETK2" s="66"/>
      <c r="ETL2" s="66"/>
      <c r="ETM2" s="66"/>
      <c r="ETN2" s="66"/>
      <c r="ETO2" s="66"/>
      <c r="ETP2" s="66"/>
      <c r="ETQ2" s="66"/>
      <c r="ETR2" s="66"/>
      <c r="ETS2" s="66"/>
      <c r="ETT2" s="66"/>
      <c r="ETU2" s="66"/>
      <c r="ETV2" s="66"/>
      <c r="ETW2" s="66"/>
      <c r="ETX2" s="66"/>
      <c r="ETY2" s="66"/>
      <c r="ETZ2" s="66"/>
      <c r="EUA2" s="66"/>
      <c r="EUB2" s="66"/>
      <c r="EUC2" s="66"/>
      <c r="EUD2" s="66"/>
      <c r="EUE2" s="66"/>
      <c r="EUF2" s="66"/>
      <c r="EUG2" s="66"/>
      <c r="EUH2" s="66"/>
      <c r="EUI2" s="66"/>
      <c r="EUJ2" s="66"/>
      <c r="EUK2" s="66"/>
      <c r="EUL2" s="66"/>
      <c r="EUM2" s="66"/>
      <c r="EUN2" s="66"/>
      <c r="EUO2" s="66"/>
      <c r="EUP2" s="66"/>
      <c r="EUQ2" s="66"/>
      <c r="EUR2" s="66"/>
      <c r="EUS2" s="66"/>
      <c r="EUT2" s="66"/>
      <c r="EUU2" s="66"/>
      <c r="EUV2" s="66"/>
      <c r="EUW2" s="66"/>
      <c r="EUX2" s="66"/>
      <c r="EUY2" s="66"/>
      <c r="EUZ2" s="66"/>
      <c r="EVA2" s="66"/>
      <c r="EVB2" s="66"/>
      <c r="EVC2" s="66"/>
      <c r="EVD2" s="66"/>
      <c r="EVE2" s="66"/>
      <c r="EVF2" s="66"/>
      <c r="EVG2" s="66"/>
      <c r="EVH2" s="66"/>
      <c r="EVI2" s="66"/>
      <c r="EVJ2" s="66"/>
      <c r="EVK2" s="66"/>
      <c r="EVL2" s="66"/>
      <c r="EVM2" s="66"/>
      <c r="EVN2" s="66"/>
      <c r="EVO2" s="66"/>
      <c r="EVP2" s="66"/>
      <c r="EVQ2" s="66"/>
      <c r="EVR2" s="66"/>
      <c r="EVS2" s="66"/>
      <c r="EVT2" s="66"/>
      <c r="EVU2" s="66"/>
      <c r="EVV2" s="66"/>
      <c r="EVW2" s="66"/>
      <c r="EVX2" s="66"/>
      <c r="EVY2" s="66"/>
      <c r="EVZ2" s="66"/>
      <c r="EWA2" s="66"/>
      <c r="EWB2" s="66"/>
      <c r="EWC2" s="66"/>
      <c r="EWD2" s="66"/>
      <c r="EWE2" s="66"/>
      <c r="EWF2" s="66"/>
      <c r="EWG2" s="66"/>
      <c r="EWH2" s="66"/>
      <c r="EWI2" s="66"/>
      <c r="EWJ2" s="66"/>
      <c r="EWK2" s="66"/>
      <c r="EWL2" s="66"/>
      <c r="EWM2" s="66"/>
      <c r="EWN2" s="66"/>
      <c r="EWO2" s="66"/>
      <c r="EWP2" s="66"/>
      <c r="EWQ2" s="66"/>
      <c r="EWR2" s="66"/>
      <c r="EWS2" s="66"/>
      <c r="EWT2" s="66"/>
      <c r="EWU2" s="66"/>
      <c r="EWV2" s="66"/>
      <c r="EWW2" s="66"/>
      <c r="EWX2" s="66"/>
      <c r="EWY2" s="66"/>
      <c r="EWZ2" s="66"/>
      <c r="EXA2" s="66"/>
      <c r="EXB2" s="66"/>
      <c r="EXC2" s="66"/>
      <c r="EXD2" s="66"/>
      <c r="EXE2" s="66"/>
      <c r="EXF2" s="66"/>
      <c r="EXG2" s="66"/>
      <c r="EXH2" s="66"/>
      <c r="EXI2" s="66"/>
      <c r="EXJ2" s="66"/>
      <c r="EXK2" s="66"/>
      <c r="EXL2" s="66"/>
      <c r="EXM2" s="66"/>
      <c r="EXN2" s="66"/>
      <c r="EXO2" s="66"/>
      <c r="EXP2" s="66"/>
      <c r="EXQ2" s="66"/>
      <c r="EXR2" s="66"/>
      <c r="EXS2" s="66"/>
      <c r="EXT2" s="66"/>
      <c r="EXU2" s="66"/>
      <c r="EXV2" s="66"/>
      <c r="EXW2" s="66"/>
      <c r="EXX2" s="66"/>
      <c r="EXY2" s="66"/>
      <c r="EXZ2" s="66"/>
      <c r="EYA2" s="66"/>
      <c r="EYB2" s="66"/>
      <c r="EYC2" s="66"/>
      <c r="EYD2" s="66"/>
      <c r="EYE2" s="66"/>
      <c r="EYF2" s="66"/>
      <c r="EYG2" s="66"/>
      <c r="EYH2" s="66"/>
      <c r="EYI2" s="66"/>
      <c r="EYJ2" s="66"/>
      <c r="EYK2" s="66"/>
      <c r="EYL2" s="66"/>
      <c r="EYM2" s="66"/>
      <c r="EYN2" s="66"/>
      <c r="EYO2" s="66"/>
      <c r="EYP2" s="66"/>
      <c r="EYQ2" s="66"/>
      <c r="EYR2" s="66"/>
      <c r="EYS2" s="66"/>
      <c r="EYT2" s="66"/>
      <c r="EYU2" s="66"/>
      <c r="EYV2" s="66"/>
      <c r="EYW2" s="66"/>
      <c r="EYX2" s="66"/>
      <c r="EYY2" s="66"/>
      <c r="EYZ2" s="66"/>
      <c r="EZA2" s="66"/>
      <c r="EZB2" s="66"/>
      <c r="EZC2" s="66"/>
      <c r="EZD2" s="66"/>
      <c r="EZE2" s="66"/>
      <c r="EZF2" s="66"/>
      <c r="EZG2" s="66"/>
      <c r="EZH2" s="66"/>
      <c r="EZI2" s="66"/>
      <c r="EZJ2" s="66"/>
      <c r="EZK2" s="66"/>
      <c r="EZL2" s="66"/>
      <c r="EZM2" s="66"/>
      <c r="EZN2" s="66"/>
      <c r="EZO2" s="66"/>
      <c r="EZP2" s="66"/>
      <c r="EZQ2" s="66"/>
      <c r="EZR2" s="66"/>
      <c r="EZS2" s="66"/>
      <c r="EZT2" s="66"/>
      <c r="EZU2" s="66"/>
      <c r="EZV2" s="66"/>
      <c r="EZW2" s="66"/>
      <c r="EZX2" s="66"/>
      <c r="EZY2" s="66"/>
      <c r="EZZ2" s="66"/>
      <c r="FAA2" s="66"/>
      <c r="FAB2" s="66"/>
      <c r="FAC2" s="66"/>
      <c r="FAD2" s="66"/>
      <c r="FAE2" s="66"/>
      <c r="FAF2" s="66"/>
      <c r="FAG2" s="66"/>
      <c r="FAH2" s="66"/>
      <c r="FAI2" s="66"/>
      <c r="FAJ2" s="66"/>
      <c r="FAK2" s="66"/>
      <c r="FAL2" s="66"/>
      <c r="FAM2" s="66"/>
      <c r="FAN2" s="66"/>
      <c r="FAO2" s="66"/>
      <c r="FAP2" s="66"/>
      <c r="FAQ2" s="66"/>
      <c r="FAR2" s="66"/>
      <c r="FAS2" s="66"/>
      <c r="FAT2" s="66"/>
      <c r="FAU2" s="66"/>
      <c r="FAV2" s="66"/>
      <c r="FAW2" s="66"/>
      <c r="FAX2" s="66"/>
      <c r="FAY2" s="66"/>
      <c r="FAZ2" s="66"/>
      <c r="FBA2" s="66"/>
      <c r="FBB2" s="66"/>
      <c r="FBC2" s="66"/>
      <c r="FBD2" s="66"/>
      <c r="FBE2" s="66"/>
      <c r="FBF2" s="66"/>
      <c r="FBG2" s="66"/>
      <c r="FBH2" s="66"/>
      <c r="FBI2" s="66"/>
      <c r="FBJ2" s="66"/>
      <c r="FBK2" s="66"/>
      <c r="FBL2" s="66"/>
      <c r="FBM2" s="66"/>
      <c r="FBN2" s="66"/>
      <c r="FBO2" s="66"/>
      <c r="FBP2" s="66"/>
      <c r="FBQ2" s="66"/>
      <c r="FBR2" s="66"/>
      <c r="FBS2" s="66"/>
      <c r="FBT2" s="66"/>
      <c r="FBU2" s="66"/>
      <c r="FBV2" s="66"/>
      <c r="FBW2" s="66"/>
      <c r="FBX2" s="66"/>
      <c r="FBY2" s="66"/>
      <c r="FBZ2" s="66"/>
      <c r="FCA2" s="66"/>
      <c r="FCB2" s="66"/>
      <c r="FCC2" s="66"/>
      <c r="FCD2" s="66"/>
      <c r="FCE2" s="66"/>
      <c r="FCF2" s="66"/>
      <c r="FCG2" s="66"/>
      <c r="FCH2" s="66"/>
      <c r="FCI2" s="66"/>
      <c r="FCJ2" s="66"/>
      <c r="FCK2" s="66"/>
      <c r="FCL2" s="66"/>
      <c r="FCM2" s="66"/>
      <c r="FCN2" s="66"/>
      <c r="FCO2" s="66"/>
      <c r="FCP2" s="66"/>
      <c r="FCQ2" s="66"/>
      <c r="FCR2" s="66"/>
      <c r="FCS2" s="66"/>
      <c r="FCT2" s="66"/>
      <c r="FCU2" s="66"/>
      <c r="FCV2" s="66"/>
      <c r="FCW2" s="66"/>
      <c r="FCX2" s="66"/>
      <c r="FCY2" s="66"/>
      <c r="FCZ2" s="66"/>
      <c r="FDA2" s="66"/>
      <c r="FDB2" s="66"/>
      <c r="FDC2" s="66"/>
      <c r="FDD2" s="66"/>
      <c r="FDE2" s="66"/>
      <c r="FDF2" s="66"/>
      <c r="FDG2" s="66"/>
      <c r="FDH2" s="66"/>
      <c r="FDI2" s="66"/>
      <c r="FDJ2" s="66"/>
      <c r="FDK2" s="66"/>
      <c r="FDL2" s="66"/>
      <c r="FDM2" s="66"/>
      <c r="FDN2" s="66"/>
      <c r="FDO2" s="66"/>
      <c r="FDP2" s="66"/>
      <c r="FDQ2" s="66"/>
      <c r="FDR2" s="66"/>
      <c r="FDS2" s="66"/>
      <c r="FDT2" s="66"/>
      <c r="FDU2" s="66"/>
      <c r="FDV2" s="66"/>
      <c r="FDW2" s="66"/>
      <c r="FDX2" s="66"/>
      <c r="FDY2" s="66"/>
      <c r="FDZ2" s="66"/>
      <c r="FEA2" s="66"/>
      <c r="FEB2" s="66"/>
      <c r="FEC2" s="66"/>
      <c r="FED2" s="66"/>
      <c r="FEE2" s="66"/>
      <c r="FEF2" s="66"/>
      <c r="FEG2" s="66"/>
      <c r="FEH2" s="66"/>
      <c r="FEI2" s="66"/>
      <c r="FEJ2" s="66"/>
      <c r="FEK2" s="66"/>
      <c r="FEL2" s="66"/>
      <c r="FEM2" s="66"/>
      <c r="FEN2" s="66"/>
      <c r="FEO2" s="66"/>
      <c r="FEP2" s="66"/>
      <c r="FEQ2" s="66"/>
      <c r="FER2" s="66"/>
      <c r="FES2" s="66"/>
      <c r="FET2" s="66"/>
      <c r="FEU2" s="66"/>
      <c r="FEV2" s="66"/>
      <c r="FEW2" s="66"/>
      <c r="FEX2" s="66"/>
      <c r="FEY2" s="66"/>
      <c r="FEZ2" s="66"/>
      <c r="FFA2" s="66"/>
      <c r="FFB2" s="66"/>
      <c r="FFC2" s="66"/>
      <c r="FFD2" s="66"/>
      <c r="FFE2" s="66"/>
      <c r="FFF2" s="66"/>
      <c r="FFG2" s="66"/>
      <c r="FFH2" s="66"/>
      <c r="FFI2" s="66"/>
      <c r="FFJ2" s="66"/>
      <c r="FFK2" s="66"/>
      <c r="FFL2" s="66"/>
      <c r="FFM2" s="66"/>
      <c r="FFN2" s="66"/>
      <c r="FFO2" s="66"/>
      <c r="FFP2" s="66"/>
      <c r="FFQ2" s="66"/>
      <c r="FFR2" s="66"/>
      <c r="FFS2" s="66"/>
      <c r="FFT2" s="66"/>
      <c r="FFU2" s="66"/>
      <c r="FFV2" s="66"/>
      <c r="FFW2" s="66"/>
      <c r="FFX2" s="66"/>
      <c r="FFY2" s="66"/>
      <c r="FFZ2" s="66"/>
      <c r="FGA2" s="66"/>
      <c r="FGB2" s="66"/>
      <c r="FGC2" s="66"/>
      <c r="FGD2" s="66"/>
      <c r="FGE2" s="66"/>
      <c r="FGF2" s="66"/>
      <c r="FGG2" s="66"/>
      <c r="FGH2" s="66"/>
      <c r="FGI2" s="66"/>
      <c r="FGJ2" s="66"/>
      <c r="FGK2" s="66"/>
      <c r="FGL2" s="66"/>
      <c r="FGM2" s="66"/>
      <c r="FGN2" s="66"/>
      <c r="FGO2" s="66"/>
      <c r="FGP2" s="66"/>
      <c r="FGQ2" s="66"/>
      <c r="FGR2" s="66"/>
      <c r="FGS2" s="66"/>
      <c r="FGT2" s="66"/>
      <c r="FGU2" s="66"/>
      <c r="FGV2" s="66"/>
      <c r="FGW2" s="66"/>
      <c r="FGX2" s="66"/>
      <c r="FGY2" s="66"/>
      <c r="FGZ2" s="66"/>
      <c r="FHA2" s="66"/>
      <c r="FHB2" s="66"/>
      <c r="FHC2" s="66"/>
      <c r="FHD2" s="66"/>
      <c r="FHE2" s="66"/>
      <c r="FHF2" s="66"/>
      <c r="FHG2" s="66"/>
      <c r="FHH2" s="66"/>
      <c r="FHI2" s="66"/>
      <c r="FHJ2" s="66"/>
      <c r="FHK2" s="66"/>
      <c r="FHL2" s="66"/>
      <c r="FHM2" s="66"/>
      <c r="FHN2" s="66"/>
      <c r="FHO2" s="66"/>
      <c r="FHP2" s="66"/>
      <c r="FHQ2" s="66"/>
      <c r="FHR2" s="66"/>
      <c r="FHS2" s="66"/>
      <c r="FHT2" s="66"/>
      <c r="FHU2" s="66"/>
      <c r="FHV2" s="66"/>
      <c r="FHW2" s="66"/>
      <c r="FHX2" s="66"/>
      <c r="FHY2" s="66"/>
      <c r="FHZ2" s="66"/>
      <c r="FIA2" s="66"/>
      <c r="FIB2" s="66"/>
      <c r="FIC2" s="66"/>
      <c r="FID2" s="66"/>
      <c r="FIE2" s="66"/>
      <c r="FIF2" s="66"/>
      <c r="FIG2" s="66"/>
      <c r="FIH2" s="66"/>
      <c r="FII2" s="66"/>
      <c r="FIJ2" s="66"/>
      <c r="FIK2" s="66"/>
      <c r="FIL2" s="66"/>
      <c r="FIM2" s="66"/>
      <c r="FIN2" s="66"/>
      <c r="FIO2" s="66"/>
      <c r="FIP2" s="66"/>
      <c r="FIQ2" s="66"/>
      <c r="FIR2" s="66"/>
      <c r="FIS2" s="66"/>
      <c r="FIT2" s="66"/>
      <c r="FIU2" s="66"/>
      <c r="FIV2" s="66"/>
      <c r="FIW2" s="66"/>
      <c r="FIX2" s="66"/>
      <c r="FIY2" s="66"/>
      <c r="FIZ2" s="66"/>
      <c r="FJA2" s="66"/>
      <c r="FJB2" s="66"/>
      <c r="FJC2" s="66"/>
      <c r="FJD2" s="66"/>
      <c r="FJE2" s="66"/>
      <c r="FJF2" s="66"/>
      <c r="FJG2" s="66"/>
      <c r="FJH2" s="66"/>
      <c r="FJI2" s="66"/>
      <c r="FJJ2" s="66"/>
      <c r="FJK2" s="66"/>
      <c r="FJL2" s="66"/>
      <c r="FJM2" s="66"/>
      <c r="FJN2" s="66"/>
      <c r="FJO2" s="66"/>
      <c r="FJP2" s="66"/>
      <c r="FJQ2" s="66"/>
      <c r="FJR2" s="66"/>
      <c r="FJS2" s="66"/>
      <c r="FJT2" s="66"/>
      <c r="FJU2" s="66"/>
      <c r="FJV2" s="66"/>
      <c r="FJW2" s="66"/>
      <c r="FJX2" s="66"/>
      <c r="FJY2" s="66"/>
      <c r="FJZ2" s="66"/>
      <c r="FKA2" s="66"/>
      <c r="FKB2" s="66"/>
      <c r="FKC2" s="66"/>
      <c r="FKD2" s="66"/>
      <c r="FKE2" s="66"/>
      <c r="FKF2" s="66"/>
      <c r="FKG2" s="66"/>
      <c r="FKH2" s="66"/>
      <c r="FKI2" s="66"/>
      <c r="FKJ2" s="66"/>
      <c r="FKK2" s="66"/>
      <c r="FKL2" s="66"/>
      <c r="FKM2" s="66"/>
      <c r="FKN2" s="66"/>
      <c r="FKO2" s="66"/>
      <c r="FKP2" s="66"/>
      <c r="FKQ2" s="66"/>
      <c r="FKR2" s="66"/>
      <c r="FKS2" s="66"/>
      <c r="FKT2" s="66"/>
      <c r="FKU2" s="66"/>
      <c r="FKV2" s="66"/>
      <c r="FKW2" s="66"/>
      <c r="FKX2" s="66"/>
      <c r="FKY2" s="66"/>
      <c r="FKZ2" s="66"/>
      <c r="FLA2" s="66"/>
      <c r="FLB2" s="66"/>
      <c r="FLC2" s="66"/>
      <c r="FLD2" s="66"/>
      <c r="FLE2" s="66"/>
      <c r="FLF2" s="66"/>
      <c r="FLG2" s="66"/>
      <c r="FLH2" s="66"/>
      <c r="FLI2" s="66"/>
      <c r="FLJ2" s="66"/>
      <c r="FLK2" s="66"/>
      <c r="FLL2" s="66"/>
      <c r="FLM2" s="66"/>
      <c r="FLN2" s="66"/>
      <c r="FLO2" s="66"/>
      <c r="FLP2" s="66"/>
      <c r="FLQ2" s="66"/>
      <c r="FLR2" s="66"/>
      <c r="FLS2" s="66"/>
      <c r="FLT2" s="66"/>
      <c r="FLU2" s="66"/>
      <c r="FLV2" s="66"/>
      <c r="FLW2" s="66"/>
      <c r="FLX2" s="66"/>
      <c r="FLY2" s="66"/>
      <c r="FLZ2" s="66"/>
      <c r="FMA2" s="66"/>
      <c r="FMB2" s="66"/>
      <c r="FMC2" s="66"/>
      <c r="FMD2" s="66"/>
      <c r="FME2" s="66"/>
      <c r="FMF2" s="66"/>
      <c r="FMG2" s="66"/>
      <c r="FMH2" s="66"/>
      <c r="FMI2" s="66"/>
      <c r="FMJ2" s="66"/>
      <c r="FMK2" s="66"/>
      <c r="FML2" s="66"/>
      <c r="FMM2" s="66"/>
      <c r="FMN2" s="66"/>
      <c r="FMO2" s="66"/>
      <c r="FMP2" s="66"/>
      <c r="FMQ2" s="66"/>
      <c r="FMR2" s="66"/>
      <c r="FMS2" s="66"/>
      <c r="FMT2" s="66"/>
      <c r="FMU2" s="66"/>
      <c r="FMV2" s="66"/>
      <c r="FMW2" s="66"/>
      <c r="FMX2" s="66"/>
      <c r="FMY2" s="66"/>
      <c r="FMZ2" s="66"/>
      <c r="FNA2" s="66"/>
      <c r="FNB2" s="66"/>
      <c r="FNC2" s="66"/>
      <c r="FND2" s="66"/>
      <c r="FNE2" s="66"/>
      <c r="FNF2" s="66"/>
      <c r="FNG2" s="66"/>
      <c r="FNH2" s="66"/>
      <c r="FNI2" s="66"/>
      <c r="FNJ2" s="66"/>
      <c r="FNK2" s="66"/>
      <c r="FNL2" s="66"/>
      <c r="FNM2" s="66"/>
      <c r="FNN2" s="66"/>
      <c r="FNO2" s="66"/>
      <c r="FNP2" s="66"/>
      <c r="FNQ2" s="66"/>
      <c r="FNR2" s="66"/>
      <c r="FNS2" s="66"/>
      <c r="FNT2" s="66"/>
      <c r="FNU2" s="66"/>
      <c r="FNV2" s="66"/>
      <c r="FNW2" s="66"/>
      <c r="FNX2" s="66"/>
      <c r="FNY2" s="66"/>
      <c r="FNZ2" s="66"/>
      <c r="FOA2" s="66"/>
      <c r="FOB2" s="66"/>
      <c r="FOC2" s="66"/>
      <c r="FOD2" s="66"/>
      <c r="FOE2" s="66"/>
      <c r="FOF2" s="66"/>
      <c r="FOG2" s="66"/>
      <c r="FOH2" s="66"/>
      <c r="FOI2" s="66"/>
      <c r="FOJ2" s="66"/>
      <c r="FOK2" s="66"/>
      <c r="FOL2" s="66"/>
      <c r="FOM2" s="66"/>
      <c r="FON2" s="66"/>
      <c r="FOO2" s="66"/>
      <c r="FOP2" s="66"/>
      <c r="FOQ2" s="66"/>
      <c r="FOR2" s="66"/>
      <c r="FOS2" s="66"/>
      <c r="FOT2" s="66"/>
      <c r="FOU2" s="66"/>
      <c r="FOV2" s="66"/>
      <c r="FOW2" s="66"/>
      <c r="FOX2" s="66"/>
      <c r="FOY2" s="66"/>
      <c r="FOZ2" s="66"/>
      <c r="FPA2" s="66"/>
      <c r="FPB2" s="66"/>
      <c r="FPC2" s="66"/>
      <c r="FPD2" s="66"/>
      <c r="FPE2" s="66"/>
      <c r="FPF2" s="66"/>
      <c r="FPG2" s="66"/>
      <c r="FPH2" s="66"/>
      <c r="FPI2" s="66"/>
      <c r="FPJ2" s="66"/>
      <c r="FPK2" s="66"/>
      <c r="FPL2" s="66"/>
      <c r="FPM2" s="66"/>
      <c r="FPN2" s="66"/>
      <c r="FPO2" s="66"/>
      <c r="FPP2" s="66"/>
      <c r="FPQ2" s="66"/>
      <c r="FPR2" s="66"/>
      <c r="FPS2" s="66"/>
      <c r="FPT2" s="66"/>
      <c r="FPU2" s="66"/>
      <c r="FPV2" s="66"/>
      <c r="FPW2" s="66"/>
      <c r="FPX2" s="66"/>
      <c r="FPY2" s="66"/>
      <c r="FPZ2" s="66"/>
      <c r="FQA2" s="66"/>
      <c r="FQB2" s="66"/>
      <c r="FQC2" s="66"/>
      <c r="FQD2" s="66"/>
      <c r="FQE2" s="66"/>
      <c r="FQF2" s="66"/>
      <c r="FQG2" s="66"/>
      <c r="FQH2" s="66"/>
      <c r="FQI2" s="66"/>
      <c r="FQJ2" s="66"/>
      <c r="FQK2" s="66"/>
      <c r="FQL2" s="66"/>
      <c r="FQM2" s="66"/>
      <c r="FQN2" s="66"/>
      <c r="FQO2" s="66"/>
      <c r="FQP2" s="66"/>
      <c r="FQQ2" s="66"/>
      <c r="FQR2" s="66"/>
      <c r="FQS2" s="66"/>
      <c r="FQT2" s="66"/>
      <c r="FQU2" s="66"/>
      <c r="FQV2" s="66"/>
      <c r="FQW2" s="66"/>
      <c r="FQX2" s="66"/>
      <c r="FQY2" s="66"/>
      <c r="FQZ2" s="66"/>
      <c r="FRA2" s="66"/>
      <c r="FRB2" s="66"/>
      <c r="FRC2" s="66"/>
      <c r="FRD2" s="66"/>
      <c r="FRE2" s="66"/>
      <c r="FRF2" s="66"/>
      <c r="FRG2" s="66"/>
      <c r="FRH2" s="66"/>
      <c r="FRI2" s="66"/>
      <c r="FRJ2" s="66"/>
      <c r="FRK2" s="66"/>
      <c r="FRL2" s="66"/>
      <c r="FRM2" s="66"/>
      <c r="FRN2" s="66"/>
      <c r="FRO2" s="66"/>
      <c r="FRP2" s="66"/>
      <c r="FRQ2" s="66"/>
      <c r="FRR2" s="66"/>
      <c r="FRS2" s="66"/>
      <c r="FRT2" s="66"/>
      <c r="FRU2" s="66"/>
      <c r="FRV2" s="66"/>
      <c r="FRW2" s="66"/>
      <c r="FRX2" s="66"/>
      <c r="FRY2" s="66"/>
      <c r="FRZ2" s="66"/>
      <c r="FSA2" s="66"/>
      <c r="FSB2" s="66"/>
      <c r="FSC2" s="66"/>
      <c r="FSD2" s="66"/>
      <c r="FSE2" s="66"/>
      <c r="FSF2" s="66"/>
      <c r="FSG2" s="66"/>
      <c r="FSH2" s="66"/>
      <c r="FSI2" s="66"/>
      <c r="FSJ2" s="66"/>
      <c r="FSK2" s="66"/>
      <c r="FSL2" s="66"/>
      <c r="FSM2" s="66"/>
      <c r="FSN2" s="66"/>
      <c r="FSO2" s="66"/>
      <c r="FSP2" s="66"/>
      <c r="FSQ2" s="66"/>
      <c r="FSR2" s="66"/>
      <c r="FSS2" s="66"/>
      <c r="FST2" s="66"/>
      <c r="FSU2" s="66"/>
      <c r="FSV2" s="66"/>
      <c r="FSW2" s="66"/>
      <c r="FSX2" s="66"/>
      <c r="FSY2" s="66"/>
      <c r="FSZ2" s="66"/>
      <c r="FTA2" s="66"/>
      <c r="FTB2" s="66"/>
      <c r="FTC2" s="66"/>
      <c r="FTD2" s="66"/>
      <c r="FTE2" s="66"/>
      <c r="FTF2" s="66"/>
      <c r="FTG2" s="66"/>
      <c r="FTH2" s="66"/>
      <c r="FTI2" s="66"/>
      <c r="FTJ2" s="66"/>
      <c r="FTK2" s="66"/>
      <c r="FTL2" s="66"/>
      <c r="FTM2" s="66"/>
      <c r="FTN2" s="66"/>
      <c r="FTO2" s="66"/>
      <c r="FTP2" s="66"/>
      <c r="FTQ2" s="66"/>
      <c r="FTR2" s="66"/>
      <c r="FTS2" s="66"/>
      <c r="FTT2" s="66"/>
      <c r="FTU2" s="66"/>
      <c r="FTV2" s="66"/>
      <c r="FTW2" s="66"/>
      <c r="FTX2" s="66"/>
      <c r="FTY2" s="66"/>
      <c r="FTZ2" s="66"/>
      <c r="FUA2" s="66"/>
      <c r="FUB2" s="66"/>
      <c r="FUC2" s="66"/>
      <c r="FUD2" s="66"/>
      <c r="FUE2" s="66"/>
      <c r="FUF2" s="66"/>
      <c r="FUG2" s="66"/>
      <c r="FUH2" s="66"/>
      <c r="FUI2" s="66"/>
      <c r="FUJ2" s="66"/>
      <c r="FUK2" s="66"/>
      <c r="FUL2" s="66"/>
      <c r="FUM2" s="66"/>
      <c r="FUN2" s="66"/>
      <c r="FUO2" s="66"/>
      <c r="FUP2" s="66"/>
      <c r="FUQ2" s="66"/>
      <c r="FUR2" s="66"/>
      <c r="FUS2" s="66"/>
      <c r="FUT2" s="66"/>
      <c r="FUU2" s="66"/>
      <c r="FUV2" s="66"/>
      <c r="FUW2" s="66"/>
      <c r="FUX2" s="66"/>
      <c r="FUY2" s="66"/>
      <c r="FUZ2" s="66"/>
      <c r="FVA2" s="66"/>
      <c r="FVB2" s="66"/>
      <c r="FVC2" s="66"/>
      <c r="FVD2" s="66"/>
      <c r="FVE2" s="66"/>
      <c r="FVF2" s="66"/>
      <c r="FVG2" s="66"/>
      <c r="FVH2" s="66"/>
      <c r="FVI2" s="66"/>
      <c r="FVJ2" s="66"/>
      <c r="FVK2" s="66"/>
      <c r="FVL2" s="66"/>
      <c r="FVM2" s="66"/>
      <c r="FVN2" s="66"/>
      <c r="FVO2" s="66"/>
      <c r="FVP2" s="66"/>
      <c r="FVQ2" s="66"/>
      <c r="FVR2" s="66"/>
      <c r="FVS2" s="66"/>
      <c r="FVT2" s="66"/>
      <c r="FVU2" s="66"/>
      <c r="FVV2" s="66"/>
      <c r="FVW2" s="66"/>
      <c r="FVX2" s="66"/>
      <c r="FVY2" s="66"/>
      <c r="FVZ2" s="66"/>
      <c r="FWA2" s="66"/>
      <c r="FWB2" s="66"/>
      <c r="FWC2" s="66"/>
      <c r="FWD2" s="66"/>
      <c r="FWE2" s="66"/>
      <c r="FWF2" s="66"/>
      <c r="FWG2" s="66"/>
      <c r="FWH2" s="66"/>
      <c r="FWI2" s="66"/>
      <c r="FWJ2" s="66"/>
      <c r="FWK2" s="66"/>
      <c r="FWL2" s="66"/>
      <c r="FWM2" s="66"/>
      <c r="FWN2" s="66"/>
      <c r="FWO2" s="66"/>
      <c r="FWP2" s="66"/>
      <c r="FWQ2" s="66"/>
      <c r="FWR2" s="66"/>
      <c r="FWS2" s="66"/>
      <c r="FWT2" s="66"/>
      <c r="FWU2" s="66"/>
      <c r="FWV2" s="66"/>
      <c r="FWW2" s="66"/>
      <c r="FWX2" s="66"/>
      <c r="FWY2" s="66"/>
      <c r="FWZ2" s="66"/>
      <c r="FXA2" s="66"/>
      <c r="FXB2" s="66"/>
      <c r="FXC2" s="66"/>
      <c r="FXD2" s="66"/>
      <c r="FXE2" s="66"/>
      <c r="FXF2" s="66"/>
      <c r="FXG2" s="66"/>
      <c r="FXH2" s="66"/>
      <c r="FXI2" s="66"/>
      <c r="FXJ2" s="66"/>
      <c r="FXK2" s="66"/>
      <c r="FXL2" s="66"/>
      <c r="FXM2" s="66"/>
      <c r="FXN2" s="66"/>
      <c r="FXO2" s="66"/>
      <c r="FXP2" s="66"/>
      <c r="FXQ2" s="66"/>
      <c r="FXR2" s="66"/>
      <c r="FXS2" s="66"/>
      <c r="FXT2" s="66"/>
      <c r="FXU2" s="66"/>
      <c r="FXV2" s="66"/>
      <c r="FXW2" s="66"/>
      <c r="FXX2" s="66"/>
      <c r="FXY2" s="66"/>
      <c r="FXZ2" s="66"/>
      <c r="FYA2" s="66"/>
      <c r="FYB2" s="66"/>
      <c r="FYC2" s="66"/>
      <c r="FYD2" s="66"/>
      <c r="FYE2" s="66"/>
      <c r="FYF2" s="66"/>
      <c r="FYG2" s="66"/>
      <c r="FYH2" s="66"/>
      <c r="FYI2" s="66"/>
      <c r="FYJ2" s="66"/>
      <c r="FYK2" s="66"/>
      <c r="FYL2" s="66"/>
      <c r="FYM2" s="66"/>
      <c r="FYN2" s="66"/>
      <c r="FYO2" s="66"/>
      <c r="FYP2" s="66"/>
      <c r="FYQ2" s="66"/>
      <c r="FYR2" s="66"/>
      <c r="FYS2" s="66"/>
      <c r="FYT2" s="66"/>
      <c r="FYU2" s="66"/>
      <c r="FYV2" s="66"/>
      <c r="FYW2" s="66"/>
      <c r="FYX2" s="66"/>
      <c r="FYY2" s="66"/>
      <c r="FYZ2" s="66"/>
      <c r="FZA2" s="66"/>
      <c r="FZB2" s="66"/>
      <c r="FZC2" s="66"/>
      <c r="FZD2" s="66"/>
      <c r="FZE2" s="66"/>
      <c r="FZF2" s="66"/>
      <c r="FZG2" s="66"/>
      <c r="FZH2" s="66"/>
      <c r="FZI2" s="66"/>
      <c r="FZJ2" s="66"/>
      <c r="FZK2" s="66"/>
      <c r="FZL2" s="66"/>
      <c r="FZM2" s="66"/>
      <c r="FZN2" s="66"/>
      <c r="FZO2" s="66"/>
      <c r="FZP2" s="66"/>
      <c r="FZQ2" s="66"/>
      <c r="FZR2" s="66"/>
      <c r="FZS2" s="66"/>
      <c r="FZT2" s="66"/>
      <c r="FZU2" s="66"/>
      <c r="FZV2" s="66"/>
      <c r="FZW2" s="66"/>
      <c r="FZX2" s="66"/>
      <c r="FZY2" s="66"/>
      <c r="FZZ2" s="66"/>
      <c r="GAA2" s="66"/>
      <c r="GAB2" s="66"/>
      <c r="GAC2" s="66"/>
      <c r="GAD2" s="66"/>
      <c r="GAE2" s="66"/>
      <c r="GAF2" s="66"/>
      <c r="GAG2" s="66"/>
      <c r="GAH2" s="66"/>
      <c r="GAI2" s="66"/>
      <c r="GAJ2" s="66"/>
      <c r="GAK2" s="66"/>
      <c r="GAL2" s="66"/>
      <c r="GAM2" s="66"/>
      <c r="GAN2" s="66"/>
      <c r="GAO2" s="66"/>
      <c r="GAP2" s="66"/>
      <c r="GAQ2" s="66"/>
      <c r="GAR2" s="66"/>
      <c r="GAS2" s="66"/>
      <c r="GAT2" s="66"/>
      <c r="GAU2" s="66"/>
      <c r="GAV2" s="66"/>
      <c r="GAW2" s="66"/>
      <c r="GAX2" s="66"/>
      <c r="GAY2" s="66"/>
      <c r="GAZ2" s="66"/>
      <c r="GBA2" s="66"/>
      <c r="GBB2" s="66"/>
      <c r="GBC2" s="66"/>
      <c r="GBD2" s="66"/>
      <c r="GBE2" s="66"/>
      <c r="GBF2" s="66"/>
      <c r="GBG2" s="66"/>
      <c r="GBH2" s="66"/>
      <c r="GBI2" s="66"/>
      <c r="GBJ2" s="66"/>
      <c r="GBK2" s="66"/>
      <c r="GBL2" s="66"/>
      <c r="GBM2" s="66"/>
      <c r="GBN2" s="66"/>
      <c r="GBO2" s="66"/>
      <c r="GBP2" s="66"/>
      <c r="GBQ2" s="66"/>
      <c r="GBR2" s="66"/>
      <c r="GBS2" s="66"/>
      <c r="GBT2" s="66"/>
      <c r="GBU2" s="66"/>
      <c r="GBV2" s="66"/>
      <c r="GBW2" s="66"/>
      <c r="GBX2" s="66"/>
      <c r="GBY2" s="66"/>
      <c r="GBZ2" s="66"/>
      <c r="GCA2" s="66"/>
      <c r="GCB2" s="66"/>
      <c r="GCC2" s="66"/>
      <c r="GCD2" s="66"/>
      <c r="GCE2" s="66"/>
      <c r="GCF2" s="66"/>
      <c r="GCG2" s="66"/>
      <c r="GCH2" s="66"/>
      <c r="GCI2" s="66"/>
      <c r="GCJ2" s="66"/>
      <c r="GCK2" s="66"/>
      <c r="GCL2" s="66"/>
      <c r="GCM2" s="66"/>
      <c r="GCN2" s="66"/>
      <c r="GCO2" s="66"/>
      <c r="GCP2" s="66"/>
      <c r="GCQ2" s="66"/>
      <c r="GCR2" s="66"/>
      <c r="GCS2" s="66"/>
      <c r="GCT2" s="66"/>
      <c r="GCU2" s="66"/>
      <c r="GCV2" s="66"/>
      <c r="GCW2" s="66"/>
      <c r="GCX2" s="66"/>
      <c r="GCY2" s="66"/>
      <c r="GCZ2" s="66"/>
      <c r="GDA2" s="66"/>
      <c r="GDB2" s="66"/>
      <c r="GDC2" s="66"/>
      <c r="GDD2" s="66"/>
      <c r="GDE2" s="66"/>
      <c r="GDF2" s="66"/>
      <c r="GDG2" s="66"/>
      <c r="GDH2" s="66"/>
      <c r="GDI2" s="66"/>
      <c r="GDJ2" s="66"/>
      <c r="GDK2" s="66"/>
      <c r="GDL2" s="66"/>
      <c r="GDM2" s="66"/>
      <c r="GDN2" s="66"/>
      <c r="GDO2" s="66"/>
      <c r="GDP2" s="66"/>
      <c r="GDQ2" s="66"/>
      <c r="GDR2" s="66"/>
      <c r="GDS2" s="66"/>
      <c r="GDT2" s="66"/>
      <c r="GDU2" s="66"/>
      <c r="GDV2" s="66"/>
      <c r="GDW2" s="66"/>
      <c r="GDX2" s="66"/>
      <c r="GDY2" s="66"/>
      <c r="GDZ2" s="66"/>
      <c r="GEA2" s="66"/>
      <c r="GEB2" s="66"/>
      <c r="GEC2" s="66"/>
      <c r="GED2" s="66"/>
      <c r="GEE2" s="66"/>
      <c r="GEF2" s="66"/>
      <c r="GEG2" s="66"/>
      <c r="GEH2" s="66"/>
      <c r="GEI2" s="66"/>
      <c r="GEJ2" s="66"/>
      <c r="GEK2" s="66"/>
      <c r="GEL2" s="66"/>
      <c r="GEM2" s="66"/>
      <c r="GEN2" s="66"/>
      <c r="GEO2" s="66"/>
      <c r="GEP2" s="66"/>
      <c r="GEQ2" s="66"/>
      <c r="GER2" s="66"/>
      <c r="GES2" s="66"/>
      <c r="GET2" s="66"/>
      <c r="GEU2" s="66"/>
      <c r="GEV2" s="66"/>
      <c r="GEW2" s="66"/>
      <c r="GEX2" s="66"/>
      <c r="GEY2" s="66"/>
      <c r="GEZ2" s="66"/>
      <c r="GFA2" s="66"/>
      <c r="GFB2" s="66"/>
      <c r="GFC2" s="66"/>
      <c r="GFD2" s="66"/>
      <c r="GFE2" s="66"/>
      <c r="GFF2" s="66"/>
      <c r="GFG2" s="66"/>
      <c r="GFH2" s="66"/>
      <c r="GFI2" s="66"/>
      <c r="GFJ2" s="66"/>
      <c r="GFK2" s="66"/>
      <c r="GFL2" s="66"/>
      <c r="GFM2" s="66"/>
      <c r="GFN2" s="66"/>
      <c r="GFO2" s="66"/>
      <c r="GFP2" s="66"/>
      <c r="GFQ2" s="66"/>
      <c r="GFR2" s="66"/>
      <c r="GFS2" s="66"/>
      <c r="GFT2" s="66"/>
      <c r="GFU2" s="66"/>
      <c r="GFV2" s="66"/>
      <c r="GFW2" s="66"/>
      <c r="GFX2" s="66"/>
      <c r="GFY2" s="66"/>
      <c r="GFZ2" s="66"/>
      <c r="GGA2" s="66"/>
      <c r="GGB2" s="66"/>
      <c r="GGC2" s="66"/>
      <c r="GGD2" s="66"/>
      <c r="GGE2" s="66"/>
      <c r="GGF2" s="66"/>
      <c r="GGG2" s="66"/>
      <c r="GGH2" s="66"/>
      <c r="GGI2" s="66"/>
      <c r="GGJ2" s="66"/>
      <c r="GGK2" s="66"/>
      <c r="GGL2" s="66"/>
      <c r="GGM2" s="66"/>
      <c r="GGN2" s="66"/>
      <c r="GGO2" s="66"/>
      <c r="GGP2" s="66"/>
      <c r="GGQ2" s="66"/>
      <c r="GGR2" s="66"/>
      <c r="GGS2" s="66"/>
      <c r="GGT2" s="66"/>
      <c r="GGU2" s="66"/>
      <c r="GGV2" s="66"/>
      <c r="GGW2" s="66"/>
      <c r="GGX2" s="66"/>
      <c r="GGY2" s="66"/>
      <c r="GGZ2" s="66"/>
      <c r="GHA2" s="66"/>
      <c r="GHB2" s="66"/>
      <c r="GHC2" s="66"/>
      <c r="GHD2" s="66"/>
      <c r="GHE2" s="66"/>
      <c r="GHF2" s="66"/>
      <c r="GHG2" s="66"/>
      <c r="GHH2" s="66"/>
      <c r="GHI2" s="66"/>
      <c r="GHJ2" s="66"/>
      <c r="GHK2" s="66"/>
      <c r="GHL2" s="66"/>
      <c r="GHM2" s="66"/>
      <c r="GHN2" s="66"/>
      <c r="GHO2" s="66"/>
      <c r="GHP2" s="66"/>
      <c r="GHQ2" s="66"/>
      <c r="GHR2" s="66"/>
      <c r="GHS2" s="66"/>
      <c r="GHT2" s="66"/>
      <c r="GHU2" s="66"/>
      <c r="GHV2" s="66"/>
      <c r="GHW2" s="66"/>
      <c r="GHX2" s="66"/>
      <c r="GHY2" s="66"/>
      <c r="GHZ2" s="66"/>
      <c r="GIA2" s="66"/>
      <c r="GIB2" s="66"/>
      <c r="GIC2" s="66"/>
      <c r="GID2" s="66"/>
      <c r="GIE2" s="66"/>
      <c r="GIF2" s="66"/>
      <c r="GIG2" s="66"/>
      <c r="GIH2" s="66"/>
      <c r="GII2" s="66"/>
      <c r="GIJ2" s="66"/>
      <c r="GIK2" s="66"/>
      <c r="GIL2" s="66"/>
      <c r="GIM2" s="66"/>
      <c r="GIN2" s="66"/>
      <c r="GIO2" s="66"/>
      <c r="GIP2" s="66"/>
      <c r="GIQ2" s="66"/>
      <c r="GIR2" s="66"/>
      <c r="GIS2" s="66"/>
      <c r="GIT2" s="66"/>
      <c r="GIU2" s="66"/>
      <c r="GIV2" s="66"/>
      <c r="GIW2" s="66"/>
      <c r="GIX2" s="66"/>
      <c r="GIY2" s="66"/>
      <c r="GIZ2" s="66"/>
      <c r="GJA2" s="66"/>
      <c r="GJB2" s="66"/>
      <c r="GJC2" s="66"/>
      <c r="GJD2" s="66"/>
      <c r="GJE2" s="66"/>
      <c r="GJF2" s="66"/>
      <c r="GJG2" s="66"/>
      <c r="GJH2" s="66"/>
      <c r="GJI2" s="66"/>
      <c r="GJJ2" s="66"/>
      <c r="GJK2" s="66"/>
      <c r="GJL2" s="66"/>
      <c r="GJM2" s="66"/>
      <c r="GJN2" s="66"/>
      <c r="GJO2" s="66"/>
      <c r="GJP2" s="66"/>
      <c r="GJQ2" s="66"/>
      <c r="GJR2" s="66"/>
      <c r="GJS2" s="66"/>
      <c r="GJT2" s="66"/>
      <c r="GJU2" s="66"/>
      <c r="GJV2" s="66"/>
      <c r="GJW2" s="66"/>
      <c r="GJX2" s="66"/>
      <c r="GJY2" s="66"/>
      <c r="GJZ2" s="66"/>
      <c r="GKA2" s="66"/>
      <c r="GKB2" s="66"/>
      <c r="GKC2" s="66"/>
      <c r="GKD2" s="66"/>
      <c r="GKE2" s="66"/>
      <c r="GKF2" s="66"/>
      <c r="GKG2" s="66"/>
      <c r="GKH2" s="66"/>
      <c r="GKI2" s="66"/>
      <c r="GKJ2" s="66"/>
      <c r="GKK2" s="66"/>
      <c r="GKL2" s="66"/>
      <c r="GKM2" s="66"/>
      <c r="GKN2" s="66"/>
      <c r="GKO2" s="66"/>
      <c r="GKP2" s="66"/>
      <c r="GKQ2" s="66"/>
      <c r="GKR2" s="66"/>
      <c r="GKS2" s="66"/>
      <c r="GKT2" s="66"/>
      <c r="GKU2" s="66"/>
      <c r="GKV2" s="66"/>
      <c r="GKW2" s="66"/>
      <c r="GKX2" s="66"/>
      <c r="GKY2" s="66"/>
      <c r="GKZ2" s="66"/>
      <c r="GLA2" s="66"/>
      <c r="GLB2" s="66"/>
      <c r="GLC2" s="66"/>
      <c r="GLD2" s="66"/>
      <c r="GLE2" s="66"/>
      <c r="GLF2" s="66"/>
      <c r="GLG2" s="66"/>
      <c r="GLH2" s="66"/>
      <c r="GLI2" s="66"/>
      <c r="GLJ2" s="66"/>
      <c r="GLK2" s="66"/>
      <c r="GLL2" s="66"/>
      <c r="GLM2" s="66"/>
      <c r="GLN2" s="66"/>
      <c r="GLO2" s="66"/>
      <c r="GLP2" s="66"/>
      <c r="GLQ2" s="66"/>
      <c r="GLR2" s="66"/>
      <c r="GLS2" s="66"/>
      <c r="GLT2" s="66"/>
      <c r="GLU2" s="66"/>
      <c r="GLV2" s="66"/>
      <c r="GLW2" s="66"/>
      <c r="GLX2" s="66"/>
      <c r="GLY2" s="66"/>
      <c r="GLZ2" s="66"/>
      <c r="GMA2" s="66"/>
      <c r="GMB2" s="66"/>
      <c r="GMC2" s="66"/>
      <c r="GMD2" s="66"/>
      <c r="GME2" s="66"/>
      <c r="GMF2" s="66"/>
      <c r="GMG2" s="66"/>
      <c r="GMH2" s="66"/>
      <c r="GMI2" s="66"/>
      <c r="GMJ2" s="66"/>
      <c r="GMK2" s="66"/>
      <c r="GML2" s="66"/>
      <c r="GMM2" s="66"/>
      <c r="GMN2" s="66"/>
      <c r="GMO2" s="66"/>
      <c r="GMP2" s="66"/>
      <c r="GMQ2" s="66"/>
      <c r="GMR2" s="66"/>
      <c r="GMS2" s="66"/>
      <c r="GMT2" s="66"/>
      <c r="GMU2" s="66"/>
      <c r="GMV2" s="66"/>
      <c r="GMW2" s="66"/>
      <c r="GMX2" s="66"/>
      <c r="GMY2" s="66"/>
      <c r="GMZ2" s="66"/>
      <c r="GNA2" s="66"/>
      <c r="GNB2" s="66"/>
      <c r="GNC2" s="66"/>
      <c r="GND2" s="66"/>
      <c r="GNE2" s="66"/>
      <c r="GNF2" s="66"/>
      <c r="GNG2" s="66"/>
      <c r="GNH2" s="66"/>
      <c r="GNI2" s="66"/>
      <c r="GNJ2" s="66"/>
      <c r="GNK2" s="66"/>
      <c r="GNL2" s="66"/>
      <c r="GNM2" s="66"/>
      <c r="GNN2" s="66"/>
      <c r="GNO2" s="66"/>
      <c r="GNP2" s="66"/>
      <c r="GNQ2" s="66"/>
      <c r="GNR2" s="66"/>
      <c r="GNS2" s="66"/>
      <c r="GNT2" s="66"/>
      <c r="GNU2" s="66"/>
      <c r="GNV2" s="66"/>
      <c r="GNW2" s="66"/>
      <c r="GNX2" s="66"/>
      <c r="GNY2" s="66"/>
      <c r="GNZ2" s="66"/>
      <c r="GOA2" s="66"/>
      <c r="GOB2" s="66"/>
      <c r="GOC2" s="66"/>
      <c r="GOD2" s="66"/>
      <c r="GOE2" s="66"/>
      <c r="GOF2" s="66"/>
      <c r="GOG2" s="66"/>
      <c r="GOH2" s="66"/>
      <c r="GOI2" s="66"/>
      <c r="GOJ2" s="66"/>
      <c r="GOK2" s="66"/>
      <c r="GOL2" s="66"/>
      <c r="GOM2" s="66"/>
      <c r="GON2" s="66"/>
      <c r="GOO2" s="66"/>
      <c r="GOP2" s="66"/>
      <c r="GOQ2" s="66"/>
      <c r="GOR2" s="66"/>
      <c r="GOS2" s="66"/>
      <c r="GOT2" s="66"/>
      <c r="GOU2" s="66"/>
      <c r="GOV2" s="66"/>
      <c r="GOW2" s="66"/>
      <c r="GOX2" s="66"/>
      <c r="GOY2" s="66"/>
      <c r="GOZ2" s="66"/>
      <c r="GPA2" s="66"/>
      <c r="GPB2" s="66"/>
      <c r="GPC2" s="66"/>
      <c r="GPD2" s="66"/>
      <c r="GPE2" s="66"/>
      <c r="GPF2" s="66"/>
      <c r="GPG2" s="66"/>
      <c r="GPH2" s="66"/>
      <c r="GPI2" s="66"/>
      <c r="GPJ2" s="66"/>
      <c r="GPK2" s="66"/>
      <c r="GPL2" s="66"/>
      <c r="GPM2" s="66"/>
      <c r="GPN2" s="66"/>
      <c r="GPO2" s="66"/>
      <c r="GPP2" s="66"/>
      <c r="GPQ2" s="66"/>
      <c r="GPR2" s="66"/>
      <c r="GPS2" s="66"/>
      <c r="GPT2" s="66"/>
      <c r="GPU2" s="66"/>
      <c r="GPV2" s="66"/>
      <c r="GPW2" s="66"/>
      <c r="GPX2" s="66"/>
      <c r="GPY2" s="66"/>
      <c r="GPZ2" s="66"/>
      <c r="GQA2" s="66"/>
      <c r="GQB2" s="66"/>
      <c r="GQC2" s="66"/>
      <c r="GQD2" s="66"/>
      <c r="GQE2" s="66"/>
      <c r="GQF2" s="66"/>
      <c r="GQG2" s="66"/>
      <c r="GQH2" s="66"/>
      <c r="GQI2" s="66"/>
      <c r="GQJ2" s="66"/>
      <c r="GQK2" s="66"/>
      <c r="GQL2" s="66"/>
      <c r="GQM2" s="66"/>
      <c r="GQN2" s="66"/>
      <c r="GQO2" s="66"/>
      <c r="GQP2" s="66"/>
      <c r="GQQ2" s="66"/>
      <c r="GQR2" s="66"/>
      <c r="GQS2" s="66"/>
      <c r="GQT2" s="66"/>
      <c r="GQU2" s="66"/>
      <c r="GQV2" s="66"/>
      <c r="GQW2" s="66"/>
      <c r="GQX2" s="66"/>
      <c r="GQY2" s="66"/>
      <c r="GQZ2" s="66"/>
      <c r="GRA2" s="66"/>
      <c r="GRB2" s="66"/>
      <c r="GRC2" s="66"/>
      <c r="GRD2" s="66"/>
      <c r="GRE2" s="66"/>
      <c r="GRF2" s="66"/>
      <c r="GRG2" s="66"/>
      <c r="GRH2" s="66"/>
      <c r="GRI2" s="66"/>
      <c r="GRJ2" s="66"/>
      <c r="GRK2" s="66"/>
      <c r="GRL2" s="66"/>
      <c r="GRM2" s="66"/>
      <c r="GRN2" s="66"/>
      <c r="GRO2" s="66"/>
      <c r="GRP2" s="66"/>
      <c r="GRQ2" s="66"/>
      <c r="GRR2" s="66"/>
      <c r="GRS2" s="66"/>
      <c r="GRT2" s="66"/>
      <c r="GRU2" s="66"/>
      <c r="GRV2" s="66"/>
      <c r="GRW2" s="66"/>
      <c r="GRX2" s="66"/>
      <c r="GRY2" s="66"/>
      <c r="GRZ2" s="66"/>
      <c r="GSA2" s="66"/>
      <c r="GSB2" s="66"/>
      <c r="GSC2" s="66"/>
      <c r="GSD2" s="66"/>
      <c r="GSE2" s="66"/>
      <c r="GSF2" s="66"/>
      <c r="GSG2" s="66"/>
      <c r="GSH2" s="66"/>
      <c r="GSI2" s="66"/>
      <c r="GSJ2" s="66"/>
      <c r="GSK2" s="66"/>
      <c r="GSL2" s="66"/>
      <c r="GSM2" s="66"/>
      <c r="GSN2" s="66"/>
      <c r="GSO2" s="66"/>
      <c r="GSP2" s="66"/>
      <c r="GSQ2" s="66"/>
      <c r="GSR2" s="66"/>
      <c r="GSS2" s="66"/>
      <c r="GST2" s="66"/>
      <c r="GSU2" s="66"/>
      <c r="GSV2" s="66"/>
      <c r="GSW2" s="66"/>
      <c r="GSX2" s="66"/>
      <c r="GSY2" s="66"/>
      <c r="GSZ2" s="66"/>
      <c r="GTA2" s="66"/>
      <c r="GTB2" s="66"/>
      <c r="GTC2" s="66"/>
      <c r="GTD2" s="66"/>
      <c r="GTE2" s="66"/>
      <c r="GTF2" s="66"/>
      <c r="GTG2" s="66"/>
      <c r="GTH2" s="66"/>
      <c r="GTI2" s="66"/>
      <c r="GTJ2" s="66"/>
      <c r="GTK2" s="66"/>
      <c r="GTL2" s="66"/>
      <c r="GTM2" s="66"/>
      <c r="GTN2" s="66"/>
      <c r="GTO2" s="66"/>
      <c r="GTP2" s="66"/>
      <c r="GTQ2" s="66"/>
      <c r="GTR2" s="66"/>
      <c r="GTS2" s="66"/>
      <c r="GTT2" s="66"/>
      <c r="GTU2" s="66"/>
      <c r="GTV2" s="66"/>
      <c r="GTW2" s="66"/>
      <c r="GTX2" s="66"/>
      <c r="GTY2" s="66"/>
      <c r="GTZ2" s="66"/>
      <c r="GUA2" s="66"/>
      <c r="GUB2" s="66"/>
      <c r="GUC2" s="66"/>
      <c r="GUD2" s="66"/>
      <c r="GUE2" s="66"/>
      <c r="GUF2" s="66"/>
      <c r="GUG2" s="66"/>
      <c r="GUH2" s="66"/>
      <c r="GUI2" s="66"/>
      <c r="GUJ2" s="66"/>
      <c r="GUK2" s="66"/>
      <c r="GUL2" s="66"/>
      <c r="GUM2" s="66"/>
      <c r="GUN2" s="66"/>
      <c r="GUO2" s="66"/>
      <c r="GUP2" s="66"/>
      <c r="GUQ2" s="66"/>
      <c r="GUR2" s="66"/>
      <c r="GUS2" s="66"/>
      <c r="GUT2" s="66"/>
      <c r="GUU2" s="66"/>
      <c r="GUV2" s="66"/>
      <c r="GUW2" s="66"/>
      <c r="GUX2" s="66"/>
      <c r="GUY2" s="66"/>
      <c r="GUZ2" s="66"/>
      <c r="GVA2" s="66"/>
      <c r="GVB2" s="66"/>
      <c r="GVC2" s="66"/>
      <c r="GVD2" s="66"/>
      <c r="GVE2" s="66"/>
      <c r="GVF2" s="66"/>
      <c r="GVG2" s="66"/>
      <c r="GVH2" s="66"/>
      <c r="GVI2" s="66"/>
      <c r="GVJ2" s="66"/>
      <c r="GVK2" s="66"/>
      <c r="GVL2" s="66"/>
      <c r="GVM2" s="66"/>
      <c r="GVN2" s="66"/>
      <c r="GVO2" s="66"/>
      <c r="GVP2" s="66"/>
      <c r="GVQ2" s="66"/>
      <c r="GVR2" s="66"/>
      <c r="GVS2" s="66"/>
      <c r="GVT2" s="66"/>
      <c r="GVU2" s="66"/>
      <c r="GVV2" s="66"/>
      <c r="GVW2" s="66"/>
      <c r="GVX2" s="66"/>
      <c r="GVY2" s="66"/>
      <c r="GVZ2" s="66"/>
      <c r="GWA2" s="66"/>
      <c r="GWB2" s="66"/>
      <c r="GWC2" s="66"/>
      <c r="GWD2" s="66"/>
      <c r="GWE2" s="66"/>
      <c r="GWF2" s="66"/>
      <c r="GWG2" s="66"/>
      <c r="GWH2" s="66"/>
      <c r="GWI2" s="66"/>
      <c r="GWJ2" s="66"/>
      <c r="GWK2" s="66"/>
      <c r="GWL2" s="66"/>
      <c r="GWM2" s="66"/>
      <c r="GWN2" s="66"/>
      <c r="GWO2" s="66"/>
      <c r="GWP2" s="66"/>
      <c r="GWQ2" s="66"/>
      <c r="GWR2" s="66"/>
      <c r="GWS2" s="66"/>
      <c r="GWT2" s="66"/>
      <c r="GWU2" s="66"/>
      <c r="GWV2" s="66"/>
      <c r="GWW2" s="66"/>
      <c r="GWX2" s="66"/>
      <c r="GWY2" s="66"/>
      <c r="GWZ2" s="66"/>
      <c r="GXA2" s="66"/>
      <c r="GXB2" s="66"/>
      <c r="GXC2" s="66"/>
      <c r="GXD2" s="66"/>
      <c r="GXE2" s="66"/>
      <c r="GXF2" s="66"/>
      <c r="GXG2" s="66"/>
      <c r="GXH2" s="66"/>
      <c r="GXI2" s="66"/>
      <c r="GXJ2" s="66"/>
      <c r="GXK2" s="66"/>
      <c r="GXL2" s="66"/>
      <c r="GXM2" s="66"/>
      <c r="GXN2" s="66"/>
      <c r="GXO2" s="66"/>
      <c r="GXP2" s="66"/>
      <c r="GXQ2" s="66"/>
      <c r="GXR2" s="66"/>
      <c r="GXS2" s="66"/>
      <c r="GXT2" s="66"/>
      <c r="GXU2" s="66"/>
      <c r="GXV2" s="66"/>
      <c r="GXW2" s="66"/>
      <c r="GXX2" s="66"/>
      <c r="GXY2" s="66"/>
      <c r="GXZ2" s="66"/>
      <c r="GYA2" s="66"/>
      <c r="GYB2" s="66"/>
      <c r="GYC2" s="66"/>
      <c r="GYD2" s="66"/>
      <c r="GYE2" s="66"/>
      <c r="GYF2" s="66"/>
      <c r="GYG2" s="66"/>
      <c r="GYH2" s="66"/>
      <c r="GYI2" s="66"/>
      <c r="GYJ2" s="66"/>
      <c r="GYK2" s="66"/>
      <c r="GYL2" s="66"/>
      <c r="GYM2" s="66"/>
      <c r="GYN2" s="66"/>
      <c r="GYO2" s="66"/>
      <c r="GYP2" s="66"/>
      <c r="GYQ2" s="66"/>
      <c r="GYR2" s="66"/>
      <c r="GYS2" s="66"/>
      <c r="GYT2" s="66"/>
      <c r="GYU2" s="66"/>
      <c r="GYV2" s="66"/>
      <c r="GYW2" s="66"/>
      <c r="GYX2" s="66"/>
      <c r="GYY2" s="66"/>
      <c r="GYZ2" s="66"/>
      <c r="GZA2" s="66"/>
      <c r="GZB2" s="66"/>
      <c r="GZC2" s="66"/>
      <c r="GZD2" s="66"/>
      <c r="GZE2" s="66"/>
      <c r="GZF2" s="66"/>
      <c r="GZG2" s="66"/>
      <c r="GZH2" s="66"/>
      <c r="GZI2" s="66"/>
      <c r="GZJ2" s="66"/>
      <c r="GZK2" s="66"/>
      <c r="GZL2" s="66"/>
      <c r="GZM2" s="66"/>
      <c r="GZN2" s="66"/>
      <c r="GZO2" s="66"/>
      <c r="GZP2" s="66"/>
      <c r="GZQ2" s="66"/>
      <c r="GZR2" s="66"/>
      <c r="GZS2" s="66"/>
      <c r="GZT2" s="66"/>
      <c r="GZU2" s="66"/>
      <c r="GZV2" s="66"/>
      <c r="GZW2" s="66"/>
      <c r="GZX2" s="66"/>
      <c r="GZY2" s="66"/>
      <c r="GZZ2" s="66"/>
      <c r="HAA2" s="66"/>
      <c r="HAB2" s="66"/>
      <c r="HAC2" s="66"/>
      <c r="HAD2" s="66"/>
      <c r="HAE2" s="66"/>
      <c r="HAF2" s="66"/>
      <c r="HAG2" s="66"/>
      <c r="HAH2" s="66"/>
      <c r="HAI2" s="66"/>
      <c r="HAJ2" s="66"/>
      <c r="HAK2" s="66"/>
      <c r="HAL2" s="66"/>
      <c r="HAM2" s="66"/>
      <c r="HAN2" s="66"/>
      <c r="HAO2" s="66"/>
      <c r="HAP2" s="66"/>
      <c r="HAQ2" s="66"/>
      <c r="HAR2" s="66"/>
      <c r="HAS2" s="66"/>
      <c r="HAT2" s="66"/>
      <c r="HAU2" s="66"/>
      <c r="HAV2" s="66"/>
      <c r="HAW2" s="66"/>
      <c r="HAX2" s="66"/>
      <c r="HAY2" s="66"/>
      <c r="HAZ2" s="66"/>
      <c r="HBA2" s="66"/>
      <c r="HBB2" s="66"/>
      <c r="HBC2" s="66"/>
      <c r="HBD2" s="66"/>
      <c r="HBE2" s="66"/>
      <c r="HBF2" s="66"/>
      <c r="HBG2" s="66"/>
      <c r="HBH2" s="66"/>
      <c r="HBI2" s="66"/>
      <c r="HBJ2" s="66"/>
      <c r="HBK2" s="66"/>
      <c r="HBL2" s="66"/>
      <c r="HBM2" s="66"/>
      <c r="HBN2" s="66"/>
      <c r="HBO2" s="66"/>
      <c r="HBP2" s="66"/>
      <c r="HBQ2" s="66"/>
      <c r="HBR2" s="66"/>
      <c r="HBS2" s="66"/>
      <c r="HBT2" s="66"/>
      <c r="HBU2" s="66"/>
      <c r="HBV2" s="66"/>
      <c r="HBW2" s="66"/>
      <c r="HBX2" s="66"/>
      <c r="HBY2" s="66"/>
      <c r="HBZ2" s="66"/>
      <c r="HCA2" s="66"/>
      <c r="HCB2" s="66"/>
      <c r="HCC2" s="66"/>
      <c r="HCD2" s="66"/>
      <c r="HCE2" s="66"/>
      <c r="HCF2" s="66"/>
      <c r="HCG2" s="66"/>
      <c r="HCH2" s="66"/>
      <c r="HCI2" s="66"/>
      <c r="HCJ2" s="66"/>
      <c r="HCK2" s="66"/>
      <c r="HCL2" s="66"/>
      <c r="HCM2" s="66"/>
      <c r="HCN2" s="66"/>
      <c r="HCO2" s="66"/>
      <c r="HCP2" s="66"/>
      <c r="HCQ2" s="66"/>
      <c r="HCR2" s="66"/>
      <c r="HCS2" s="66"/>
      <c r="HCT2" s="66"/>
      <c r="HCU2" s="66"/>
      <c r="HCV2" s="66"/>
      <c r="HCW2" s="66"/>
      <c r="HCX2" s="66"/>
      <c r="HCY2" s="66"/>
      <c r="HCZ2" s="66"/>
      <c r="HDA2" s="66"/>
      <c r="HDB2" s="66"/>
      <c r="HDC2" s="66"/>
      <c r="HDD2" s="66"/>
      <c r="HDE2" s="66"/>
      <c r="HDF2" s="66"/>
      <c r="HDG2" s="66"/>
      <c r="HDH2" s="66"/>
      <c r="HDI2" s="66"/>
      <c r="HDJ2" s="66"/>
      <c r="HDK2" s="66"/>
      <c r="HDL2" s="66"/>
      <c r="HDM2" s="66"/>
      <c r="HDN2" s="66"/>
      <c r="HDO2" s="66"/>
      <c r="HDP2" s="66"/>
      <c r="HDQ2" s="66"/>
      <c r="HDR2" s="66"/>
      <c r="HDS2" s="66"/>
      <c r="HDT2" s="66"/>
      <c r="HDU2" s="66"/>
      <c r="HDV2" s="66"/>
      <c r="HDW2" s="66"/>
      <c r="HDX2" s="66"/>
      <c r="HDY2" s="66"/>
      <c r="HDZ2" s="66"/>
      <c r="HEA2" s="66"/>
      <c r="HEB2" s="66"/>
      <c r="HEC2" s="66"/>
      <c r="HED2" s="66"/>
      <c r="HEE2" s="66"/>
      <c r="HEF2" s="66"/>
      <c r="HEG2" s="66"/>
      <c r="HEH2" s="66"/>
      <c r="HEI2" s="66"/>
      <c r="HEJ2" s="66"/>
      <c r="HEK2" s="66"/>
      <c r="HEL2" s="66"/>
      <c r="HEM2" s="66"/>
      <c r="HEN2" s="66"/>
      <c r="HEO2" s="66"/>
      <c r="HEP2" s="66"/>
      <c r="HEQ2" s="66"/>
      <c r="HER2" s="66"/>
      <c r="HES2" s="66"/>
      <c r="HET2" s="66"/>
      <c r="HEU2" s="66"/>
      <c r="HEV2" s="66"/>
      <c r="HEW2" s="66"/>
      <c r="HEX2" s="66"/>
      <c r="HEY2" s="66"/>
      <c r="HEZ2" s="66"/>
      <c r="HFA2" s="66"/>
      <c r="HFB2" s="66"/>
      <c r="HFC2" s="66"/>
      <c r="HFD2" s="66"/>
      <c r="HFE2" s="66"/>
      <c r="HFF2" s="66"/>
      <c r="HFG2" s="66"/>
      <c r="HFH2" s="66"/>
      <c r="HFI2" s="66"/>
      <c r="HFJ2" s="66"/>
      <c r="HFK2" s="66"/>
      <c r="HFL2" s="66"/>
      <c r="HFM2" s="66"/>
      <c r="HFN2" s="66"/>
      <c r="HFO2" s="66"/>
      <c r="HFP2" s="66"/>
      <c r="HFQ2" s="66"/>
      <c r="HFR2" s="66"/>
      <c r="HFS2" s="66"/>
      <c r="HFT2" s="66"/>
      <c r="HFU2" s="66"/>
      <c r="HFV2" s="66"/>
      <c r="HFW2" s="66"/>
      <c r="HFX2" s="66"/>
      <c r="HFY2" s="66"/>
      <c r="HFZ2" s="66"/>
      <c r="HGA2" s="66"/>
      <c r="HGB2" s="66"/>
      <c r="HGC2" s="66"/>
      <c r="HGD2" s="66"/>
      <c r="HGE2" s="66"/>
      <c r="HGF2" s="66"/>
      <c r="HGG2" s="66"/>
      <c r="HGH2" s="66"/>
      <c r="HGI2" s="66"/>
      <c r="HGJ2" s="66"/>
      <c r="HGK2" s="66"/>
      <c r="HGL2" s="66"/>
      <c r="HGM2" s="66"/>
      <c r="HGN2" s="66"/>
      <c r="HGO2" s="66"/>
      <c r="HGP2" s="66"/>
      <c r="HGQ2" s="66"/>
      <c r="HGR2" s="66"/>
      <c r="HGS2" s="66"/>
      <c r="HGT2" s="66"/>
      <c r="HGU2" s="66"/>
      <c r="HGV2" s="66"/>
      <c r="HGW2" s="66"/>
      <c r="HGX2" s="66"/>
      <c r="HGY2" s="66"/>
      <c r="HGZ2" s="66"/>
      <c r="HHA2" s="66"/>
      <c r="HHB2" s="66"/>
      <c r="HHC2" s="66"/>
      <c r="HHD2" s="66"/>
      <c r="HHE2" s="66"/>
      <c r="HHF2" s="66"/>
      <c r="HHG2" s="66"/>
      <c r="HHH2" s="66"/>
      <c r="HHI2" s="66"/>
      <c r="HHJ2" s="66"/>
      <c r="HHK2" s="66"/>
      <c r="HHL2" s="66"/>
      <c r="HHM2" s="66"/>
      <c r="HHN2" s="66"/>
      <c r="HHO2" s="66"/>
      <c r="HHP2" s="66"/>
      <c r="HHQ2" s="66"/>
      <c r="HHR2" s="66"/>
      <c r="HHS2" s="66"/>
      <c r="HHT2" s="66"/>
      <c r="HHU2" s="66"/>
      <c r="HHV2" s="66"/>
      <c r="HHW2" s="66"/>
      <c r="HHX2" s="66"/>
      <c r="HHY2" s="66"/>
      <c r="HHZ2" s="66"/>
      <c r="HIA2" s="66"/>
      <c r="HIB2" s="66"/>
      <c r="HIC2" s="66"/>
      <c r="HID2" s="66"/>
      <c r="HIE2" s="66"/>
      <c r="HIF2" s="66"/>
      <c r="HIG2" s="66"/>
      <c r="HIH2" s="66"/>
      <c r="HII2" s="66"/>
      <c r="HIJ2" s="66"/>
      <c r="HIK2" s="66"/>
      <c r="HIL2" s="66"/>
      <c r="HIM2" s="66"/>
      <c r="HIN2" s="66"/>
      <c r="HIO2" s="66"/>
      <c r="HIP2" s="66"/>
      <c r="HIQ2" s="66"/>
      <c r="HIR2" s="66"/>
      <c r="HIS2" s="66"/>
      <c r="HIT2" s="66"/>
      <c r="HIU2" s="66"/>
      <c r="HIV2" s="66"/>
      <c r="HIW2" s="66"/>
      <c r="HIX2" s="66"/>
      <c r="HIY2" s="66"/>
      <c r="HIZ2" s="66"/>
      <c r="HJA2" s="66"/>
      <c r="HJB2" s="66"/>
      <c r="HJC2" s="66"/>
      <c r="HJD2" s="66"/>
      <c r="HJE2" s="66"/>
      <c r="HJF2" s="66"/>
      <c r="HJG2" s="66"/>
      <c r="HJH2" s="66"/>
      <c r="HJI2" s="66"/>
      <c r="HJJ2" s="66"/>
      <c r="HJK2" s="66"/>
      <c r="HJL2" s="66"/>
      <c r="HJM2" s="66"/>
      <c r="HJN2" s="66"/>
      <c r="HJO2" s="66"/>
      <c r="HJP2" s="66"/>
      <c r="HJQ2" s="66"/>
      <c r="HJR2" s="66"/>
      <c r="HJS2" s="66"/>
      <c r="HJT2" s="66"/>
      <c r="HJU2" s="66"/>
      <c r="HJV2" s="66"/>
      <c r="HJW2" s="66"/>
      <c r="HJX2" s="66"/>
      <c r="HJY2" s="66"/>
      <c r="HJZ2" s="66"/>
      <c r="HKA2" s="66"/>
      <c r="HKB2" s="66"/>
      <c r="HKC2" s="66"/>
      <c r="HKD2" s="66"/>
      <c r="HKE2" s="66"/>
      <c r="HKF2" s="66"/>
      <c r="HKG2" s="66"/>
      <c r="HKH2" s="66"/>
      <c r="HKI2" s="66"/>
      <c r="HKJ2" s="66"/>
      <c r="HKK2" s="66"/>
      <c r="HKL2" s="66"/>
      <c r="HKM2" s="66"/>
      <c r="HKN2" s="66"/>
      <c r="HKO2" s="66"/>
      <c r="HKP2" s="66"/>
      <c r="HKQ2" s="66"/>
      <c r="HKR2" s="66"/>
      <c r="HKS2" s="66"/>
      <c r="HKT2" s="66"/>
      <c r="HKU2" s="66"/>
      <c r="HKV2" s="66"/>
      <c r="HKW2" s="66"/>
      <c r="HKX2" s="66"/>
      <c r="HKY2" s="66"/>
      <c r="HKZ2" s="66"/>
      <c r="HLA2" s="66"/>
      <c r="HLB2" s="66"/>
      <c r="HLC2" s="66"/>
      <c r="HLD2" s="66"/>
      <c r="HLE2" s="66"/>
      <c r="HLF2" s="66"/>
      <c r="HLG2" s="66"/>
      <c r="HLH2" s="66"/>
      <c r="HLI2" s="66"/>
      <c r="HLJ2" s="66"/>
      <c r="HLK2" s="66"/>
      <c r="HLL2" s="66"/>
      <c r="HLM2" s="66"/>
      <c r="HLN2" s="66"/>
      <c r="HLO2" s="66"/>
      <c r="HLP2" s="66"/>
      <c r="HLQ2" s="66"/>
      <c r="HLR2" s="66"/>
      <c r="HLS2" s="66"/>
      <c r="HLT2" s="66"/>
      <c r="HLU2" s="66"/>
      <c r="HLV2" s="66"/>
      <c r="HLW2" s="66"/>
      <c r="HLX2" s="66"/>
      <c r="HLY2" s="66"/>
      <c r="HLZ2" s="66"/>
      <c r="HMA2" s="66"/>
      <c r="HMB2" s="66"/>
      <c r="HMC2" s="66"/>
      <c r="HMD2" s="66"/>
      <c r="HME2" s="66"/>
      <c r="HMF2" s="66"/>
      <c r="HMG2" s="66"/>
      <c r="HMH2" s="66"/>
      <c r="HMI2" s="66"/>
      <c r="HMJ2" s="66"/>
      <c r="HMK2" s="66"/>
      <c r="HML2" s="66"/>
      <c r="HMM2" s="66"/>
      <c r="HMN2" s="66"/>
      <c r="HMO2" s="66"/>
      <c r="HMP2" s="66"/>
      <c r="HMQ2" s="66"/>
      <c r="HMR2" s="66"/>
      <c r="HMS2" s="66"/>
      <c r="HMT2" s="66"/>
      <c r="HMU2" s="66"/>
      <c r="HMV2" s="66"/>
      <c r="HMW2" s="66"/>
      <c r="HMX2" s="66"/>
      <c r="HMY2" s="66"/>
      <c r="HMZ2" s="66"/>
      <c r="HNA2" s="66"/>
      <c r="HNB2" s="66"/>
      <c r="HNC2" s="66"/>
      <c r="HND2" s="66"/>
      <c r="HNE2" s="66"/>
      <c r="HNF2" s="66"/>
      <c r="HNG2" s="66"/>
      <c r="HNH2" s="66"/>
      <c r="HNI2" s="66"/>
      <c r="HNJ2" s="66"/>
      <c r="HNK2" s="66"/>
      <c r="HNL2" s="66"/>
      <c r="HNM2" s="66"/>
      <c r="HNN2" s="66"/>
      <c r="HNO2" s="66"/>
      <c r="HNP2" s="66"/>
      <c r="HNQ2" s="66"/>
      <c r="HNR2" s="66"/>
      <c r="HNS2" s="66"/>
      <c r="HNT2" s="66"/>
      <c r="HNU2" s="66"/>
      <c r="HNV2" s="66"/>
      <c r="HNW2" s="66"/>
      <c r="HNX2" s="66"/>
      <c r="HNY2" s="66"/>
      <c r="HNZ2" s="66"/>
      <c r="HOA2" s="66"/>
      <c r="HOB2" s="66"/>
      <c r="HOC2" s="66"/>
      <c r="HOD2" s="66"/>
      <c r="HOE2" s="66"/>
      <c r="HOF2" s="66"/>
      <c r="HOG2" s="66"/>
      <c r="HOH2" s="66"/>
      <c r="HOI2" s="66"/>
      <c r="HOJ2" s="66"/>
      <c r="HOK2" s="66"/>
      <c r="HOL2" s="66"/>
      <c r="HOM2" s="66"/>
      <c r="HON2" s="66"/>
      <c r="HOO2" s="66"/>
      <c r="HOP2" s="66"/>
      <c r="HOQ2" s="66"/>
      <c r="HOR2" s="66"/>
      <c r="HOS2" s="66"/>
      <c r="HOT2" s="66"/>
      <c r="HOU2" s="66"/>
      <c r="HOV2" s="66"/>
      <c r="HOW2" s="66"/>
      <c r="HOX2" s="66"/>
      <c r="HOY2" s="66"/>
      <c r="HOZ2" s="66"/>
      <c r="HPA2" s="66"/>
      <c r="HPB2" s="66"/>
      <c r="HPC2" s="66"/>
      <c r="HPD2" s="66"/>
      <c r="HPE2" s="66"/>
      <c r="HPF2" s="66"/>
      <c r="HPG2" s="66"/>
      <c r="HPH2" s="66"/>
      <c r="HPI2" s="66"/>
      <c r="HPJ2" s="66"/>
      <c r="HPK2" s="66"/>
      <c r="HPL2" s="66"/>
      <c r="HPM2" s="66"/>
      <c r="HPN2" s="66"/>
      <c r="HPO2" s="66"/>
      <c r="HPP2" s="66"/>
      <c r="HPQ2" s="66"/>
      <c r="HPR2" s="66"/>
      <c r="HPS2" s="66"/>
      <c r="HPT2" s="66"/>
      <c r="HPU2" s="66"/>
      <c r="HPV2" s="66"/>
      <c r="HPW2" s="66"/>
      <c r="HPX2" s="66"/>
      <c r="HPY2" s="66"/>
      <c r="HPZ2" s="66"/>
      <c r="HQA2" s="66"/>
      <c r="HQB2" s="66"/>
      <c r="HQC2" s="66"/>
      <c r="HQD2" s="66"/>
      <c r="HQE2" s="66"/>
      <c r="HQF2" s="66"/>
      <c r="HQG2" s="66"/>
      <c r="HQH2" s="66"/>
      <c r="HQI2" s="66"/>
      <c r="HQJ2" s="66"/>
      <c r="HQK2" s="66"/>
      <c r="HQL2" s="66"/>
      <c r="HQM2" s="66"/>
      <c r="HQN2" s="66"/>
      <c r="HQO2" s="66"/>
      <c r="HQP2" s="66"/>
      <c r="HQQ2" s="66"/>
      <c r="HQR2" s="66"/>
      <c r="HQS2" s="66"/>
      <c r="HQT2" s="66"/>
      <c r="HQU2" s="66"/>
      <c r="HQV2" s="66"/>
      <c r="HQW2" s="66"/>
      <c r="HQX2" s="66"/>
      <c r="HQY2" s="66"/>
      <c r="HQZ2" s="66"/>
      <c r="HRA2" s="66"/>
      <c r="HRB2" s="66"/>
      <c r="HRC2" s="66"/>
      <c r="HRD2" s="66"/>
      <c r="HRE2" s="66"/>
      <c r="HRF2" s="66"/>
      <c r="HRG2" s="66"/>
      <c r="HRH2" s="66"/>
      <c r="HRI2" s="66"/>
      <c r="HRJ2" s="66"/>
      <c r="HRK2" s="66"/>
      <c r="HRL2" s="66"/>
      <c r="HRM2" s="66"/>
      <c r="HRN2" s="66"/>
      <c r="HRO2" s="66"/>
      <c r="HRP2" s="66"/>
      <c r="HRQ2" s="66"/>
      <c r="HRR2" s="66"/>
      <c r="HRS2" s="66"/>
      <c r="HRT2" s="66"/>
      <c r="HRU2" s="66"/>
      <c r="HRV2" s="66"/>
      <c r="HRW2" s="66"/>
      <c r="HRX2" s="66"/>
      <c r="HRY2" s="66"/>
      <c r="HRZ2" s="66"/>
      <c r="HSA2" s="66"/>
      <c r="HSB2" s="66"/>
      <c r="HSC2" s="66"/>
      <c r="HSD2" s="66"/>
      <c r="HSE2" s="66"/>
      <c r="HSF2" s="66"/>
      <c r="HSG2" s="66"/>
      <c r="HSH2" s="66"/>
      <c r="HSI2" s="66"/>
      <c r="HSJ2" s="66"/>
      <c r="HSK2" s="66"/>
      <c r="HSL2" s="66"/>
      <c r="HSM2" s="66"/>
      <c r="HSN2" s="66"/>
      <c r="HSO2" s="66"/>
      <c r="HSP2" s="66"/>
      <c r="HSQ2" s="66"/>
      <c r="HSR2" s="66"/>
      <c r="HSS2" s="66"/>
      <c r="HST2" s="66"/>
      <c r="HSU2" s="66"/>
      <c r="HSV2" s="66"/>
      <c r="HSW2" s="66"/>
      <c r="HSX2" s="66"/>
      <c r="HSY2" s="66"/>
      <c r="HSZ2" s="66"/>
      <c r="HTA2" s="66"/>
      <c r="HTB2" s="66"/>
      <c r="HTC2" s="66"/>
      <c r="HTD2" s="66"/>
      <c r="HTE2" s="66"/>
      <c r="HTF2" s="66"/>
      <c r="HTG2" s="66"/>
      <c r="HTH2" s="66"/>
      <c r="HTI2" s="66"/>
      <c r="HTJ2" s="66"/>
      <c r="HTK2" s="66"/>
      <c r="HTL2" s="66"/>
      <c r="HTM2" s="66"/>
      <c r="HTN2" s="66"/>
      <c r="HTO2" s="66"/>
      <c r="HTP2" s="66"/>
      <c r="HTQ2" s="66"/>
      <c r="HTR2" s="66"/>
      <c r="HTS2" s="66"/>
      <c r="HTT2" s="66"/>
      <c r="HTU2" s="66"/>
      <c r="HTV2" s="66"/>
      <c r="HTW2" s="66"/>
      <c r="HTX2" s="66"/>
      <c r="HTY2" s="66"/>
      <c r="HTZ2" s="66"/>
      <c r="HUA2" s="66"/>
      <c r="HUB2" s="66"/>
      <c r="HUC2" s="66"/>
      <c r="HUD2" s="66"/>
      <c r="HUE2" s="66"/>
      <c r="HUF2" s="66"/>
      <c r="HUG2" s="66"/>
      <c r="HUH2" s="66"/>
      <c r="HUI2" s="66"/>
      <c r="HUJ2" s="66"/>
      <c r="HUK2" s="66"/>
      <c r="HUL2" s="66"/>
      <c r="HUM2" s="66"/>
      <c r="HUN2" s="66"/>
      <c r="HUO2" s="66"/>
      <c r="HUP2" s="66"/>
      <c r="HUQ2" s="66"/>
      <c r="HUR2" s="66"/>
      <c r="HUS2" s="66"/>
      <c r="HUT2" s="66"/>
      <c r="HUU2" s="66"/>
      <c r="HUV2" s="66"/>
      <c r="HUW2" s="66"/>
      <c r="HUX2" s="66"/>
      <c r="HUY2" s="66"/>
      <c r="HUZ2" s="66"/>
      <c r="HVA2" s="66"/>
      <c r="HVB2" s="66"/>
      <c r="HVC2" s="66"/>
      <c r="HVD2" s="66"/>
      <c r="HVE2" s="66"/>
      <c r="HVF2" s="66"/>
      <c r="HVG2" s="66"/>
      <c r="HVH2" s="66"/>
      <c r="HVI2" s="66"/>
      <c r="HVJ2" s="66"/>
      <c r="HVK2" s="66"/>
      <c r="HVL2" s="66"/>
      <c r="HVM2" s="66"/>
      <c r="HVN2" s="66"/>
      <c r="HVO2" s="66"/>
      <c r="HVP2" s="66"/>
      <c r="HVQ2" s="66"/>
      <c r="HVR2" s="66"/>
      <c r="HVS2" s="66"/>
      <c r="HVT2" s="66"/>
      <c r="HVU2" s="66"/>
      <c r="HVV2" s="66"/>
      <c r="HVW2" s="66"/>
      <c r="HVX2" s="66"/>
      <c r="HVY2" s="66"/>
      <c r="HVZ2" s="66"/>
      <c r="HWA2" s="66"/>
      <c r="HWB2" s="66"/>
      <c r="HWC2" s="66"/>
      <c r="HWD2" s="66"/>
      <c r="HWE2" s="66"/>
      <c r="HWF2" s="66"/>
      <c r="HWG2" s="66"/>
      <c r="HWH2" s="66"/>
      <c r="HWI2" s="66"/>
      <c r="HWJ2" s="66"/>
      <c r="HWK2" s="66"/>
      <c r="HWL2" s="66"/>
      <c r="HWM2" s="66"/>
      <c r="HWN2" s="66"/>
      <c r="HWO2" s="66"/>
      <c r="HWP2" s="66"/>
      <c r="HWQ2" s="66"/>
      <c r="HWR2" s="66"/>
      <c r="HWS2" s="66"/>
      <c r="HWT2" s="66"/>
      <c r="HWU2" s="66"/>
      <c r="HWV2" s="66"/>
      <c r="HWW2" s="66"/>
      <c r="HWX2" s="66"/>
      <c r="HWY2" s="66"/>
      <c r="HWZ2" s="66"/>
      <c r="HXA2" s="66"/>
      <c r="HXB2" s="66"/>
      <c r="HXC2" s="66"/>
      <c r="HXD2" s="66"/>
      <c r="HXE2" s="66"/>
      <c r="HXF2" s="66"/>
      <c r="HXG2" s="66"/>
      <c r="HXH2" s="66"/>
      <c r="HXI2" s="66"/>
      <c r="HXJ2" s="66"/>
      <c r="HXK2" s="66"/>
      <c r="HXL2" s="66"/>
      <c r="HXM2" s="66"/>
      <c r="HXN2" s="66"/>
      <c r="HXO2" s="66"/>
      <c r="HXP2" s="66"/>
      <c r="HXQ2" s="66"/>
      <c r="HXR2" s="66"/>
      <c r="HXS2" s="66"/>
      <c r="HXT2" s="66"/>
      <c r="HXU2" s="66"/>
      <c r="HXV2" s="66"/>
      <c r="HXW2" s="66"/>
      <c r="HXX2" s="66"/>
      <c r="HXY2" s="66"/>
      <c r="HXZ2" s="66"/>
      <c r="HYA2" s="66"/>
      <c r="HYB2" s="66"/>
      <c r="HYC2" s="66"/>
      <c r="HYD2" s="66"/>
      <c r="HYE2" s="66"/>
      <c r="HYF2" s="66"/>
      <c r="HYG2" s="66"/>
      <c r="HYH2" s="66"/>
      <c r="HYI2" s="66"/>
      <c r="HYJ2" s="66"/>
      <c r="HYK2" s="66"/>
      <c r="HYL2" s="66"/>
      <c r="HYM2" s="66"/>
      <c r="HYN2" s="66"/>
      <c r="HYO2" s="66"/>
      <c r="HYP2" s="66"/>
      <c r="HYQ2" s="66"/>
      <c r="HYR2" s="66"/>
      <c r="HYS2" s="66"/>
      <c r="HYT2" s="66"/>
      <c r="HYU2" s="66"/>
      <c r="HYV2" s="66"/>
      <c r="HYW2" s="66"/>
      <c r="HYX2" s="66"/>
      <c r="HYY2" s="66"/>
      <c r="HYZ2" s="66"/>
      <c r="HZA2" s="66"/>
      <c r="HZB2" s="66"/>
      <c r="HZC2" s="66"/>
      <c r="HZD2" s="66"/>
      <c r="HZE2" s="66"/>
      <c r="HZF2" s="66"/>
      <c r="HZG2" s="66"/>
      <c r="HZH2" s="66"/>
      <c r="HZI2" s="66"/>
      <c r="HZJ2" s="66"/>
      <c r="HZK2" s="66"/>
      <c r="HZL2" s="66"/>
      <c r="HZM2" s="66"/>
      <c r="HZN2" s="66"/>
      <c r="HZO2" s="66"/>
      <c r="HZP2" s="66"/>
      <c r="HZQ2" s="66"/>
      <c r="HZR2" s="66"/>
      <c r="HZS2" s="66"/>
      <c r="HZT2" s="66"/>
      <c r="HZU2" s="66"/>
      <c r="HZV2" s="66"/>
      <c r="HZW2" s="66"/>
      <c r="HZX2" s="66"/>
      <c r="HZY2" s="66"/>
      <c r="HZZ2" s="66"/>
      <c r="IAA2" s="66"/>
      <c r="IAB2" s="66"/>
      <c r="IAC2" s="66"/>
      <c r="IAD2" s="66"/>
      <c r="IAE2" s="66"/>
      <c r="IAF2" s="66"/>
      <c r="IAG2" s="66"/>
      <c r="IAH2" s="66"/>
      <c r="IAI2" s="66"/>
      <c r="IAJ2" s="66"/>
      <c r="IAK2" s="66"/>
      <c r="IAL2" s="66"/>
      <c r="IAM2" s="66"/>
      <c r="IAN2" s="66"/>
      <c r="IAO2" s="66"/>
      <c r="IAP2" s="66"/>
      <c r="IAQ2" s="66"/>
      <c r="IAR2" s="66"/>
      <c r="IAS2" s="66"/>
      <c r="IAT2" s="66"/>
      <c r="IAU2" s="66"/>
      <c r="IAV2" s="66"/>
      <c r="IAW2" s="66"/>
      <c r="IAX2" s="66"/>
      <c r="IAY2" s="66"/>
      <c r="IAZ2" s="66"/>
      <c r="IBA2" s="66"/>
      <c r="IBB2" s="66"/>
      <c r="IBC2" s="66"/>
      <c r="IBD2" s="66"/>
      <c r="IBE2" s="66"/>
      <c r="IBF2" s="66"/>
      <c r="IBG2" s="66"/>
      <c r="IBH2" s="66"/>
      <c r="IBI2" s="66"/>
      <c r="IBJ2" s="66"/>
      <c r="IBK2" s="66"/>
      <c r="IBL2" s="66"/>
      <c r="IBM2" s="66"/>
      <c r="IBN2" s="66"/>
      <c r="IBO2" s="66"/>
      <c r="IBP2" s="66"/>
      <c r="IBQ2" s="66"/>
      <c r="IBR2" s="66"/>
      <c r="IBS2" s="66"/>
      <c r="IBT2" s="66"/>
      <c r="IBU2" s="66"/>
      <c r="IBV2" s="66"/>
      <c r="IBW2" s="66"/>
      <c r="IBX2" s="66"/>
      <c r="IBY2" s="66"/>
      <c r="IBZ2" s="66"/>
      <c r="ICA2" s="66"/>
      <c r="ICB2" s="66"/>
      <c r="ICC2" s="66"/>
      <c r="ICD2" s="66"/>
      <c r="ICE2" s="66"/>
      <c r="ICF2" s="66"/>
      <c r="ICG2" s="66"/>
      <c r="ICH2" s="66"/>
      <c r="ICI2" s="66"/>
      <c r="ICJ2" s="66"/>
      <c r="ICK2" s="66"/>
      <c r="ICL2" s="66"/>
      <c r="ICM2" s="66"/>
      <c r="ICN2" s="66"/>
      <c r="ICO2" s="66"/>
      <c r="ICP2" s="66"/>
      <c r="ICQ2" s="66"/>
      <c r="ICR2" s="66"/>
      <c r="ICS2" s="66"/>
      <c r="ICT2" s="66"/>
      <c r="ICU2" s="66"/>
      <c r="ICV2" s="66"/>
      <c r="ICW2" s="66"/>
      <c r="ICX2" s="66"/>
      <c r="ICY2" s="66"/>
      <c r="ICZ2" s="66"/>
      <c r="IDA2" s="66"/>
      <c r="IDB2" s="66"/>
      <c r="IDC2" s="66"/>
      <c r="IDD2" s="66"/>
      <c r="IDE2" s="66"/>
      <c r="IDF2" s="66"/>
      <c r="IDG2" s="66"/>
      <c r="IDH2" s="66"/>
      <c r="IDI2" s="66"/>
      <c r="IDJ2" s="66"/>
      <c r="IDK2" s="66"/>
      <c r="IDL2" s="66"/>
      <c r="IDM2" s="66"/>
      <c r="IDN2" s="66"/>
      <c r="IDO2" s="66"/>
      <c r="IDP2" s="66"/>
      <c r="IDQ2" s="66"/>
      <c r="IDR2" s="66"/>
      <c r="IDS2" s="66"/>
      <c r="IDT2" s="66"/>
      <c r="IDU2" s="66"/>
      <c r="IDV2" s="66"/>
      <c r="IDW2" s="66"/>
      <c r="IDX2" s="66"/>
      <c r="IDY2" s="66"/>
      <c r="IDZ2" s="66"/>
      <c r="IEA2" s="66"/>
      <c r="IEB2" s="66"/>
      <c r="IEC2" s="66"/>
      <c r="IED2" s="66"/>
      <c r="IEE2" s="66"/>
      <c r="IEF2" s="66"/>
      <c r="IEG2" s="66"/>
      <c r="IEH2" s="66"/>
      <c r="IEI2" s="66"/>
      <c r="IEJ2" s="66"/>
      <c r="IEK2" s="66"/>
      <c r="IEL2" s="66"/>
      <c r="IEM2" s="66"/>
      <c r="IEN2" s="66"/>
      <c r="IEO2" s="66"/>
      <c r="IEP2" s="66"/>
      <c r="IEQ2" s="66"/>
      <c r="IER2" s="66"/>
      <c r="IES2" s="66"/>
      <c r="IET2" s="66"/>
      <c r="IEU2" s="66"/>
      <c r="IEV2" s="66"/>
      <c r="IEW2" s="66"/>
      <c r="IEX2" s="66"/>
      <c r="IEY2" s="66"/>
      <c r="IEZ2" s="66"/>
      <c r="IFA2" s="66"/>
      <c r="IFB2" s="66"/>
      <c r="IFC2" s="66"/>
      <c r="IFD2" s="66"/>
      <c r="IFE2" s="66"/>
      <c r="IFF2" s="66"/>
      <c r="IFG2" s="66"/>
      <c r="IFH2" s="66"/>
      <c r="IFI2" s="66"/>
      <c r="IFJ2" s="66"/>
      <c r="IFK2" s="66"/>
      <c r="IFL2" s="66"/>
      <c r="IFM2" s="66"/>
      <c r="IFN2" s="66"/>
      <c r="IFO2" s="66"/>
      <c r="IFP2" s="66"/>
      <c r="IFQ2" s="66"/>
      <c r="IFR2" s="66"/>
      <c r="IFS2" s="66"/>
      <c r="IFT2" s="66"/>
      <c r="IFU2" s="66"/>
      <c r="IFV2" s="66"/>
      <c r="IFW2" s="66"/>
      <c r="IFX2" s="66"/>
      <c r="IFY2" s="66"/>
      <c r="IFZ2" s="66"/>
      <c r="IGA2" s="66"/>
      <c r="IGB2" s="66"/>
      <c r="IGC2" s="66"/>
      <c r="IGD2" s="66"/>
      <c r="IGE2" s="66"/>
      <c r="IGF2" s="66"/>
      <c r="IGG2" s="66"/>
      <c r="IGH2" s="66"/>
      <c r="IGI2" s="66"/>
      <c r="IGJ2" s="66"/>
      <c r="IGK2" s="66"/>
      <c r="IGL2" s="66"/>
      <c r="IGM2" s="66"/>
      <c r="IGN2" s="66"/>
      <c r="IGO2" s="66"/>
      <c r="IGP2" s="66"/>
      <c r="IGQ2" s="66"/>
      <c r="IGR2" s="66"/>
      <c r="IGS2" s="66"/>
      <c r="IGT2" s="66"/>
      <c r="IGU2" s="66"/>
      <c r="IGV2" s="66"/>
      <c r="IGW2" s="66"/>
      <c r="IGX2" s="66"/>
      <c r="IGY2" s="66"/>
      <c r="IGZ2" s="66"/>
      <c r="IHA2" s="66"/>
      <c r="IHB2" s="66"/>
      <c r="IHC2" s="66"/>
      <c r="IHD2" s="66"/>
      <c r="IHE2" s="66"/>
      <c r="IHF2" s="66"/>
      <c r="IHG2" s="66"/>
      <c r="IHH2" s="66"/>
      <c r="IHI2" s="66"/>
      <c r="IHJ2" s="66"/>
      <c r="IHK2" s="66"/>
      <c r="IHL2" s="66"/>
      <c r="IHM2" s="66"/>
      <c r="IHN2" s="66"/>
      <c r="IHO2" s="66"/>
      <c r="IHP2" s="66"/>
      <c r="IHQ2" s="66"/>
      <c r="IHR2" s="66"/>
      <c r="IHS2" s="66"/>
      <c r="IHT2" s="66"/>
      <c r="IHU2" s="66"/>
      <c r="IHV2" s="66"/>
      <c r="IHW2" s="66"/>
      <c r="IHX2" s="66"/>
      <c r="IHY2" s="66"/>
      <c r="IHZ2" s="66"/>
      <c r="IIA2" s="66"/>
      <c r="IIB2" s="66"/>
      <c r="IIC2" s="66"/>
      <c r="IID2" s="66"/>
      <c r="IIE2" s="66"/>
      <c r="IIF2" s="66"/>
      <c r="IIG2" s="66"/>
      <c r="IIH2" s="66"/>
      <c r="III2" s="66"/>
      <c r="IIJ2" s="66"/>
      <c r="IIK2" s="66"/>
      <c r="IIL2" s="66"/>
      <c r="IIM2" s="66"/>
      <c r="IIN2" s="66"/>
      <c r="IIO2" s="66"/>
      <c r="IIP2" s="66"/>
      <c r="IIQ2" s="66"/>
      <c r="IIR2" s="66"/>
      <c r="IIS2" s="66"/>
      <c r="IIT2" s="66"/>
      <c r="IIU2" s="66"/>
      <c r="IIV2" s="66"/>
      <c r="IIW2" s="66"/>
      <c r="IIX2" s="66"/>
      <c r="IIY2" s="66"/>
      <c r="IIZ2" s="66"/>
      <c r="IJA2" s="66"/>
      <c r="IJB2" s="66"/>
      <c r="IJC2" s="66"/>
      <c r="IJD2" s="66"/>
      <c r="IJE2" s="66"/>
      <c r="IJF2" s="66"/>
      <c r="IJG2" s="66"/>
      <c r="IJH2" s="66"/>
      <c r="IJI2" s="66"/>
      <c r="IJJ2" s="66"/>
      <c r="IJK2" s="66"/>
      <c r="IJL2" s="66"/>
      <c r="IJM2" s="66"/>
      <c r="IJN2" s="66"/>
      <c r="IJO2" s="66"/>
      <c r="IJP2" s="66"/>
      <c r="IJQ2" s="66"/>
      <c r="IJR2" s="66"/>
      <c r="IJS2" s="66"/>
      <c r="IJT2" s="66"/>
      <c r="IJU2" s="66"/>
      <c r="IJV2" s="66"/>
      <c r="IJW2" s="66"/>
      <c r="IJX2" s="66"/>
      <c r="IJY2" s="66"/>
      <c r="IJZ2" s="66"/>
      <c r="IKA2" s="66"/>
      <c r="IKB2" s="66"/>
      <c r="IKC2" s="66"/>
      <c r="IKD2" s="66"/>
      <c r="IKE2" s="66"/>
      <c r="IKF2" s="66"/>
      <c r="IKG2" s="66"/>
      <c r="IKH2" s="66"/>
      <c r="IKI2" s="66"/>
      <c r="IKJ2" s="66"/>
      <c r="IKK2" s="66"/>
      <c r="IKL2" s="66"/>
      <c r="IKM2" s="66"/>
      <c r="IKN2" s="66"/>
      <c r="IKO2" s="66"/>
      <c r="IKP2" s="66"/>
      <c r="IKQ2" s="66"/>
      <c r="IKR2" s="66"/>
      <c r="IKS2" s="66"/>
      <c r="IKT2" s="66"/>
      <c r="IKU2" s="66"/>
      <c r="IKV2" s="66"/>
      <c r="IKW2" s="66"/>
      <c r="IKX2" s="66"/>
      <c r="IKY2" s="66"/>
      <c r="IKZ2" s="66"/>
      <c r="ILA2" s="66"/>
      <c r="ILB2" s="66"/>
      <c r="ILC2" s="66"/>
      <c r="ILD2" s="66"/>
      <c r="ILE2" s="66"/>
      <c r="ILF2" s="66"/>
      <c r="ILG2" s="66"/>
      <c r="ILH2" s="66"/>
      <c r="ILI2" s="66"/>
      <c r="ILJ2" s="66"/>
      <c r="ILK2" s="66"/>
      <c r="ILL2" s="66"/>
      <c r="ILM2" s="66"/>
      <c r="ILN2" s="66"/>
      <c r="ILO2" s="66"/>
      <c r="ILP2" s="66"/>
      <c r="ILQ2" s="66"/>
      <c r="ILR2" s="66"/>
      <c r="ILS2" s="66"/>
      <c r="ILT2" s="66"/>
      <c r="ILU2" s="66"/>
      <c r="ILV2" s="66"/>
      <c r="ILW2" s="66"/>
      <c r="ILX2" s="66"/>
      <c r="ILY2" s="66"/>
      <c r="ILZ2" s="66"/>
      <c r="IMA2" s="66"/>
      <c r="IMB2" s="66"/>
      <c r="IMC2" s="66"/>
      <c r="IMD2" s="66"/>
      <c r="IME2" s="66"/>
      <c r="IMF2" s="66"/>
      <c r="IMG2" s="66"/>
      <c r="IMH2" s="66"/>
      <c r="IMI2" s="66"/>
      <c r="IMJ2" s="66"/>
      <c r="IMK2" s="66"/>
      <c r="IML2" s="66"/>
      <c r="IMM2" s="66"/>
      <c r="IMN2" s="66"/>
      <c r="IMO2" s="66"/>
      <c r="IMP2" s="66"/>
      <c r="IMQ2" s="66"/>
      <c r="IMR2" s="66"/>
      <c r="IMS2" s="66"/>
      <c r="IMT2" s="66"/>
      <c r="IMU2" s="66"/>
      <c r="IMV2" s="66"/>
      <c r="IMW2" s="66"/>
      <c r="IMX2" s="66"/>
      <c r="IMY2" s="66"/>
      <c r="IMZ2" s="66"/>
      <c r="INA2" s="66"/>
      <c r="INB2" s="66"/>
      <c r="INC2" s="66"/>
      <c r="IND2" s="66"/>
      <c r="INE2" s="66"/>
      <c r="INF2" s="66"/>
      <c r="ING2" s="66"/>
      <c r="INH2" s="66"/>
      <c r="INI2" s="66"/>
      <c r="INJ2" s="66"/>
      <c r="INK2" s="66"/>
      <c r="INL2" s="66"/>
      <c r="INM2" s="66"/>
      <c r="INN2" s="66"/>
      <c r="INO2" s="66"/>
      <c r="INP2" s="66"/>
      <c r="INQ2" s="66"/>
      <c r="INR2" s="66"/>
      <c r="INS2" s="66"/>
      <c r="INT2" s="66"/>
      <c r="INU2" s="66"/>
      <c r="INV2" s="66"/>
      <c r="INW2" s="66"/>
      <c r="INX2" s="66"/>
      <c r="INY2" s="66"/>
      <c r="INZ2" s="66"/>
      <c r="IOA2" s="66"/>
      <c r="IOB2" s="66"/>
      <c r="IOC2" s="66"/>
      <c r="IOD2" s="66"/>
      <c r="IOE2" s="66"/>
      <c r="IOF2" s="66"/>
      <c r="IOG2" s="66"/>
      <c r="IOH2" s="66"/>
      <c r="IOI2" s="66"/>
      <c r="IOJ2" s="66"/>
      <c r="IOK2" s="66"/>
      <c r="IOL2" s="66"/>
      <c r="IOM2" s="66"/>
      <c r="ION2" s="66"/>
      <c r="IOO2" s="66"/>
      <c r="IOP2" s="66"/>
      <c r="IOQ2" s="66"/>
      <c r="IOR2" s="66"/>
      <c r="IOS2" s="66"/>
      <c r="IOT2" s="66"/>
      <c r="IOU2" s="66"/>
      <c r="IOV2" s="66"/>
      <c r="IOW2" s="66"/>
      <c r="IOX2" s="66"/>
      <c r="IOY2" s="66"/>
      <c r="IOZ2" s="66"/>
      <c r="IPA2" s="66"/>
      <c r="IPB2" s="66"/>
      <c r="IPC2" s="66"/>
      <c r="IPD2" s="66"/>
      <c r="IPE2" s="66"/>
      <c r="IPF2" s="66"/>
      <c r="IPG2" s="66"/>
      <c r="IPH2" s="66"/>
      <c r="IPI2" s="66"/>
      <c r="IPJ2" s="66"/>
      <c r="IPK2" s="66"/>
      <c r="IPL2" s="66"/>
      <c r="IPM2" s="66"/>
      <c r="IPN2" s="66"/>
      <c r="IPO2" s="66"/>
      <c r="IPP2" s="66"/>
      <c r="IPQ2" s="66"/>
      <c r="IPR2" s="66"/>
      <c r="IPS2" s="66"/>
      <c r="IPT2" s="66"/>
      <c r="IPU2" s="66"/>
      <c r="IPV2" s="66"/>
      <c r="IPW2" s="66"/>
      <c r="IPX2" s="66"/>
      <c r="IPY2" s="66"/>
      <c r="IPZ2" s="66"/>
      <c r="IQA2" s="66"/>
      <c r="IQB2" s="66"/>
      <c r="IQC2" s="66"/>
      <c r="IQD2" s="66"/>
      <c r="IQE2" s="66"/>
      <c r="IQF2" s="66"/>
      <c r="IQG2" s="66"/>
      <c r="IQH2" s="66"/>
      <c r="IQI2" s="66"/>
      <c r="IQJ2" s="66"/>
      <c r="IQK2" s="66"/>
      <c r="IQL2" s="66"/>
      <c r="IQM2" s="66"/>
      <c r="IQN2" s="66"/>
      <c r="IQO2" s="66"/>
      <c r="IQP2" s="66"/>
      <c r="IQQ2" s="66"/>
      <c r="IQR2" s="66"/>
      <c r="IQS2" s="66"/>
      <c r="IQT2" s="66"/>
      <c r="IQU2" s="66"/>
      <c r="IQV2" s="66"/>
      <c r="IQW2" s="66"/>
      <c r="IQX2" s="66"/>
      <c r="IQY2" s="66"/>
      <c r="IQZ2" s="66"/>
      <c r="IRA2" s="66"/>
      <c r="IRB2" s="66"/>
      <c r="IRC2" s="66"/>
      <c r="IRD2" s="66"/>
      <c r="IRE2" s="66"/>
      <c r="IRF2" s="66"/>
      <c r="IRG2" s="66"/>
      <c r="IRH2" s="66"/>
      <c r="IRI2" s="66"/>
      <c r="IRJ2" s="66"/>
      <c r="IRK2" s="66"/>
      <c r="IRL2" s="66"/>
      <c r="IRM2" s="66"/>
      <c r="IRN2" s="66"/>
      <c r="IRO2" s="66"/>
      <c r="IRP2" s="66"/>
      <c r="IRQ2" s="66"/>
      <c r="IRR2" s="66"/>
      <c r="IRS2" s="66"/>
      <c r="IRT2" s="66"/>
      <c r="IRU2" s="66"/>
      <c r="IRV2" s="66"/>
      <c r="IRW2" s="66"/>
      <c r="IRX2" s="66"/>
      <c r="IRY2" s="66"/>
      <c r="IRZ2" s="66"/>
      <c r="ISA2" s="66"/>
      <c r="ISB2" s="66"/>
      <c r="ISC2" s="66"/>
      <c r="ISD2" s="66"/>
      <c r="ISE2" s="66"/>
      <c r="ISF2" s="66"/>
      <c r="ISG2" s="66"/>
      <c r="ISH2" s="66"/>
      <c r="ISI2" s="66"/>
      <c r="ISJ2" s="66"/>
      <c r="ISK2" s="66"/>
      <c r="ISL2" s="66"/>
      <c r="ISM2" s="66"/>
      <c r="ISN2" s="66"/>
      <c r="ISO2" s="66"/>
      <c r="ISP2" s="66"/>
      <c r="ISQ2" s="66"/>
      <c r="ISR2" s="66"/>
      <c r="ISS2" s="66"/>
      <c r="IST2" s="66"/>
      <c r="ISU2" s="66"/>
      <c r="ISV2" s="66"/>
      <c r="ISW2" s="66"/>
      <c r="ISX2" s="66"/>
      <c r="ISY2" s="66"/>
      <c r="ISZ2" s="66"/>
      <c r="ITA2" s="66"/>
      <c r="ITB2" s="66"/>
      <c r="ITC2" s="66"/>
      <c r="ITD2" s="66"/>
      <c r="ITE2" s="66"/>
      <c r="ITF2" s="66"/>
      <c r="ITG2" s="66"/>
      <c r="ITH2" s="66"/>
      <c r="ITI2" s="66"/>
      <c r="ITJ2" s="66"/>
      <c r="ITK2" s="66"/>
      <c r="ITL2" s="66"/>
      <c r="ITM2" s="66"/>
      <c r="ITN2" s="66"/>
      <c r="ITO2" s="66"/>
      <c r="ITP2" s="66"/>
      <c r="ITQ2" s="66"/>
      <c r="ITR2" s="66"/>
      <c r="ITS2" s="66"/>
      <c r="ITT2" s="66"/>
      <c r="ITU2" s="66"/>
      <c r="ITV2" s="66"/>
      <c r="ITW2" s="66"/>
      <c r="ITX2" s="66"/>
      <c r="ITY2" s="66"/>
      <c r="ITZ2" s="66"/>
      <c r="IUA2" s="66"/>
      <c r="IUB2" s="66"/>
      <c r="IUC2" s="66"/>
      <c r="IUD2" s="66"/>
      <c r="IUE2" s="66"/>
      <c r="IUF2" s="66"/>
      <c r="IUG2" s="66"/>
      <c r="IUH2" s="66"/>
      <c r="IUI2" s="66"/>
      <c r="IUJ2" s="66"/>
      <c r="IUK2" s="66"/>
      <c r="IUL2" s="66"/>
      <c r="IUM2" s="66"/>
      <c r="IUN2" s="66"/>
      <c r="IUO2" s="66"/>
      <c r="IUP2" s="66"/>
      <c r="IUQ2" s="66"/>
      <c r="IUR2" s="66"/>
      <c r="IUS2" s="66"/>
      <c r="IUT2" s="66"/>
      <c r="IUU2" s="66"/>
      <c r="IUV2" s="66"/>
      <c r="IUW2" s="66"/>
      <c r="IUX2" s="66"/>
      <c r="IUY2" s="66"/>
      <c r="IUZ2" s="66"/>
      <c r="IVA2" s="66"/>
      <c r="IVB2" s="66"/>
      <c r="IVC2" s="66"/>
      <c r="IVD2" s="66"/>
      <c r="IVE2" s="66"/>
      <c r="IVF2" s="66"/>
      <c r="IVG2" s="66"/>
      <c r="IVH2" s="66"/>
      <c r="IVI2" s="66"/>
      <c r="IVJ2" s="66"/>
      <c r="IVK2" s="66"/>
      <c r="IVL2" s="66"/>
      <c r="IVM2" s="66"/>
      <c r="IVN2" s="66"/>
      <c r="IVO2" s="66"/>
      <c r="IVP2" s="66"/>
      <c r="IVQ2" s="66"/>
      <c r="IVR2" s="66"/>
      <c r="IVS2" s="66"/>
      <c r="IVT2" s="66"/>
      <c r="IVU2" s="66"/>
      <c r="IVV2" s="66"/>
      <c r="IVW2" s="66"/>
      <c r="IVX2" s="66"/>
      <c r="IVY2" s="66"/>
      <c r="IVZ2" s="66"/>
      <c r="IWA2" s="66"/>
      <c r="IWB2" s="66"/>
      <c r="IWC2" s="66"/>
      <c r="IWD2" s="66"/>
      <c r="IWE2" s="66"/>
      <c r="IWF2" s="66"/>
      <c r="IWG2" s="66"/>
      <c r="IWH2" s="66"/>
      <c r="IWI2" s="66"/>
      <c r="IWJ2" s="66"/>
      <c r="IWK2" s="66"/>
      <c r="IWL2" s="66"/>
      <c r="IWM2" s="66"/>
      <c r="IWN2" s="66"/>
      <c r="IWO2" s="66"/>
      <c r="IWP2" s="66"/>
      <c r="IWQ2" s="66"/>
      <c r="IWR2" s="66"/>
      <c r="IWS2" s="66"/>
      <c r="IWT2" s="66"/>
      <c r="IWU2" s="66"/>
      <c r="IWV2" s="66"/>
      <c r="IWW2" s="66"/>
      <c r="IWX2" s="66"/>
      <c r="IWY2" s="66"/>
      <c r="IWZ2" s="66"/>
      <c r="IXA2" s="66"/>
      <c r="IXB2" s="66"/>
      <c r="IXC2" s="66"/>
      <c r="IXD2" s="66"/>
      <c r="IXE2" s="66"/>
      <c r="IXF2" s="66"/>
      <c r="IXG2" s="66"/>
      <c r="IXH2" s="66"/>
      <c r="IXI2" s="66"/>
      <c r="IXJ2" s="66"/>
      <c r="IXK2" s="66"/>
      <c r="IXL2" s="66"/>
      <c r="IXM2" s="66"/>
      <c r="IXN2" s="66"/>
      <c r="IXO2" s="66"/>
      <c r="IXP2" s="66"/>
      <c r="IXQ2" s="66"/>
      <c r="IXR2" s="66"/>
      <c r="IXS2" s="66"/>
      <c r="IXT2" s="66"/>
      <c r="IXU2" s="66"/>
      <c r="IXV2" s="66"/>
      <c r="IXW2" s="66"/>
      <c r="IXX2" s="66"/>
      <c r="IXY2" s="66"/>
      <c r="IXZ2" s="66"/>
      <c r="IYA2" s="66"/>
      <c r="IYB2" s="66"/>
      <c r="IYC2" s="66"/>
      <c r="IYD2" s="66"/>
      <c r="IYE2" s="66"/>
      <c r="IYF2" s="66"/>
      <c r="IYG2" s="66"/>
      <c r="IYH2" s="66"/>
      <c r="IYI2" s="66"/>
      <c r="IYJ2" s="66"/>
      <c r="IYK2" s="66"/>
      <c r="IYL2" s="66"/>
      <c r="IYM2" s="66"/>
      <c r="IYN2" s="66"/>
      <c r="IYO2" s="66"/>
      <c r="IYP2" s="66"/>
      <c r="IYQ2" s="66"/>
      <c r="IYR2" s="66"/>
      <c r="IYS2" s="66"/>
      <c r="IYT2" s="66"/>
      <c r="IYU2" s="66"/>
      <c r="IYV2" s="66"/>
      <c r="IYW2" s="66"/>
      <c r="IYX2" s="66"/>
      <c r="IYY2" s="66"/>
      <c r="IYZ2" s="66"/>
      <c r="IZA2" s="66"/>
      <c r="IZB2" s="66"/>
      <c r="IZC2" s="66"/>
      <c r="IZD2" s="66"/>
      <c r="IZE2" s="66"/>
      <c r="IZF2" s="66"/>
      <c r="IZG2" s="66"/>
      <c r="IZH2" s="66"/>
      <c r="IZI2" s="66"/>
      <c r="IZJ2" s="66"/>
      <c r="IZK2" s="66"/>
      <c r="IZL2" s="66"/>
      <c r="IZM2" s="66"/>
      <c r="IZN2" s="66"/>
      <c r="IZO2" s="66"/>
      <c r="IZP2" s="66"/>
      <c r="IZQ2" s="66"/>
      <c r="IZR2" s="66"/>
      <c r="IZS2" s="66"/>
      <c r="IZT2" s="66"/>
      <c r="IZU2" s="66"/>
      <c r="IZV2" s="66"/>
      <c r="IZW2" s="66"/>
      <c r="IZX2" s="66"/>
      <c r="IZY2" s="66"/>
      <c r="IZZ2" s="66"/>
      <c r="JAA2" s="66"/>
      <c r="JAB2" s="66"/>
      <c r="JAC2" s="66"/>
      <c r="JAD2" s="66"/>
      <c r="JAE2" s="66"/>
      <c r="JAF2" s="66"/>
      <c r="JAG2" s="66"/>
      <c r="JAH2" s="66"/>
      <c r="JAI2" s="66"/>
      <c r="JAJ2" s="66"/>
      <c r="JAK2" s="66"/>
      <c r="JAL2" s="66"/>
      <c r="JAM2" s="66"/>
      <c r="JAN2" s="66"/>
      <c r="JAO2" s="66"/>
      <c r="JAP2" s="66"/>
      <c r="JAQ2" s="66"/>
      <c r="JAR2" s="66"/>
      <c r="JAS2" s="66"/>
      <c r="JAT2" s="66"/>
      <c r="JAU2" s="66"/>
      <c r="JAV2" s="66"/>
      <c r="JAW2" s="66"/>
      <c r="JAX2" s="66"/>
      <c r="JAY2" s="66"/>
      <c r="JAZ2" s="66"/>
      <c r="JBA2" s="66"/>
      <c r="JBB2" s="66"/>
      <c r="JBC2" s="66"/>
      <c r="JBD2" s="66"/>
      <c r="JBE2" s="66"/>
      <c r="JBF2" s="66"/>
      <c r="JBG2" s="66"/>
      <c r="JBH2" s="66"/>
      <c r="JBI2" s="66"/>
      <c r="JBJ2" s="66"/>
      <c r="JBK2" s="66"/>
      <c r="JBL2" s="66"/>
      <c r="JBM2" s="66"/>
      <c r="JBN2" s="66"/>
      <c r="JBO2" s="66"/>
      <c r="JBP2" s="66"/>
      <c r="JBQ2" s="66"/>
      <c r="JBR2" s="66"/>
      <c r="JBS2" s="66"/>
      <c r="JBT2" s="66"/>
      <c r="JBU2" s="66"/>
      <c r="JBV2" s="66"/>
      <c r="JBW2" s="66"/>
      <c r="JBX2" s="66"/>
      <c r="JBY2" s="66"/>
      <c r="JBZ2" s="66"/>
      <c r="JCA2" s="66"/>
      <c r="JCB2" s="66"/>
      <c r="JCC2" s="66"/>
      <c r="JCD2" s="66"/>
      <c r="JCE2" s="66"/>
      <c r="JCF2" s="66"/>
      <c r="JCG2" s="66"/>
      <c r="JCH2" s="66"/>
      <c r="JCI2" s="66"/>
      <c r="JCJ2" s="66"/>
      <c r="JCK2" s="66"/>
      <c r="JCL2" s="66"/>
      <c r="JCM2" s="66"/>
      <c r="JCN2" s="66"/>
      <c r="JCO2" s="66"/>
      <c r="JCP2" s="66"/>
      <c r="JCQ2" s="66"/>
      <c r="JCR2" s="66"/>
      <c r="JCS2" s="66"/>
      <c r="JCT2" s="66"/>
      <c r="JCU2" s="66"/>
      <c r="JCV2" s="66"/>
      <c r="JCW2" s="66"/>
      <c r="JCX2" s="66"/>
      <c r="JCY2" s="66"/>
      <c r="JCZ2" s="66"/>
      <c r="JDA2" s="66"/>
      <c r="JDB2" s="66"/>
      <c r="JDC2" s="66"/>
      <c r="JDD2" s="66"/>
      <c r="JDE2" s="66"/>
      <c r="JDF2" s="66"/>
      <c r="JDG2" s="66"/>
      <c r="JDH2" s="66"/>
      <c r="JDI2" s="66"/>
      <c r="JDJ2" s="66"/>
      <c r="JDK2" s="66"/>
      <c r="JDL2" s="66"/>
      <c r="JDM2" s="66"/>
      <c r="JDN2" s="66"/>
      <c r="JDO2" s="66"/>
      <c r="JDP2" s="66"/>
      <c r="JDQ2" s="66"/>
      <c r="JDR2" s="66"/>
      <c r="JDS2" s="66"/>
      <c r="JDT2" s="66"/>
      <c r="JDU2" s="66"/>
      <c r="JDV2" s="66"/>
      <c r="JDW2" s="66"/>
      <c r="JDX2" s="66"/>
      <c r="JDY2" s="66"/>
      <c r="JDZ2" s="66"/>
      <c r="JEA2" s="66"/>
      <c r="JEB2" s="66"/>
      <c r="JEC2" s="66"/>
      <c r="JED2" s="66"/>
      <c r="JEE2" s="66"/>
      <c r="JEF2" s="66"/>
      <c r="JEG2" s="66"/>
      <c r="JEH2" s="66"/>
      <c r="JEI2" s="66"/>
      <c r="JEJ2" s="66"/>
      <c r="JEK2" s="66"/>
      <c r="JEL2" s="66"/>
      <c r="JEM2" s="66"/>
      <c r="JEN2" s="66"/>
      <c r="JEO2" s="66"/>
      <c r="JEP2" s="66"/>
      <c r="JEQ2" s="66"/>
      <c r="JER2" s="66"/>
      <c r="JES2" s="66"/>
      <c r="JET2" s="66"/>
      <c r="JEU2" s="66"/>
      <c r="JEV2" s="66"/>
      <c r="JEW2" s="66"/>
      <c r="JEX2" s="66"/>
      <c r="JEY2" s="66"/>
      <c r="JEZ2" s="66"/>
      <c r="JFA2" s="66"/>
      <c r="JFB2" s="66"/>
      <c r="JFC2" s="66"/>
      <c r="JFD2" s="66"/>
      <c r="JFE2" s="66"/>
      <c r="JFF2" s="66"/>
      <c r="JFG2" s="66"/>
      <c r="JFH2" s="66"/>
      <c r="JFI2" s="66"/>
      <c r="JFJ2" s="66"/>
      <c r="JFK2" s="66"/>
      <c r="JFL2" s="66"/>
      <c r="JFM2" s="66"/>
      <c r="JFN2" s="66"/>
      <c r="JFO2" s="66"/>
      <c r="JFP2" s="66"/>
      <c r="JFQ2" s="66"/>
      <c r="JFR2" s="66"/>
      <c r="JFS2" s="66"/>
      <c r="JFT2" s="66"/>
      <c r="JFU2" s="66"/>
      <c r="JFV2" s="66"/>
      <c r="JFW2" s="66"/>
      <c r="JFX2" s="66"/>
      <c r="JFY2" s="66"/>
      <c r="JFZ2" s="66"/>
      <c r="JGA2" s="66"/>
      <c r="JGB2" s="66"/>
      <c r="JGC2" s="66"/>
      <c r="JGD2" s="66"/>
      <c r="JGE2" s="66"/>
      <c r="JGF2" s="66"/>
      <c r="JGG2" s="66"/>
      <c r="JGH2" s="66"/>
      <c r="JGI2" s="66"/>
      <c r="JGJ2" s="66"/>
      <c r="JGK2" s="66"/>
      <c r="JGL2" s="66"/>
      <c r="JGM2" s="66"/>
      <c r="JGN2" s="66"/>
      <c r="JGO2" s="66"/>
      <c r="JGP2" s="66"/>
      <c r="JGQ2" s="66"/>
      <c r="JGR2" s="66"/>
      <c r="JGS2" s="66"/>
      <c r="JGT2" s="66"/>
      <c r="JGU2" s="66"/>
      <c r="JGV2" s="66"/>
      <c r="JGW2" s="66"/>
      <c r="JGX2" s="66"/>
      <c r="JGY2" s="66"/>
      <c r="JGZ2" s="66"/>
      <c r="JHA2" s="66"/>
      <c r="JHB2" s="66"/>
      <c r="JHC2" s="66"/>
      <c r="JHD2" s="66"/>
      <c r="JHE2" s="66"/>
      <c r="JHF2" s="66"/>
      <c r="JHG2" s="66"/>
      <c r="JHH2" s="66"/>
      <c r="JHI2" s="66"/>
      <c r="JHJ2" s="66"/>
      <c r="JHK2" s="66"/>
      <c r="JHL2" s="66"/>
      <c r="JHM2" s="66"/>
      <c r="JHN2" s="66"/>
      <c r="JHO2" s="66"/>
      <c r="JHP2" s="66"/>
      <c r="JHQ2" s="66"/>
      <c r="JHR2" s="66"/>
      <c r="JHS2" s="66"/>
      <c r="JHT2" s="66"/>
      <c r="JHU2" s="66"/>
      <c r="JHV2" s="66"/>
      <c r="JHW2" s="66"/>
      <c r="JHX2" s="66"/>
      <c r="JHY2" s="66"/>
      <c r="JHZ2" s="66"/>
      <c r="JIA2" s="66"/>
      <c r="JIB2" s="66"/>
      <c r="JIC2" s="66"/>
      <c r="JID2" s="66"/>
      <c r="JIE2" s="66"/>
      <c r="JIF2" s="66"/>
      <c r="JIG2" s="66"/>
      <c r="JIH2" s="66"/>
      <c r="JII2" s="66"/>
      <c r="JIJ2" s="66"/>
      <c r="JIK2" s="66"/>
      <c r="JIL2" s="66"/>
      <c r="JIM2" s="66"/>
      <c r="JIN2" s="66"/>
      <c r="JIO2" s="66"/>
      <c r="JIP2" s="66"/>
      <c r="JIQ2" s="66"/>
      <c r="JIR2" s="66"/>
      <c r="JIS2" s="66"/>
      <c r="JIT2" s="66"/>
      <c r="JIU2" s="66"/>
      <c r="JIV2" s="66"/>
      <c r="JIW2" s="66"/>
      <c r="JIX2" s="66"/>
      <c r="JIY2" s="66"/>
      <c r="JIZ2" s="66"/>
      <c r="JJA2" s="66"/>
      <c r="JJB2" s="66"/>
      <c r="JJC2" s="66"/>
      <c r="JJD2" s="66"/>
      <c r="JJE2" s="66"/>
      <c r="JJF2" s="66"/>
      <c r="JJG2" s="66"/>
      <c r="JJH2" s="66"/>
      <c r="JJI2" s="66"/>
      <c r="JJJ2" s="66"/>
      <c r="JJK2" s="66"/>
      <c r="JJL2" s="66"/>
      <c r="JJM2" s="66"/>
      <c r="JJN2" s="66"/>
      <c r="JJO2" s="66"/>
      <c r="JJP2" s="66"/>
      <c r="JJQ2" s="66"/>
      <c r="JJR2" s="66"/>
      <c r="JJS2" s="66"/>
      <c r="JJT2" s="66"/>
      <c r="JJU2" s="66"/>
      <c r="JJV2" s="66"/>
      <c r="JJW2" s="66"/>
      <c r="JJX2" s="66"/>
      <c r="JJY2" s="66"/>
      <c r="JJZ2" s="66"/>
      <c r="JKA2" s="66"/>
      <c r="JKB2" s="66"/>
      <c r="JKC2" s="66"/>
      <c r="JKD2" s="66"/>
      <c r="JKE2" s="66"/>
      <c r="JKF2" s="66"/>
      <c r="JKG2" s="66"/>
      <c r="JKH2" s="66"/>
      <c r="JKI2" s="66"/>
      <c r="JKJ2" s="66"/>
      <c r="JKK2" s="66"/>
      <c r="JKL2" s="66"/>
      <c r="JKM2" s="66"/>
      <c r="JKN2" s="66"/>
      <c r="JKO2" s="66"/>
      <c r="JKP2" s="66"/>
      <c r="JKQ2" s="66"/>
      <c r="JKR2" s="66"/>
      <c r="JKS2" s="66"/>
      <c r="JKT2" s="66"/>
      <c r="JKU2" s="66"/>
      <c r="JKV2" s="66"/>
      <c r="JKW2" s="66"/>
      <c r="JKX2" s="66"/>
      <c r="JKY2" s="66"/>
      <c r="JKZ2" s="66"/>
      <c r="JLA2" s="66"/>
      <c r="JLB2" s="66"/>
      <c r="JLC2" s="66"/>
      <c r="JLD2" s="66"/>
      <c r="JLE2" s="66"/>
      <c r="JLF2" s="66"/>
      <c r="JLG2" s="66"/>
      <c r="JLH2" s="66"/>
      <c r="JLI2" s="66"/>
      <c r="JLJ2" s="66"/>
      <c r="JLK2" s="66"/>
      <c r="JLL2" s="66"/>
      <c r="JLM2" s="66"/>
      <c r="JLN2" s="66"/>
      <c r="JLO2" s="66"/>
      <c r="JLP2" s="66"/>
      <c r="JLQ2" s="66"/>
      <c r="JLR2" s="66"/>
      <c r="JLS2" s="66"/>
      <c r="JLT2" s="66"/>
      <c r="JLU2" s="66"/>
      <c r="JLV2" s="66"/>
      <c r="JLW2" s="66"/>
      <c r="JLX2" s="66"/>
      <c r="JLY2" s="66"/>
      <c r="JLZ2" s="66"/>
      <c r="JMA2" s="66"/>
      <c r="JMB2" s="66"/>
      <c r="JMC2" s="66"/>
      <c r="JMD2" s="66"/>
      <c r="JME2" s="66"/>
      <c r="JMF2" s="66"/>
      <c r="JMG2" s="66"/>
      <c r="JMH2" s="66"/>
      <c r="JMI2" s="66"/>
      <c r="JMJ2" s="66"/>
      <c r="JMK2" s="66"/>
      <c r="JML2" s="66"/>
      <c r="JMM2" s="66"/>
      <c r="JMN2" s="66"/>
      <c r="JMO2" s="66"/>
      <c r="JMP2" s="66"/>
      <c r="JMQ2" s="66"/>
      <c r="JMR2" s="66"/>
      <c r="JMS2" s="66"/>
      <c r="JMT2" s="66"/>
      <c r="JMU2" s="66"/>
      <c r="JMV2" s="66"/>
      <c r="JMW2" s="66"/>
      <c r="JMX2" s="66"/>
      <c r="JMY2" s="66"/>
      <c r="JMZ2" s="66"/>
      <c r="JNA2" s="66"/>
      <c r="JNB2" s="66"/>
      <c r="JNC2" s="66"/>
      <c r="JND2" s="66"/>
      <c r="JNE2" s="66"/>
      <c r="JNF2" s="66"/>
      <c r="JNG2" s="66"/>
      <c r="JNH2" s="66"/>
      <c r="JNI2" s="66"/>
      <c r="JNJ2" s="66"/>
      <c r="JNK2" s="66"/>
      <c r="JNL2" s="66"/>
      <c r="JNM2" s="66"/>
      <c r="JNN2" s="66"/>
      <c r="JNO2" s="66"/>
      <c r="JNP2" s="66"/>
      <c r="JNQ2" s="66"/>
      <c r="JNR2" s="66"/>
      <c r="JNS2" s="66"/>
      <c r="JNT2" s="66"/>
      <c r="JNU2" s="66"/>
      <c r="JNV2" s="66"/>
      <c r="JNW2" s="66"/>
      <c r="JNX2" s="66"/>
      <c r="JNY2" s="66"/>
      <c r="JNZ2" s="66"/>
      <c r="JOA2" s="66"/>
      <c r="JOB2" s="66"/>
      <c r="JOC2" s="66"/>
      <c r="JOD2" s="66"/>
      <c r="JOE2" s="66"/>
      <c r="JOF2" s="66"/>
      <c r="JOG2" s="66"/>
      <c r="JOH2" s="66"/>
      <c r="JOI2" s="66"/>
      <c r="JOJ2" s="66"/>
      <c r="JOK2" s="66"/>
      <c r="JOL2" s="66"/>
      <c r="JOM2" s="66"/>
      <c r="JON2" s="66"/>
      <c r="JOO2" s="66"/>
      <c r="JOP2" s="66"/>
      <c r="JOQ2" s="66"/>
      <c r="JOR2" s="66"/>
      <c r="JOS2" s="66"/>
      <c r="JOT2" s="66"/>
      <c r="JOU2" s="66"/>
      <c r="JOV2" s="66"/>
      <c r="JOW2" s="66"/>
      <c r="JOX2" s="66"/>
      <c r="JOY2" s="66"/>
      <c r="JOZ2" s="66"/>
      <c r="JPA2" s="66"/>
      <c r="JPB2" s="66"/>
      <c r="JPC2" s="66"/>
      <c r="JPD2" s="66"/>
      <c r="JPE2" s="66"/>
      <c r="JPF2" s="66"/>
      <c r="JPG2" s="66"/>
      <c r="JPH2" s="66"/>
      <c r="JPI2" s="66"/>
      <c r="JPJ2" s="66"/>
      <c r="JPK2" s="66"/>
      <c r="JPL2" s="66"/>
      <c r="JPM2" s="66"/>
      <c r="JPN2" s="66"/>
      <c r="JPO2" s="66"/>
      <c r="JPP2" s="66"/>
      <c r="JPQ2" s="66"/>
      <c r="JPR2" s="66"/>
      <c r="JPS2" s="66"/>
      <c r="JPT2" s="66"/>
      <c r="JPU2" s="66"/>
      <c r="JPV2" s="66"/>
      <c r="JPW2" s="66"/>
      <c r="JPX2" s="66"/>
      <c r="JPY2" s="66"/>
      <c r="JPZ2" s="66"/>
      <c r="JQA2" s="66"/>
      <c r="JQB2" s="66"/>
      <c r="JQC2" s="66"/>
      <c r="JQD2" s="66"/>
      <c r="JQE2" s="66"/>
      <c r="JQF2" s="66"/>
      <c r="JQG2" s="66"/>
      <c r="JQH2" s="66"/>
      <c r="JQI2" s="66"/>
      <c r="JQJ2" s="66"/>
      <c r="JQK2" s="66"/>
      <c r="JQL2" s="66"/>
      <c r="JQM2" s="66"/>
      <c r="JQN2" s="66"/>
      <c r="JQO2" s="66"/>
      <c r="JQP2" s="66"/>
      <c r="JQQ2" s="66"/>
      <c r="JQR2" s="66"/>
      <c r="JQS2" s="66"/>
      <c r="JQT2" s="66"/>
      <c r="JQU2" s="66"/>
      <c r="JQV2" s="66"/>
      <c r="JQW2" s="66"/>
      <c r="JQX2" s="66"/>
      <c r="JQY2" s="66"/>
      <c r="JQZ2" s="66"/>
      <c r="JRA2" s="66"/>
      <c r="JRB2" s="66"/>
      <c r="JRC2" s="66"/>
      <c r="JRD2" s="66"/>
      <c r="JRE2" s="66"/>
      <c r="JRF2" s="66"/>
      <c r="JRG2" s="66"/>
      <c r="JRH2" s="66"/>
      <c r="JRI2" s="66"/>
      <c r="JRJ2" s="66"/>
      <c r="JRK2" s="66"/>
      <c r="JRL2" s="66"/>
      <c r="JRM2" s="66"/>
      <c r="JRN2" s="66"/>
      <c r="JRO2" s="66"/>
      <c r="JRP2" s="66"/>
      <c r="JRQ2" s="66"/>
      <c r="JRR2" s="66"/>
      <c r="JRS2" s="66"/>
      <c r="JRT2" s="66"/>
      <c r="JRU2" s="66"/>
      <c r="JRV2" s="66"/>
      <c r="JRW2" s="66"/>
      <c r="JRX2" s="66"/>
      <c r="JRY2" s="66"/>
      <c r="JRZ2" s="66"/>
      <c r="JSA2" s="66"/>
      <c r="JSB2" s="66"/>
      <c r="JSC2" s="66"/>
      <c r="JSD2" s="66"/>
      <c r="JSE2" s="66"/>
      <c r="JSF2" s="66"/>
      <c r="JSG2" s="66"/>
      <c r="JSH2" s="66"/>
      <c r="JSI2" s="66"/>
      <c r="JSJ2" s="66"/>
      <c r="JSK2" s="66"/>
      <c r="JSL2" s="66"/>
      <c r="JSM2" s="66"/>
      <c r="JSN2" s="66"/>
      <c r="JSO2" s="66"/>
      <c r="JSP2" s="66"/>
      <c r="JSQ2" s="66"/>
      <c r="JSR2" s="66"/>
      <c r="JSS2" s="66"/>
      <c r="JST2" s="66"/>
      <c r="JSU2" s="66"/>
      <c r="JSV2" s="66"/>
      <c r="JSW2" s="66"/>
      <c r="JSX2" s="66"/>
      <c r="JSY2" s="66"/>
      <c r="JSZ2" s="66"/>
      <c r="JTA2" s="66"/>
      <c r="JTB2" s="66"/>
      <c r="JTC2" s="66"/>
      <c r="JTD2" s="66"/>
      <c r="JTE2" s="66"/>
      <c r="JTF2" s="66"/>
      <c r="JTG2" s="66"/>
      <c r="JTH2" s="66"/>
      <c r="JTI2" s="66"/>
      <c r="JTJ2" s="66"/>
      <c r="JTK2" s="66"/>
      <c r="JTL2" s="66"/>
      <c r="JTM2" s="66"/>
      <c r="JTN2" s="66"/>
      <c r="JTO2" s="66"/>
      <c r="JTP2" s="66"/>
      <c r="JTQ2" s="66"/>
      <c r="JTR2" s="66"/>
      <c r="JTS2" s="66"/>
      <c r="JTT2" s="66"/>
      <c r="JTU2" s="66"/>
      <c r="JTV2" s="66"/>
      <c r="JTW2" s="66"/>
      <c r="JTX2" s="66"/>
      <c r="JTY2" s="66"/>
      <c r="JTZ2" s="66"/>
      <c r="JUA2" s="66"/>
      <c r="JUB2" s="66"/>
      <c r="JUC2" s="66"/>
      <c r="JUD2" s="66"/>
      <c r="JUE2" s="66"/>
      <c r="JUF2" s="66"/>
      <c r="JUG2" s="66"/>
      <c r="JUH2" s="66"/>
      <c r="JUI2" s="66"/>
      <c r="JUJ2" s="66"/>
      <c r="JUK2" s="66"/>
      <c r="JUL2" s="66"/>
      <c r="JUM2" s="66"/>
      <c r="JUN2" s="66"/>
      <c r="JUO2" s="66"/>
      <c r="JUP2" s="66"/>
      <c r="JUQ2" s="66"/>
      <c r="JUR2" s="66"/>
      <c r="JUS2" s="66"/>
      <c r="JUT2" s="66"/>
      <c r="JUU2" s="66"/>
      <c r="JUV2" s="66"/>
      <c r="JUW2" s="66"/>
      <c r="JUX2" s="66"/>
      <c r="JUY2" s="66"/>
      <c r="JUZ2" s="66"/>
      <c r="JVA2" s="66"/>
      <c r="JVB2" s="66"/>
      <c r="JVC2" s="66"/>
      <c r="JVD2" s="66"/>
      <c r="JVE2" s="66"/>
      <c r="JVF2" s="66"/>
      <c r="JVG2" s="66"/>
      <c r="JVH2" s="66"/>
      <c r="JVI2" s="66"/>
      <c r="JVJ2" s="66"/>
      <c r="JVK2" s="66"/>
      <c r="JVL2" s="66"/>
      <c r="JVM2" s="66"/>
      <c r="JVN2" s="66"/>
      <c r="JVO2" s="66"/>
      <c r="JVP2" s="66"/>
      <c r="JVQ2" s="66"/>
      <c r="JVR2" s="66"/>
      <c r="JVS2" s="66"/>
      <c r="JVT2" s="66"/>
      <c r="JVU2" s="66"/>
      <c r="JVV2" s="66"/>
      <c r="JVW2" s="66"/>
      <c r="JVX2" s="66"/>
      <c r="JVY2" s="66"/>
      <c r="JVZ2" s="66"/>
      <c r="JWA2" s="66"/>
      <c r="JWB2" s="66"/>
      <c r="JWC2" s="66"/>
      <c r="JWD2" s="66"/>
      <c r="JWE2" s="66"/>
      <c r="JWF2" s="66"/>
      <c r="JWG2" s="66"/>
      <c r="JWH2" s="66"/>
      <c r="JWI2" s="66"/>
      <c r="JWJ2" s="66"/>
      <c r="JWK2" s="66"/>
      <c r="JWL2" s="66"/>
      <c r="JWM2" s="66"/>
      <c r="JWN2" s="66"/>
      <c r="JWO2" s="66"/>
      <c r="JWP2" s="66"/>
      <c r="JWQ2" s="66"/>
      <c r="JWR2" s="66"/>
      <c r="JWS2" s="66"/>
      <c r="JWT2" s="66"/>
      <c r="JWU2" s="66"/>
      <c r="JWV2" s="66"/>
      <c r="JWW2" s="66"/>
      <c r="JWX2" s="66"/>
      <c r="JWY2" s="66"/>
      <c r="JWZ2" s="66"/>
      <c r="JXA2" s="66"/>
      <c r="JXB2" s="66"/>
      <c r="JXC2" s="66"/>
      <c r="JXD2" s="66"/>
      <c r="JXE2" s="66"/>
      <c r="JXF2" s="66"/>
      <c r="JXG2" s="66"/>
      <c r="JXH2" s="66"/>
      <c r="JXI2" s="66"/>
      <c r="JXJ2" s="66"/>
      <c r="JXK2" s="66"/>
      <c r="JXL2" s="66"/>
      <c r="JXM2" s="66"/>
      <c r="JXN2" s="66"/>
      <c r="JXO2" s="66"/>
      <c r="JXP2" s="66"/>
      <c r="JXQ2" s="66"/>
      <c r="JXR2" s="66"/>
      <c r="JXS2" s="66"/>
      <c r="JXT2" s="66"/>
      <c r="JXU2" s="66"/>
      <c r="JXV2" s="66"/>
      <c r="JXW2" s="66"/>
      <c r="JXX2" s="66"/>
      <c r="JXY2" s="66"/>
      <c r="JXZ2" s="66"/>
      <c r="JYA2" s="66"/>
      <c r="JYB2" s="66"/>
      <c r="JYC2" s="66"/>
      <c r="JYD2" s="66"/>
      <c r="JYE2" s="66"/>
      <c r="JYF2" s="66"/>
      <c r="JYG2" s="66"/>
      <c r="JYH2" s="66"/>
      <c r="JYI2" s="66"/>
      <c r="JYJ2" s="66"/>
      <c r="JYK2" s="66"/>
      <c r="JYL2" s="66"/>
      <c r="JYM2" s="66"/>
      <c r="JYN2" s="66"/>
      <c r="JYO2" s="66"/>
      <c r="JYP2" s="66"/>
      <c r="JYQ2" s="66"/>
      <c r="JYR2" s="66"/>
      <c r="JYS2" s="66"/>
      <c r="JYT2" s="66"/>
      <c r="JYU2" s="66"/>
      <c r="JYV2" s="66"/>
      <c r="JYW2" s="66"/>
      <c r="JYX2" s="66"/>
      <c r="JYY2" s="66"/>
      <c r="JYZ2" s="66"/>
      <c r="JZA2" s="66"/>
      <c r="JZB2" s="66"/>
      <c r="JZC2" s="66"/>
      <c r="JZD2" s="66"/>
      <c r="JZE2" s="66"/>
      <c r="JZF2" s="66"/>
      <c r="JZG2" s="66"/>
      <c r="JZH2" s="66"/>
      <c r="JZI2" s="66"/>
      <c r="JZJ2" s="66"/>
      <c r="JZK2" s="66"/>
      <c r="JZL2" s="66"/>
      <c r="JZM2" s="66"/>
      <c r="JZN2" s="66"/>
      <c r="JZO2" s="66"/>
      <c r="JZP2" s="66"/>
      <c r="JZQ2" s="66"/>
      <c r="JZR2" s="66"/>
      <c r="JZS2" s="66"/>
      <c r="JZT2" s="66"/>
      <c r="JZU2" s="66"/>
      <c r="JZV2" s="66"/>
      <c r="JZW2" s="66"/>
      <c r="JZX2" s="66"/>
      <c r="JZY2" s="66"/>
      <c r="JZZ2" s="66"/>
      <c r="KAA2" s="66"/>
      <c r="KAB2" s="66"/>
      <c r="KAC2" s="66"/>
      <c r="KAD2" s="66"/>
      <c r="KAE2" s="66"/>
      <c r="KAF2" s="66"/>
      <c r="KAG2" s="66"/>
      <c r="KAH2" s="66"/>
      <c r="KAI2" s="66"/>
      <c r="KAJ2" s="66"/>
      <c r="KAK2" s="66"/>
      <c r="KAL2" s="66"/>
      <c r="KAM2" s="66"/>
      <c r="KAN2" s="66"/>
      <c r="KAO2" s="66"/>
      <c r="KAP2" s="66"/>
      <c r="KAQ2" s="66"/>
      <c r="KAR2" s="66"/>
      <c r="KAS2" s="66"/>
      <c r="KAT2" s="66"/>
      <c r="KAU2" s="66"/>
      <c r="KAV2" s="66"/>
      <c r="KAW2" s="66"/>
      <c r="KAX2" s="66"/>
      <c r="KAY2" s="66"/>
      <c r="KAZ2" s="66"/>
      <c r="KBA2" s="66"/>
      <c r="KBB2" s="66"/>
      <c r="KBC2" s="66"/>
      <c r="KBD2" s="66"/>
      <c r="KBE2" s="66"/>
      <c r="KBF2" s="66"/>
      <c r="KBG2" s="66"/>
      <c r="KBH2" s="66"/>
      <c r="KBI2" s="66"/>
      <c r="KBJ2" s="66"/>
      <c r="KBK2" s="66"/>
      <c r="KBL2" s="66"/>
      <c r="KBM2" s="66"/>
      <c r="KBN2" s="66"/>
      <c r="KBO2" s="66"/>
      <c r="KBP2" s="66"/>
      <c r="KBQ2" s="66"/>
      <c r="KBR2" s="66"/>
      <c r="KBS2" s="66"/>
      <c r="KBT2" s="66"/>
      <c r="KBU2" s="66"/>
      <c r="KBV2" s="66"/>
      <c r="KBW2" s="66"/>
      <c r="KBX2" s="66"/>
      <c r="KBY2" s="66"/>
      <c r="KBZ2" s="66"/>
      <c r="KCA2" s="66"/>
      <c r="KCB2" s="66"/>
      <c r="KCC2" s="66"/>
      <c r="KCD2" s="66"/>
      <c r="KCE2" s="66"/>
      <c r="KCF2" s="66"/>
      <c r="KCG2" s="66"/>
      <c r="KCH2" s="66"/>
      <c r="KCI2" s="66"/>
      <c r="KCJ2" s="66"/>
      <c r="KCK2" s="66"/>
      <c r="KCL2" s="66"/>
      <c r="KCM2" s="66"/>
      <c r="KCN2" s="66"/>
      <c r="KCO2" s="66"/>
      <c r="KCP2" s="66"/>
      <c r="KCQ2" s="66"/>
      <c r="KCR2" s="66"/>
      <c r="KCS2" s="66"/>
      <c r="KCT2" s="66"/>
      <c r="KCU2" s="66"/>
      <c r="KCV2" s="66"/>
      <c r="KCW2" s="66"/>
      <c r="KCX2" s="66"/>
      <c r="KCY2" s="66"/>
      <c r="KCZ2" s="66"/>
      <c r="KDA2" s="66"/>
      <c r="KDB2" s="66"/>
      <c r="KDC2" s="66"/>
      <c r="KDD2" s="66"/>
      <c r="KDE2" s="66"/>
      <c r="KDF2" s="66"/>
      <c r="KDG2" s="66"/>
      <c r="KDH2" s="66"/>
      <c r="KDI2" s="66"/>
      <c r="KDJ2" s="66"/>
      <c r="KDK2" s="66"/>
      <c r="KDL2" s="66"/>
      <c r="KDM2" s="66"/>
      <c r="KDN2" s="66"/>
      <c r="KDO2" s="66"/>
      <c r="KDP2" s="66"/>
      <c r="KDQ2" s="66"/>
      <c r="KDR2" s="66"/>
      <c r="KDS2" s="66"/>
      <c r="KDT2" s="66"/>
      <c r="KDU2" s="66"/>
      <c r="KDV2" s="66"/>
      <c r="KDW2" s="66"/>
      <c r="KDX2" s="66"/>
      <c r="KDY2" s="66"/>
      <c r="KDZ2" s="66"/>
      <c r="KEA2" s="66"/>
      <c r="KEB2" s="66"/>
      <c r="KEC2" s="66"/>
      <c r="KED2" s="66"/>
      <c r="KEE2" s="66"/>
      <c r="KEF2" s="66"/>
      <c r="KEG2" s="66"/>
      <c r="KEH2" s="66"/>
      <c r="KEI2" s="66"/>
      <c r="KEJ2" s="66"/>
      <c r="KEK2" s="66"/>
      <c r="KEL2" s="66"/>
      <c r="KEM2" s="66"/>
      <c r="KEN2" s="66"/>
      <c r="KEO2" s="66"/>
      <c r="KEP2" s="66"/>
      <c r="KEQ2" s="66"/>
      <c r="KER2" s="66"/>
      <c r="KES2" s="66"/>
      <c r="KET2" s="66"/>
      <c r="KEU2" s="66"/>
      <c r="KEV2" s="66"/>
      <c r="KEW2" s="66"/>
      <c r="KEX2" s="66"/>
      <c r="KEY2" s="66"/>
      <c r="KEZ2" s="66"/>
      <c r="KFA2" s="66"/>
      <c r="KFB2" s="66"/>
      <c r="KFC2" s="66"/>
      <c r="KFD2" s="66"/>
      <c r="KFE2" s="66"/>
      <c r="KFF2" s="66"/>
      <c r="KFG2" s="66"/>
      <c r="KFH2" s="66"/>
      <c r="KFI2" s="66"/>
      <c r="KFJ2" s="66"/>
      <c r="KFK2" s="66"/>
      <c r="KFL2" s="66"/>
      <c r="KFM2" s="66"/>
      <c r="KFN2" s="66"/>
      <c r="KFO2" s="66"/>
      <c r="KFP2" s="66"/>
      <c r="KFQ2" s="66"/>
      <c r="KFR2" s="66"/>
      <c r="KFS2" s="66"/>
      <c r="KFT2" s="66"/>
      <c r="KFU2" s="66"/>
      <c r="KFV2" s="66"/>
      <c r="KFW2" s="66"/>
      <c r="KFX2" s="66"/>
      <c r="KFY2" s="66"/>
      <c r="KFZ2" s="66"/>
      <c r="KGA2" s="66"/>
      <c r="KGB2" s="66"/>
      <c r="KGC2" s="66"/>
      <c r="KGD2" s="66"/>
      <c r="KGE2" s="66"/>
      <c r="KGF2" s="66"/>
      <c r="KGG2" s="66"/>
      <c r="KGH2" s="66"/>
      <c r="KGI2" s="66"/>
      <c r="KGJ2" s="66"/>
      <c r="KGK2" s="66"/>
      <c r="KGL2" s="66"/>
      <c r="KGM2" s="66"/>
      <c r="KGN2" s="66"/>
      <c r="KGO2" s="66"/>
      <c r="KGP2" s="66"/>
      <c r="KGQ2" s="66"/>
      <c r="KGR2" s="66"/>
      <c r="KGS2" s="66"/>
      <c r="KGT2" s="66"/>
      <c r="KGU2" s="66"/>
      <c r="KGV2" s="66"/>
      <c r="KGW2" s="66"/>
      <c r="KGX2" s="66"/>
      <c r="KGY2" s="66"/>
      <c r="KGZ2" s="66"/>
      <c r="KHA2" s="66"/>
      <c r="KHB2" s="66"/>
      <c r="KHC2" s="66"/>
      <c r="KHD2" s="66"/>
      <c r="KHE2" s="66"/>
      <c r="KHF2" s="66"/>
      <c r="KHG2" s="66"/>
      <c r="KHH2" s="66"/>
      <c r="KHI2" s="66"/>
      <c r="KHJ2" s="66"/>
      <c r="KHK2" s="66"/>
      <c r="KHL2" s="66"/>
      <c r="KHM2" s="66"/>
      <c r="KHN2" s="66"/>
      <c r="KHO2" s="66"/>
      <c r="KHP2" s="66"/>
      <c r="KHQ2" s="66"/>
      <c r="KHR2" s="66"/>
      <c r="KHS2" s="66"/>
      <c r="KHT2" s="66"/>
      <c r="KHU2" s="66"/>
      <c r="KHV2" s="66"/>
      <c r="KHW2" s="66"/>
      <c r="KHX2" s="66"/>
      <c r="KHY2" s="66"/>
      <c r="KHZ2" s="66"/>
      <c r="KIA2" s="66"/>
      <c r="KIB2" s="66"/>
      <c r="KIC2" s="66"/>
      <c r="KID2" s="66"/>
      <c r="KIE2" s="66"/>
      <c r="KIF2" s="66"/>
      <c r="KIG2" s="66"/>
      <c r="KIH2" s="66"/>
      <c r="KII2" s="66"/>
      <c r="KIJ2" s="66"/>
      <c r="KIK2" s="66"/>
      <c r="KIL2" s="66"/>
      <c r="KIM2" s="66"/>
      <c r="KIN2" s="66"/>
      <c r="KIO2" s="66"/>
      <c r="KIP2" s="66"/>
      <c r="KIQ2" s="66"/>
      <c r="KIR2" s="66"/>
      <c r="KIS2" s="66"/>
      <c r="KIT2" s="66"/>
      <c r="KIU2" s="66"/>
      <c r="KIV2" s="66"/>
      <c r="KIW2" s="66"/>
      <c r="KIX2" s="66"/>
      <c r="KIY2" s="66"/>
      <c r="KIZ2" s="66"/>
      <c r="KJA2" s="66"/>
      <c r="KJB2" s="66"/>
      <c r="KJC2" s="66"/>
      <c r="KJD2" s="66"/>
      <c r="KJE2" s="66"/>
      <c r="KJF2" s="66"/>
      <c r="KJG2" s="66"/>
      <c r="KJH2" s="66"/>
      <c r="KJI2" s="66"/>
      <c r="KJJ2" s="66"/>
      <c r="KJK2" s="66"/>
      <c r="KJL2" s="66"/>
      <c r="KJM2" s="66"/>
      <c r="KJN2" s="66"/>
      <c r="KJO2" s="66"/>
      <c r="KJP2" s="66"/>
      <c r="KJQ2" s="66"/>
      <c r="KJR2" s="66"/>
      <c r="KJS2" s="66"/>
      <c r="KJT2" s="66"/>
      <c r="KJU2" s="66"/>
      <c r="KJV2" s="66"/>
      <c r="KJW2" s="66"/>
      <c r="KJX2" s="66"/>
      <c r="KJY2" s="66"/>
      <c r="KJZ2" s="66"/>
      <c r="KKA2" s="66"/>
      <c r="KKB2" s="66"/>
      <c r="KKC2" s="66"/>
      <c r="KKD2" s="66"/>
      <c r="KKE2" s="66"/>
      <c r="KKF2" s="66"/>
      <c r="KKG2" s="66"/>
      <c r="KKH2" s="66"/>
      <c r="KKI2" s="66"/>
      <c r="KKJ2" s="66"/>
      <c r="KKK2" s="66"/>
      <c r="KKL2" s="66"/>
      <c r="KKM2" s="66"/>
      <c r="KKN2" s="66"/>
      <c r="KKO2" s="66"/>
      <c r="KKP2" s="66"/>
      <c r="KKQ2" s="66"/>
      <c r="KKR2" s="66"/>
      <c r="KKS2" s="66"/>
      <c r="KKT2" s="66"/>
      <c r="KKU2" s="66"/>
      <c r="KKV2" s="66"/>
      <c r="KKW2" s="66"/>
      <c r="KKX2" s="66"/>
      <c r="KKY2" s="66"/>
      <c r="KKZ2" s="66"/>
      <c r="KLA2" s="66"/>
      <c r="KLB2" s="66"/>
      <c r="KLC2" s="66"/>
      <c r="KLD2" s="66"/>
      <c r="KLE2" s="66"/>
      <c r="KLF2" s="66"/>
      <c r="KLG2" s="66"/>
      <c r="KLH2" s="66"/>
      <c r="KLI2" s="66"/>
      <c r="KLJ2" s="66"/>
      <c r="KLK2" s="66"/>
      <c r="KLL2" s="66"/>
      <c r="KLM2" s="66"/>
      <c r="KLN2" s="66"/>
      <c r="KLO2" s="66"/>
      <c r="KLP2" s="66"/>
      <c r="KLQ2" s="66"/>
      <c r="KLR2" s="66"/>
      <c r="KLS2" s="66"/>
      <c r="KLT2" s="66"/>
      <c r="KLU2" s="66"/>
      <c r="KLV2" s="66"/>
      <c r="KLW2" s="66"/>
      <c r="KLX2" s="66"/>
      <c r="KLY2" s="66"/>
      <c r="KLZ2" s="66"/>
      <c r="KMA2" s="66"/>
      <c r="KMB2" s="66"/>
      <c r="KMC2" s="66"/>
      <c r="KMD2" s="66"/>
      <c r="KME2" s="66"/>
      <c r="KMF2" s="66"/>
      <c r="KMG2" s="66"/>
      <c r="KMH2" s="66"/>
      <c r="KMI2" s="66"/>
      <c r="KMJ2" s="66"/>
      <c r="KMK2" s="66"/>
      <c r="KML2" s="66"/>
      <c r="KMM2" s="66"/>
      <c r="KMN2" s="66"/>
      <c r="KMO2" s="66"/>
      <c r="KMP2" s="66"/>
      <c r="KMQ2" s="66"/>
      <c r="KMR2" s="66"/>
      <c r="KMS2" s="66"/>
      <c r="KMT2" s="66"/>
      <c r="KMU2" s="66"/>
      <c r="KMV2" s="66"/>
      <c r="KMW2" s="66"/>
      <c r="KMX2" s="66"/>
      <c r="KMY2" s="66"/>
      <c r="KMZ2" s="66"/>
      <c r="KNA2" s="66"/>
      <c r="KNB2" s="66"/>
      <c r="KNC2" s="66"/>
      <c r="KND2" s="66"/>
      <c r="KNE2" s="66"/>
      <c r="KNF2" s="66"/>
      <c r="KNG2" s="66"/>
      <c r="KNH2" s="66"/>
      <c r="KNI2" s="66"/>
      <c r="KNJ2" s="66"/>
      <c r="KNK2" s="66"/>
      <c r="KNL2" s="66"/>
      <c r="KNM2" s="66"/>
      <c r="KNN2" s="66"/>
      <c r="KNO2" s="66"/>
      <c r="KNP2" s="66"/>
      <c r="KNQ2" s="66"/>
      <c r="KNR2" s="66"/>
      <c r="KNS2" s="66"/>
      <c r="KNT2" s="66"/>
      <c r="KNU2" s="66"/>
      <c r="KNV2" s="66"/>
      <c r="KNW2" s="66"/>
      <c r="KNX2" s="66"/>
      <c r="KNY2" s="66"/>
      <c r="KNZ2" s="66"/>
      <c r="KOA2" s="66"/>
      <c r="KOB2" s="66"/>
      <c r="KOC2" s="66"/>
      <c r="KOD2" s="66"/>
      <c r="KOE2" s="66"/>
      <c r="KOF2" s="66"/>
      <c r="KOG2" s="66"/>
      <c r="KOH2" s="66"/>
      <c r="KOI2" s="66"/>
      <c r="KOJ2" s="66"/>
      <c r="KOK2" s="66"/>
      <c r="KOL2" s="66"/>
      <c r="KOM2" s="66"/>
      <c r="KON2" s="66"/>
      <c r="KOO2" s="66"/>
      <c r="KOP2" s="66"/>
      <c r="KOQ2" s="66"/>
      <c r="KOR2" s="66"/>
      <c r="KOS2" s="66"/>
      <c r="KOT2" s="66"/>
      <c r="KOU2" s="66"/>
      <c r="KOV2" s="66"/>
      <c r="KOW2" s="66"/>
      <c r="KOX2" s="66"/>
      <c r="KOY2" s="66"/>
      <c r="KOZ2" s="66"/>
      <c r="KPA2" s="66"/>
      <c r="KPB2" s="66"/>
      <c r="KPC2" s="66"/>
      <c r="KPD2" s="66"/>
      <c r="KPE2" s="66"/>
      <c r="KPF2" s="66"/>
      <c r="KPG2" s="66"/>
      <c r="KPH2" s="66"/>
      <c r="KPI2" s="66"/>
      <c r="KPJ2" s="66"/>
      <c r="KPK2" s="66"/>
      <c r="KPL2" s="66"/>
      <c r="KPM2" s="66"/>
      <c r="KPN2" s="66"/>
      <c r="KPO2" s="66"/>
      <c r="KPP2" s="66"/>
      <c r="KPQ2" s="66"/>
      <c r="KPR2" s="66"/>
      <c r="KPS2" s="66"/>
      <c r="KPT2" s="66"/>
      <c r="KPU2" s="66"/>
      <c r="KPV2" s="66"/>
      <c r="KPW2" s="66"/>
      <c r="KPX2" s="66"/>
      <c r="KPY2" s="66"/>
      <c r="KPZ2" s="66"/>
      <c r="KQA2" s="66"/>
      <c r="KQB2" s="66"/>
      <c r="KQC2" s="66"/>
      <c r="KQD2" s="66"/>
      <c r="KQE2" s="66"/>
      <c r="KQF2" s="66"/>
      <c r="KQG2" s="66"/>
      <c r="KQH2" s="66"/>
      <c r="KQI2" s="66"/>
      <c r="KQJ2" s="66"/>
      <c r="KQK2" s="66"/>
      <c r="KQL2" s="66"/>
      <c r="KQM2" s="66"/>
      <c r="KQN2" s="66"/>
      <c r="KQO2" s="66"/>
      <c r="KQP2" s="66"/>
      <c r="KQQ2" s="66"/>
      <c r="KQR2" s="66"/>
      <c r="KQS2" s="66"/>
      <c r="KQT2" s="66"/>
      <c r="KQU2" s="66"/>
      <c r="KQV2" s="66"/>
      <c r="KQW2" s="66"/>
      <c r="KQX2" s="66"/>
      <c r="KQY2" s="66"/>
      <c r="KQZ2" s="66"/>
      <c r="KRA2" s="66"/>
      <c r="KRB2" s="66"/>
      <c r="KRC2" s="66"/>
      <c r="KRD2" s="66"/>
      <c r="KRE2" s="66"/>
      <c r="KRF2" s="66"/>
      <c r="KRG2" s="66"/>
      <c r="KRH2" s="66"/>
      <c r="KRI2" s="66"/>
      <c r="KRJ2" s="66"/>
      <c r="KRK2" s="66"/>
      <c r="KRL2" s="66"/>
      <c r="KRM2" s="66"/>
      <c r="KRN2" s="66"/>
      <c r="KRO2" s="66"/>
      <c r="KRP2" s="66"/>
      <c r="KRQ2" s="66"/>
      <c r="KRR2" s="66"/>
      <c r="KRS2" s="66"/>
      <c r="KRT2" s="66"/>
      <c r="KRU2" s="66"/>
      <c r="KRV2" s="66"/>
      <c r="KRW2" s="66"/>
      <c r="KRX2" s="66"/>
      <c r="KRY2" s="66"/>
      <c r="KRZ2" s="66"/>
      <c r="KSA2" s="66"/>
      <c r="KSB2" s="66"/>
      <c r="KSC2" s="66"/>
      <c r="KSD2" s="66"/>
      <c r="KSE2" s="66"/>
      <c r="KSF2" s="66"/>
      <c r="KSG2" s="66"/>
      <c r="KSH2" s="66"/>
      <c r="KSI2" s="66"/>
      <c r="KSJ2" s="66"/>
      <c r="KSK2" s="66"/>
      <c r="KSL2" s="66"/>
      <c r="KSM2" s="66"/>
      <c r="KSN2" s="66"/>
      <c r="KSO2" s="66"/>
      <c r="KSP2" s="66"/>
      <c r="KSQ2" s="66"/>
      <c r="KSR2" s="66"/>
      <c r="KSS2" s="66"/>
      <c r="KST2" s="66"/>
      <c r="KSU2" s="66"/>
      <c r="KSV2" s="66"/>
      <c r="KSW2" s="66"/>
      <c r="KSX2" s="66"/>
      <c r="KSY2" s="66"/>
      <c r="KSZ2" s="66"/>
      <c r="KTA2" s="66"/>
      <c r="KTB2" s="66"/>
      <c r="KTC2" s="66"/>
      <c r="KTD2" s="66"/>
      <c r="KTE2" s="66"/>
      <c r="KTF2" s="66"/>
      <c r="KTG2" s="66"/>
      <c r="KTH2" s="66"/>
      <c r="KTI2" s="66"/>
      <c r="KTJ2" s="66"/>
      <c r="KTK2" s="66"/>
      <c r="KTL2" s="66"/>
      <c r="KTM2" s="66"/>
      <c r="KTN2" s="66"/>
      <c r="KTO2" s="66"/>
      <c r="KTP2" s="66"/>
      <c r="KTQ2" s="66"/>
      <c r="KTR2" s="66"/>
      <c r="KTS2" s="66"/>
      <c r="KTT2" s="66"/>
      <c r="KTU2" s="66"/>
      <c r="KTV2" s="66"/>
      <c r="KTW2" s="66"/>
      <c r="KTX2" s="66"/>
      <c r="KTY2" s="66"/>
      <c r="KTZ2" s="66"/>
      <c r="KUA2" s="66"/>
      <c r="KUB2" s="66"/>
      <c r="KUC2" s="66"/>
      <c r="KUD2" s="66"/>
      <c r="KUE2" s="66"/>
      <c r="KUF2" s="66"/>
      <c r="KUG2" s="66"/>
      <c r="KUH2" s="66"/>
      <c r="KUI2" s="66"/>
      <c r="KUJ2" s="66"/>
      <c r="KUK2" s="66"/>
      <c r="KUL2" s="66"/>
      <c r="KUM2" s="66"/>
      <c r="KUN2" s="66"/>
      <c r="KUO2" s="66"/>
      <c r="KUP2" s="66"/>
      <c r="KUQ2" s="66"/>
      <c r="KUR2" s="66"/>
      <c r="KUS2" s="66"/>
      <c r="KUT2" s="66"/>
      <c r="KUU2" s="66"/>
      <c r="KUV2" s="66"/>
      <c r="KUW2" s="66"/>
      <c r="KUX2" s="66"/>
      <c r="KUY2" s="66"/>
      <c r="KUZ2" s="66"/>
      <c r="KVA2" s="66"/>
      <c r="KVB2" s="66"/>
      <c r="KVC2" s="66"/>
      <c r="KVD2" s="66"/>
      <c r="KVE2" s="66"/>
      <c r="KVF2" s="66"/>
      <c r="KVG2" s="66"/>
      <c r="KVH2" s="66"/>
      <c r="KVI2" s="66"/>
      <c r="KVJ2" s="66"/>
      <c r="KVK2" s="66"/>
      <c r="KVL2" s="66"/>
      <c r="KVM2" s="66"/>
      <c r="KVN2" s="66"/>
      <c r="KVO2" s="66"/>
      <c r="KVP2" s="66"/>
      <c r="KVQ2" s="66"/>
      <c r="KVR2" s="66"/>
      <c r="KVS2" s="66"/>
      <c r="KVT2" s="66"/>
      <c r="KVU2" s="66"/>
      <c r="KVV2" s="66"/>
      <c r="KVW2" s="66"/>
      <c r="KVX2" s="66"/>
      <c r="KVY2" s="66"/>
      <c r="KVZ2" s="66"/>
      <c r="KWA2" s="66"/>
      <c r="KWB2" s="66"/>
      <c r="KWC2" s="66"/>
      <c r="KWD2" s="66"/>
      <c r="KWE2" s="66"/>
      <c r="KWF2" s="66"/>
      <c r="KWG2" s="66"/>
      <c r="KWH2" s="66"/>
      <c r="KWI2" s="66"/>
      <c r="KWJ2" s="66"/>
      <c r="KWK2" s="66"/>
      <c r="KWL2" s="66"/>
      <c r="KWM2" s="66"/>
      <c r="KWN2" s="66"/>
      <c r="KWO2" s="66"/>
      <c r="KWP2" s="66"/>
      <c r="KWQ2" s="66"/>
      <c r="KWR2" s="66"/>
      <c r="KWS2" s="66"/>
      <c r="KWT2" s="66"/>
      <c r="KWU2" s="66"/>
      <c r="KWV2" s="66"/>
      <c r="KWW2" s="66"/>
      <c r="KWX2" s="66"/>
      <c r="KWY2" s="66"/>
      <c r="KWZ2" s="66"/>
      <c r="KXA2" s="66"/>
      <c r="KXB2" s="66"/>
      <c r="KXC2" s="66"/>
      <c r="KXD2" s="66"/>
      <c r="KXE2" s="66"/>
      <c r="KXF2" s="66"/>
      <c r="KXG2" s="66"/>
      <c r="KXH2" s="66"/>
      <c r="KXI2" s="66"/>
      <c r="KXJ2" s="66"/>
      <c r="KXK2" s="66"/>
      <c r="KXL2" s="66"/>
      <c r="KXM2" s="66"/>
      <c r="KXN2" s="66"/>
      <c r="KXO2" s="66"/>
      <c r="KXP2" s="66"/>
      <c r="KXQ2" s="66"/>
      <c r="KXR2" s="66"/>
      <c r="KXS2" s="66"/>
      <c r="KXT2" s="66"/>
      <c r="KXU2" s="66"/>
      <c r="KXV2" s="66"/>
      <c r="KXW2" s="66"/>
      <c r="KXX2" s="66"/>
      <c r="KXY2" s="66"/>
      <c r="KXZ2" s="66"/>
      <c r="KYA2" s="66"/>
      <c r="KYB2" s="66"/>
      <c r="KYC2" s="66"/>
      <c r="KYD2" s="66"/>
      <c r="KYE2" s="66"/>
      <c r="KYF2" s="66"/>
      <c r="KYG2" s="66"/>
      <c r="KYH2" s="66"/>
      <c r="KYI2" s="66"/>
      <c r="KYJ2" s="66"/>
      <c r="KYK2" s="66"/>
      <c r="KYL2" s="66"/>
      <c r="KYM2" s="66"/>
      <c r="KYN2" s="66"/>
      <c r="KYO2" s="66"/>
      <c r="KYP2" s="66"/>
      <c r="KYQ2" s="66"/>
      <c r="KYR2" s="66"/>
      <c r="KYS2" s="66"/>
      <c r="KYT2" s="66"/>
      <c r="KYU2" s="66"/>
      <c r="KYV2" s="66"/>
      <c r="KYW2" s="66"/>
      <c r="KYX2" s="66"/>
      <c r="KYY2" s="66"/>
      <c r="KYZ2" s="66"/>
      <c r="KZA2" s="66"/>
      <c r="KZB2" s="66"/>
      <c r="KZC2" s="66"/>
      <c r="KZD2" s="66"/>
      <c r="KZE2" s="66"/>
      <c r="KZF2" s="66"/>
      <c r="KZG2" s="66"/>
      <c r="KZH2" s="66"/>
      <c r="KZI2" s="66"/>
      <c r="KZJ2" s="66"/>
      <c r="KZK2" s="66"/>
      <c r="KZL2" s="66"/>
      <c r="KZM2" s="66"/>
      <c r="KZN2" s="66"/>
      <c r="KZO2" s="66"/>
      <c r="KZP2" s="66"/>
      <c r="KZQ2" s="66"/>
      <c r="KZR2" s="66"/>
      <c r="KZS2" s="66"/>
      <c r="KZT2" s="66"/>
      <c r="KZU2" s="66"/>
      <c r="KZV2" s="66"/>
      <c r="KZW2" s="66"/>
      <c r="KZX2" s="66"/>
      <c r="KZY2" s="66"/>
      <c r="KZZ2" s="66"/>
      <c r="LAA2" s="66"/>
      <c r="LAB2" s="66"/>
      <c r="LAC2" s="66"/>
      <c r="LAD2" s="66"/>
      <c r="LAE2" s="66"/>
      <c r="LAF2" s="66"/>
      <c r="LAG2" s="66"/>
      <c r="LAH2" s="66"/>
      <c r="LAI2" s="66"/>
      <c r="LAJ2" s="66"/>
      <c r="LAK2" s="66"/>
      <c r="LAL2" s="66"/>
      <c r="LAM2" s="66"/>
      <c r="LAN2" s="66"/>
      <c r="LAO2" s="66"/>
      <c r="LAP2" s="66"/>
      <c r="LAQ2" s="66"/>
      <c r="LAR2" s="66"/>
      <c r="LAS2" s="66"/>
      <c r="LAT2" s="66"/>
      <c r="LAU2" s="66"/>
      <c r="LAV2" s="66"/>
      <c r="LAW2" s="66"/>
      <c r="LAX2" s="66"/>
      <c r="LAY2" s="66"/>
      <c r="LAZ2" s="66"/>
      <c r="LBA2" s="66"/>
      <c r="LBB2" s="66"/>
      <c r="LBC2" s="66"/>
      <c r="LBD2" s="66"/>
      <c r="LBE2" s="66"/>
      <c r="LBF2" s="66"/>
      <c r="LBG2" s="66"/>
      <c r="LBH2" s="66"/>
      <c r="LBI2" s="66"/>
      <c r="LBJ2" s="66"/>
      <c r="LBK2" s="66"/>
      <c r="LBL2" s="66"/>
      <c r="LBM2" s="66"/>
      <c r="LBN2" s="66"/>
      <c r="LBO2" s="66"/>
      <c r="LBP2" s="66"/>
      <c r="LBQ2" s="66"/>
      <c r="LBR2" s="66"/>
      <c r="LBS2" s="66"/>
      <c r="LBT2" s="66"/>
      <c r="LBU2" s="66"/>
      <c r="LBV2" s="66"/>
      <c r="LBW2" s="66"/>
      <c r="LBX2" s="66"/>
      <c r="LBY2" s="66"/>
      <c r="LBZ2" s="66"/>
      <c r="LCA2" s="66"/>
      <c r="LCB2" s="66"/>
      <c r="LCC2" s="66"/>
      <c r="LCD2" s="66"/>
      <c r="LCE2" s="66"/>
      <c r="LCF2" s="66"/>
      <c r="LCG2" s="66"/>
      <c r="LCH2" s="66"/>
      <c r="LCI2" s="66"/>
      <c r="LCJ2" s="66"/>
      <c r="LCK2" s="66"/>
      <c r="LCL2" s="66"/>
      <c r="LCM2" s="66"/>
      <c r="LCN2" s="66"/>
      <c r="LCO2" s="66"/>
      <c r="LCP2" s="66"/>
      <c r="LCQ2" s="66"/>
      <c r="LCR2" s="66"/>
      <c r="LCS2" s="66"/>
      <c r="LCT2" s="66"/>
      <c r="LCU2" s="66"/>
      <c r="LCV2" s="66"/>
      <c r="LCW2" s="66"/>
      <c r="LCX2" s="66"/>
      <c r="LCY2" s="66"/>
      <c r="LCZ2" s="66"/>
      <c r="LDA2" s="66"/>
      <c r="LDB2" s="66"/>
      <c r="LDC2" s="66"/>
      <c r="LDD2" s="66"/>
      <c r="LDE2" s="66"/>
      <c r="LDF2" s="66"/>
      <c r="LDG2" s="66"/>
      <c r="LDH2" s="66"/>
      <c r="LDI2" s="66"/>
      <c r="LDJ2" s="66"/>
      <c r="LDK2" s="66"/>
      <c r="LDL2" s="66"/>
      <c r="LDM2" s="66"/>
      <c r="LDN2" s="66"/>
      <c r="LDO2" s="66"/>
      <c r="LDP2" s="66"/>
      <c r="LDQ2" s="66"/>
      <c r="LDR2" s="66"/>
      <c r="LDS2" s="66"/>
      <c r="LDT2" s="66"/>
      <c r="LDU2" s="66"/>
      <c r="LDV2" s="66"/>
      <c r="LDW2" s="66"/>
      <c r="LDX2" s="66"/>
      <c r="LDY2" s="66"/>
      <c r="LDZ2" s="66"/>
      <c r="LEA2" s="66"/>
      <c r="LEB2" s="66"/>
      <c r="LEC2" s="66"/>
      <c r="LED2" s="66"/>
      <c r="LEE2" s="66"/>
      <c r="LEF2" s="66"/>
      <c r="LEG2" s="66"/>
      <c r="LEH2" s="66"/>
      <c r="LEI2" s="66"/>
      <c r="LEJ2" s="66"/>
      <c r="LEK2" s="66"/>
      <c r="LEL2" s="66"/>
      <c r="LEM2" s="66"/>
      <c r="LEN2" s="66"/>
      <c r="LEO2" s="66"/>
      <c r="LEP2" s="66"/>
      <c r="LEQ2" s="66"/>
      <c r="LER2" s="66"/>
      <c r="LES2" s="66"/>
      <c r="LET2" s="66"/>
      <c r="LEU2" s="66"/>
      <c r="LEV2" s="66"/>
      <c r="LEW2" s="66"/>
      <c r="LEX2" s="66"/>
      <c r="LEY2" s="66"/>
      <c r="LEZ2" s="66"/>
      <c r="LFA2" s="66"/>
      <c r="LFB2" s="66"/>
      <c r="LFC2" s="66"/>
      <c r="LFD2" s="66"/>
      <c r="LFE2" s="66"/>
      <c r="LFF2" s="66"/>
      <c r="LFG2" s="66"/>
      <c r="LFH2" s="66"/>
      <c r="LFI2" s="66"/>
      <c r="LFJ2" s="66"/>
      <c r="LFK2" s="66"/>
      <c r="LFL2" s="66"/>
      <c r="LFM2" s="66"/>
      <c r="LFN2" s="66"/>
      <c r="LFO2" s="66"/>
      <c r="LFP2" s="66"/>
      <c r="LFQ2" s="66"/>
      <c r="LFR2" s="66"/>
      <c r="LFS2" s="66"/>
      <c r="LFT2" s="66"/>
      <c r="LFU2" s="66"/>
      <c r="LFV2" s="66"/>
      <c r="LFW2" s="66"/>
      <c r="LFX2" s="66"/>
      <c r="LFY2" s="66"/>
      <c r="LFZ2" s="66"/>
      <c r="LGA2" s="66"/>
      <c r="LGB2" s="66"/>
      <c r="LGC2" s="66"/>
      <c r="LGD2" s="66"/>
      <c r="LGE2" s="66"/>
      <c r="LGF2" s="66"/>
      <c r="LGG2" s="66"/>
      <c r="LGH2" s="66"/>
      <c r="LGI2" s="66"/>
      <c r="LGJ2" s="66"/>
      <c r="LGK2" s="66"/>
      <c r="LGL2" s="66"/>
      <c r="LGM2" s="66"/>
      <c r="LGN2" s="66"/>
      <c r="LGO2" s="66"/>
      <c r="LGP2" s="66"/>
      <c r="LGQ2" s="66"/>
      <c r="LGR2" s="66"/>
      <c r="LGS2" s="66"/>
      <c r="LGT2" s="66"/>
      <c r="LGU2" s="66"/>
      <c r="LGV2" s="66"/>
      <c r="LGW2" s="66"/>
      <c r="LGX2" s="66"/>
      <c r="LGY2" s="66"/>
      <c r="LGZ2" s="66"/>
      <c r="LHA2" s="66"/>
      <c r="LHB2" s="66"/>
      <c r="LHC2" s="66"/>
      <c r="LHD2" s="66"/>
      <c r="LHE2" s="66"/>
      <c r="LHF2" s="66"/>
      <c r="LHG2" s="66"/>
      <c r="LHH2" s="66"/>
      <c r="LHI2" s="66"/>
      <c r="LHJ2" s="66"/>
      <c r="LHK2" s="66"/>
      <c r="LHL2" s="66"/>
      <c r="LHM2" s="66"/>
      <c r="LHN2" s="66"/>
      <c r="LHO2" s="66"/>
      <c r="LHP2" s="66"/>
      <c r="LHQ2" s="66"/>
      <c r="LHR2" s="66"/>
      <c r="LHS2" s="66"/>
      <c r="LHT2" s="66"/>
      <c r="LHU2" s="66"/>
      <c r="LHV2" s="66"/>
      <c r="LHW2" s="66"/>
      <c r="LHX2" s="66"/>
      <c r="LHY2" s="66"/>
      <c r="LHZ2" s="66"/>
      <c r="LIA2" s="66"/>
      <c r="LIB2" s="66"/>
      <c r="LIC2" s="66"/>
      <c r="LID2" s="66"/>
      <c r="LIE2" s="66"/>
      <c r="LIF2" s="66"/>
      <c r="LIG2" s="66"/>
      <c r="LIH2" s="66"/>
      <c r="LII2" s="66"/>
      <c r="LIJ2" s="66"/>
      <c r="LIK2" s="66"/>
      <c r="LIL2" s="66"/>
      <c r="LIM2" s="66"/>
      <c r="LIN2" s="66"/>
      <c r="LIO2" s="66"/>
      <c r="LIP2" s="66"/>
      <c r="LIQ2" s="66"/>
      <c r="LIR2" s="66"/>
      <c r="LIS2" s="66"/>
      <c r="LIT2" s="66"/>
      <c r="LIU2" s="66"/>
      <c r="LIV2" s="66"/>
      <c r="LIW2" s="66"/>
      <c r="LIX2" s="66"/>
      <c r="LIY2" s="66"/>
      <c r="LIZ2" s="66"/>
      <c r="LJA2" s="66"/>
      <c r="LJB2" s="66"/>
      <c r="LJC2" s="66"/>
      <c r="LJD2" s="66"/>
      <c r="LJE2" s="66"/>
      <c r="LJF2" s="66"/>
      <c r="LJG2" s="66"/>
      <c r="LJH2" s="66"/>
      <c r="LJI2" s="66"/>
      <c r="LJJ2" s="66"/>
      <c r="LJK2" s="66"/>
      <c r="LJL2" s="66"/>
      <c r="LJM2" s="66"/>
      <c r="LJN2" s="66"/>
      <c r="LJO2" s="66"/>
      <c r="LJP2" s="66"/>
      <c r="LJQ2" s="66"/>
      <c r="LJR2" s="66"/>
      <c r="LJS2" s="66"/>
      <c r="LJT2" s="66"/>
      <c r="LJU2" s="66"/>
      <c r="LJV2" s="66"/>
      <c r="LJW2" s="66"/>
      <c r="LJX2" s="66"/>
      <c r="LJY2" s="66"/>
      <c r="LJZ2" s="66"/>
      <c r="LKA2" s="66"/>
      <c r="LKB2" s="66"/>
      <c r="LKC2" s="66"/>
      <c r="LKD2" s="66"/>
      <c r="LKE2" s="66"/>
      <c r="LKF2" s="66"/>
      <c r="LKG2" s="66"/>
      <c r="LKH2" s="66"/>
      <c r="LKI2" s="66"/>
      <c r="LKJ2" s="66"/>
      <c r="LKK2" s="66"/>
      <c r="LKL2" s="66"/>
      <c r="LKM2" s="66"/>
      <c r="LKN2" s="66"/>
      <c r="LKO2" s="66"/>
      <c r="LKP2" s="66"/>
      <c r="LKQ2" s="66"/>
      <c r="LKR2" s="66"/>
      <c r="LKS2" s="66"/>
      <c r="LKT2" s="66"/>
      <c r="LKU2" s="66"/>
      <c r="LKV2" s="66"/>
      <c r="LKW2" s="66"/>
      <c r="LKX2" s="66"/>
      <c r="LKY2" s="66"/>
      <c r="LKZ2" s="66"/>
      <c r="LLA2" s="66"/>
      <c r="LLB2" s="66"/>
      <c r="LLC2" s="66"/>
      <c r="LLD2" s="66"/>
      <c r="LLE2" s="66"/>
      <c r="LLF2" s="66"/>
      <c r="LLG2" s="66"/>
      <c r="LLH2" s="66"/>
      <c r="LLI2" s="66"/>
      <c r="LLJ2" s="66"/>
      <c r="LLK2" s="66"/>
      <c r="LLL2" s="66"/>
      <c r="LLM2" s="66"/>
      <c r="LLN2" s="66"/>
      <c r="LLO2" s="66"/>
      <c r="LLP2" s="66"/>
      <c r="LLQ2" s="66"/>
      <c r="LLR2" s="66"/>
      <c r="LLS2" s="66"/>
      <c r="LLT2" s="66"/>
      <c r="LLU2" s="66"/>
      <c r="LLV2" s="66"/>
      <c r="LLW2" s="66"/>
      <c r="LLX2" s="66"/>
      <c r="LLY2" s="66"/>
      <c r="LLZ2" s="66"/>
      <c r="LMA2" s="66"/>
      <c r="LMB2" s="66"/>
      <c r="LMC2" s="66"/>
      <c r="LMD2" s="66"/>
      <c r="LME2" s="66"/>
      <c r="LMF2" s="66"/>
      <c r="LMG2" s="66"/>
      <c r="LMH2" s="66"/>
      <c r="LMI2" s="66"/>
      <c r="LMJ2" s="66"/>
      <c r="LMK2" s="66"/>
      <c r="LML2" s="66"/>
      <c r="LMM2" s="66"/>
      <c r="LMN2" s="66"/>
      <c r="LMO2" s="66"/>
      <c r="LMP2" s="66"/>
      <c r="LMQ2" s="66"/>
      <c r="LMR2" s="66"/>
      <c r="LMS2" s="66"/>
      <c r="LMT2" s="66"/>
      <c r="LMU2" s="66"/>
      <c r="LMV2" s="66"/>
      <c r="LMW2" s="66"/>
      <c r="LMX2" s="66"/>
      <c r="LMY2" s="66"/>
      <c r="LMZ2" s="66"/>
      <c r="LNA2" s="66"/>
      <c r="LNB2" s="66"/>
      <c r="LNC2" s="66"/>
      <c r="LND2" s="66"/>
      <c r="LNE2" s="66"/>
      <c r="LNF2" s="66"/>
      <c r="LNG2" s="66"/>
      <c r="LNH2" s="66"/>
      <c r="LNI2" s="66"/>
      <c r="LNJ2" s="66"/>
      <c r="LNK2" s="66"/>
      <c r="LNL2" s="66"/>
      <c r="LNM2" s="66"/>
      <c r="LNN2" s="66"/>
      <c r="LNO2" s="66"/>
      <c r="LNP2" s="66"/>
      <c r="LNQ2" s="66"/>
      <c r="LNR2" s="66"/>
      <c r="LNS2" s="66"/>
      <c r="LNT2" s="66"/>
      <c r="LNU2" s="66"/>
      <c r="LNV2" s="66"/>
      <c r="LNW2" s="66"/>
      <c r="LNX2" s="66"/>
      <c r="LNY2" s="66"/>
      <c r="LNZ2" s="66"/>
      <c r="LOA2" s="66"/>
      <c r="LOB2" s="66"/>
      <c r="LOC2" s="66"/>
      <c r="LOD2" s="66"/>
      <c r="LOE2" s="66"/>
      <c r="LOF2" s="66"/>
      <c r="LOG2" s="66"/>
      <c r="LOH2" s="66"/>
      <c r="LOI2" s="66"/>
      <c r="LOJ2" s="66"/>
      <c r="LOK2" s="66"/>
      <c r="LOL2" s="66"/>
      <c r="LOM2" s="66"/>
      <c r="LON2" s="66"/>
      <c r="LOO2" s="66"/>
      <c r="LOP2" s="66"/>
      <c r="LOQ2" s="66"/>
      <c r="LOR2" s="66"/>
      <c r="LOS2" s="66"/>
      <c r="LOT2" s="66"/>
      <c r="LOU2" s="66"/>
      <c r="LOV2" s="66"/>
      <c r="LOW2" s="66"/>
      <c r="LOX2" s="66"/>
      <c r="LOY2" s="66"/>
      <c r="LOZ2" s="66"/>
      <c r="LPA2" s="66"/>
      <c r="LPB2" s="66"/>
      <c r="LPC2" s="66"/>
      <c r="LPD2" s="66"/>
      <c r="LPE2" s="66"/>
      <c r="LPF2" s="66"/>
      <c r="LPG2" s="66"/>
      <c r="LPH2" s="66"/>
      <c r="LPI2" s="66"/>
      <c r="LPJ2" s="66"/>
      <c r="LPK2" s="66"/>
      <c r="LPL2" s="66"/>
      <c r="LPM2" s="66"/>
      <c r="LPN2" s="66"/>
      <c r="LPO2" s="66"/>
      <c r="LPP2" s="66"/>
      <c r="LPQ2" s="66"/>
      <c r="LPR2" s="66"/>
      <c r="LPS2" s="66"/>
      <c r="LPT2" s="66"/>
      <c r="LPU2" s="66"/>
      <c r="LPV2" s="66"/>
      <c r="LPW2" s="66"/>
      <c r="LPX2" s="66"/>
      <c r="LPY2" s="66"/>
      <c r="LPZ2" s="66"/>
      <c r="LQA2" s="66"/>
      <c r="LQB2" s="66"/>
      <c r="LQC2" s="66"/>
      <c r="LQD2" s="66"/>
      <c r="LQE2" s="66"/>
      <c r="LQF2" s="66"/>
      <c r="LQG2" s="66"/>
      <c r="LQH2" s="66"/>
      <c r="LQI2" s="66"/>
      <c r="LQJ2" s="66"/>
      <c r="LQK2" s="66"/>
      <c r="LQL2" s="66"/>
      <c r="LQM2" s="66"/>
      <c r="LQN2" s="66"/>
      <c r="LQO2" s="66"/>
      <c r="LQP2" s="66"/>
      <c r="LQQ2" s="66"/>
      <c r="LQR2" s="66"/>
      <c r="LQS2" s="66"/>
      <c r="LQT2" s="66"/>
      <c r="LQU2" s="66"/>
      <c r="LQV2" s="66"/>
      <c r="LQW2" s="66"/>
      <c r="LQX2" s="66"/>
      <c r="LQY2" s="66"/>
      <c r="LQZ2" s="66"/>
      <c r="LRA2" s="66"/>
      <c r="LRB2" s="66"/>
      <c r="LRC2" s="66"/>
      <c r="LRD2" s="66"/>
      <c r="LRE2" s="66"/>
      <c r="LRF2" s="66"/>
      <c r="LRG2" s="66"/>
      <c r="LRH2" s="66"/>
      <c r="LRI2" s="66"/>
      <c r="LRJ2" s="66"/>
      <c r="LRK2" s="66"/>
      <c r="LRL2" s="66"/>
      <c r="LRM2" s="66"/>
      <c r="LRN2" s="66"/>
      <c r="LRO2" s="66"/>
      <c r="LRP2" s="66"/>
      <c r="LRQ2" s="66"/>
      <c r="LRR2" s="66"/>
      <c r="LRS2" s="66"/>
      <c r="LRT2" s="66"/>
      <c r="LRU2" s="66"/>
      <c r="LRV2" s="66"/>
      <c r="LRW2" s="66"/>
      <c r="LRX2" s="66"/>
      <c r="LRY2" s="66"/>
      <c r="LRZ2" s="66"/>
      <c r="LSA2" s="66"/>
      <c r="LSB2" s="66"/>
      <c r="LSC2" s="66"/>
      <c r="LSD2" s="66"/>
      <c r="LSE2" s="66"/>
      <c r="LSF2" s="66"/>
      <c r="LSG2" s="66"/>
      <c r="LSH2" s="66"/>
      <c r="LSI2" s="66"/>
      <c r="LSJ2" s="66"/>
      <c r="LSK2" s="66"/>
      <c r="LSL2" s="66"/>
      <c r="LSM2" s="66"/>
      <c r="LSN2" s="66"/>
      <c r="LSO2" s="66"/>
      <c r="LSP2" s="66"/>
      <c r="LSQ2" s="66"/>
      <c r="LSR2" s="66"/>
      <c r="LSS2" s="66"/>
      <c r="LST2" s="66"/>
      <c r="LSU2" s="66"/>
      <c r="LSV2" s="66"/>
      <c r="LSW2" s="66"/>
      <c r="LSX2" s="66"/>
      <c r="LSY2" s="66"/>
      <c r="LSZ2" s="66"/>
      <c r="LTA2" s="66"/>
      <c r="LTB2" s="66"/>
      <c r="LTC2" s="66"/>
      <c r="LTD2" s="66"/>
      <c r="LTE2" s="66"/>
      <c r="LTF2" s="66"/>
      <c r="LTG2" s="66"/>
      <c r="LTH2" s="66"/>
      <c r="LTI2" s="66"/>
      <c r="LTJ2" s="66"/>
      <c r="LTK2" s="66"/>
      <c r="LTL2" s="66"/>
      <c r="LTM2" s="66"/>
      <c r="LTN2" s="66"/>
      <c r="LTO2" s="66"/>
      <c r="LTP2" s="66"/>
      <c r="LTQ2" s="66"/>
      <c r="LTR2" s="66"/>
      <c r="LTS2" s="66"/>
      <c r="LTT2" s="66"/>
      <c r="LTU2" s="66"/>
      <c r="LTV2" s="66"/>
      <c r="LTW2" s="66"/>
      <c r="LTX2" s="66"/>
      <c r="LTY2" s="66"/>
      <c r="LTZ2" s="66"/>
      <c r="LUA2" s="66"/>
      <c r="LUB2" s="66"/>
      <c r="LUC2" s="66"/>
      <c r="LUD2" s="66"/>
      <c r="LUE2" s="66"/>
      <c r="LUF2" s="66"/>
      <c r="LUG2" s="66"/>
      <c r="LUH2" s="66"/>
      <c r="LUI2" s="66"/>
      <c r="LUJ2" s="66"/>
      <c r="LUK2" s="66"/>
      <c r="LUL2" s="66"/>
      <c r="LUM2" s="66"/>
      <c r="LUN2" s="66"/>
      <c r="LUO2" s="66"/>
      <c r="LUP2" s="66"/>
      <c r="LUQ2" s="66"/>
      <c r="LUR2" s="66"/>
      <c r="LUS2" s="66"/>
      <c r="LUT2" s="66"/>
      <c r="LUU2" s="66"/>
      <c r="LUV2" s="66"/>
      <c r="LUW2" s="66"/>
      <c r="LUX2" s="66"/>
      <c r="LUY2" s="66"/>
      <c r="LUZ2" s="66"/>
      <c r="LVA2" s="66"/>
      <c r="LVB2" s="66"/>
      <c r="LVC2" s="66"/>
      <c r="LVD2" s="66"/>
      <c r="LVE2" s="66"/>
      <c r="LVF2" s="66"/>
      <c r="LVG2" s="66"/>
      <c r="LVH2" s="66"/>
      <c r="LVI2" s="66"/>
      <c r="LVJ2" s="66"/>
      <c r="LVK2" s="66"/>
      <c r="LVL2" s="66"/>
      <c r="LVM2" s="66"/>
      <c r="LVN2" s="66"/>
      <c r="LVO2" s="66"/>
      <c r="LVP2" s="66"/>
      <c r="LVQ2" s="66"/>
      <c r="LVR2" s="66"/>
      <c r="LVS2" s="66"/>
      <c r="LVT2" s="66"/>
      <c r="LVU2" s="66"/>
      <c r="LVV2" s="66"/>
      <c r="LVW2" s="66"/>
      <c r="LVX2" s="66"/>
      <c r="LVY2" s="66"/>
      <c r="LVZ2" s="66"/>
      <c r="LWA2" s="66"/>
      <c r="LWB2" s="66"/>
      <c r="LWC2" s="66"/>
      <c r="LWD2" s="66"/>
      <c r="LWE2" s="66"/>
      <c r="LWF2" s="66"/>
      <c r="LWG2" s="66"/>
      <c r="LWH2" s="66"/>
      <c r="LWI2" s="66"/>
      <c r="LWJ2" s="66"/>
      <c r="LWK2" s="66"/>
      <c r="LWL2" s="66"/>
      <c r="LWM2" s="66"/>
      <c r="LWN2" s="66"/>
      <c r="LWO2" s="66"/>
      <c r="LWP2" s="66"/>
      <c r="LWQ2" s="66"/>
      <c r="LWR2" s="66"/>
      <c r="LWS2" s="66"/>
      <c r="LWT2" s="66"/>
      <c r="LWU2" s="66"/>
      <c r="LWV2" s="66"/>
      <c r="LWW2" s="66"/>
      <c r="LWX2" s="66"/>
      <c r="LWY2" s="66"/>
      <c r="LWZ2" s="66"/>
      <c r="LXA2" s="66"/>
      <c r="LXB2" s="66"/>
      <c r="LXC2" s="66"/>
      <c r="LXD2" s="66"/>
      <c r="LXE2" s="66"/>
      <c r="LXF2" s="66"/>
      <c r="LXG2" s="66"/>
      <c r="LXH2" s="66"/>
      <c r="LXI2" s="66"/>
      <c r="LXJ2" s="66"/>
      <c r="LXK2" s="66"/>
      <c r="LXL2" s="66"/>
      <c r="LXM2" s="66"/>
      <c r="LXN2" s="66"/>
      <c r="LXO2" s="66"/>
      <c r="LXP2" s="66"/>
      <c r="LXQ2" s="66"/>
      <c r="LXR2" s="66"/>
      <c r="LXS2" s="66"/>
      <c r="LXT2" s="66"/>
      <c r="LXU2" s="66"/>
      <c r="LXV2" s="66"/>
      <c r="LXW2" s="66"/>
      <c r="LXX2" s="66"/>
      <c r="LXY2" s="66"/>
      <c r="LXZ2" s="66"/>
      <c r="LYA2" s="66"/>
      <c r="LYB2" s="66"/>
      <c r="LYC2" s="66"/>
      <c r="LYD2" s="66"/>
      <c r="LYE2" s="66"/>
      <c r="LYF2" s="66"/>
      <c r="LYG2" s="66"/>
      <c r="LYH2" s="66"/>
      <c r="LYI2" s="66"/>
      <c r="LYJ2" s="66"/>
      <c r="LYK2" s="66"/>
      <c r="LYL2" s="66"/>
      <c r="LYM2" s="66"/>
      <c r="LYN2" s="66"/>
      <c r="LYO2" s="66"/>
      <c r="LYP2" s="66"/>
      <c r="LYQ2" s="66"/>
      <c r="LYR2" s="66"/>
      <c r="LYS2" s="66"/>
      <c r="LYT2" s="66"/>
      <c r="LYU2" s="66"/>
      <c r="LYV2" s="66"/>
      <c r="LYW2" s="66"/>
      <c r="LYX2" s="66"/>
      <c r="LYY2" s="66"/>
      <c r="LYZ2" s="66"/>
      <c r="LZA2" s="66"/>
      <c r="LZB2" s="66"/>
      <c r="LZC2" s="66"/>
      <c r="LZD2" s="66"/>
      <c r="LZE2" s="66"/>
      <c r="LZF2" s="66"/>
      <c r="LZG2" s="66"/>
      <c r="LZH2" s="66"/>
      <c r="LZI2" s="66"/>
      <c r="LZJ2" s="66"/>
      <c r="LZK2" s="66"/>
      <c r="LZL2" s="66"/>
      <c r="LZM2" s="66"/>
      <c r="LZN2" s="66"/>
      <c r="LZO2" s="66"/>
      <c r="LZP2" s="66"/>
      <c r="LZQ2" s="66"/>
      <c r="LZR2" s="66"/>
      <c r="LZS2" s="66"/>
      <c r="LZT2" s="66"/>
      <c r="LZU2" s="66"/>
      <c r="LZV2" s="66"/>
      <c r="LZW2" s="66"/>
      <c r="LZX2" s="66"/>
      <c r="LZY2" s="66"/>
      <c r="LZZ2" s="66"/>
      <c r="MAA2" s="66"/>
      <c r="MAB2" s="66"/>
      <c r="MAC2" s="66"/>
      <c r="MAD2" s="66"/>
      <c r="MAE2" s="66"/>
      <c r="MAF2" s="66"/>
      <c r="MAG2" s="66"/>
      <c r="MAH2" s="66"/>
      <c r="MAI2" s="66"/>
      <c r="MAJ2" s="66"/>
      <c r="MAK2" s="66"/>
      <c r="MAL2" s="66"/>
      <c r="MAM2" s="66"/>
      <c r="MAN2" s="66"/>
      <c r="MAO2" s="66"/>
      <c r="MAP2" s="66"/>
      <c r="MAQ2" s="66"/>
      <c r="MAR2" s="66"/>
      <c r="MAS2" s="66"/>
      <c r="MAT2" s="66"/>
      <c r="MAU2" s="66"/>
      <c r="MAV2" s="66"/>
      <c r="MAW2" s="66"/>
      <c r="MAX2" s="66"/>
      <c r="MAY2" s="66"/>
      <c r="MAZ2" s="66"/>
      <c r="MBA2" s="66"/>
      <c r="MBB2" s="66"/>
      <c r="MBC2" s="66"/>
      <c r="MBD2" s="66"/>
      <c r="MBE2" s="66"/>
      <c r="MBF2" s="66"/>
      <c r="MBG2" s="66"/>
      <c r="MBH2" s="66"/>
      <c r="MBI2" s="66"/>
      <c r="MBJ2" s="66"/>
      <c r="MBK2" s="66"/>
      <c r="MBL2" s="66"/>
      <c r="MBM2" s="66"/>
      <c r="MBN2" s="66"/>
      <c r="MBO2" s="66"/>
      <c r="MBP2" s="66"/>
      <c r="MBQ2" s="66"/>
      <c r="MBR2" s="66"/>
      <c r="MBS2" s="66"/>
      <c r="MBT2" s="66"/>
      <c r="MBU2" s="66"/>
      <c r="MBV2" s="66"/>
      <c r="MBW2" s="66"/>
      <c r="MBX2" s="66"/>
      <c r="MBY2" s="66"/>
      <c r="MBZ2" s="66"/>
      <c r="MCA2" s="66"/>
      <c r="MCB2" s="66"/>
      <c r="MCC2" s="66"/>
      <c r="MCD2" s="66"/>
      <c r="MCE2" s="66"/>
      <c r="MCF2" s="66"/>
      <c r="MCG2" s="66"/>
      <c r="MCH2" s="66"/>
      <c r="MCI2" s="66"/>
      <c r="MCJ2" s="66"/>
      <c r="MCK2" s="66"/>
      <c r="MCL2" s="66"/>
      <c r="MCM2" s="66"/>
      <c r="MCN2" s="66"/>
      <c r="MCO2" s="66"/>
      <c r="MCP2" s="66"/>
      <c r="MCQ2" s="66"/>
      <c r="MCR2" s="66"/>
      <c r="MCS2" s="66"/>
      <c r="MCT2" s="66"/>
      <c r="MCU2" s="66"/>
      <c r="MCV2" s="66"/>
      <c r="MCW2" s="66"/>
      <c r="MCX2" s="66"/>
      <c r="MCY2" s="66"/>
      <c r="MCZ2" s="66"/>
      <c r="MDA2" s="66"/>
      <c r="MDB2" s="66"/>
      <c r="MDC2" s="66"/>
      <c r="MDD2" s="66"/>
      <c r="MDE2" s="66"/>
      <c r="MDF2" s="66"/>
      <c r="MDG2" s="66"/>
      <c r="MDH2" s="66"/>
      <c r="MDI2" s="66"/>
      <c r="MDJ2" s="66"/>
      <c r="MDK2" s="66"/>
      <c r="MDL2" s="66"/>
      <c r="MDM2" s="66"/>
      <c r="MDN2" s="66"/>
      <c r="MDO2" s="66"/>
      <c r="MDP2" s="66"/>
      <c r="MDQ2" s="66"/>
      <c r="MDR2" s="66"/>
      <c r="MDS2" s="66"/>
      <c r="MDT2" s="66"/>
      <c r="MDU2" s="66"/>
      <c r="MDV2" s="66"/>
      <c r="MDW2" s="66"/>
      <c r="MDX2" s="66"/>
      <c r="MDY2" s="66"/>
      <c r="MDZ2" s="66"/>
      <c r="MEA2" s="66"/>
      <c r="MEB2" s="66"/>
      <c r="MEC2" s="66"/>
      <c r="MED2" s="66"/>
      <c r="MEE2" s="66"/>
      <c r="MEF2" s="66"/>
      <c r="MEG2" s="66"/>
      <c r="MEH2" s="66"/>
      <c r="MEI2" s="66"/>
      <c r="MEJ2" s="66"/>
      <c r="MEK2" s="66"/>
      <c r="MEL2" s="66"/>
      <c r="MEM2" s="66"/>
      <c r="MEN2" s="66"/>
      <c r="MEO2" s="66"/>
      <c r="MEP2" s="66"/>
      <c r="MEQ2" s="66"/>
      <c r="MER2" s="66"/>
      <c r="MES2" s="66"/>
      <c r="MET2" s="66"/>
      <c r="MEU2" s="66"/>
      <c r="MEV2" s="66"/>
      <c r="MEW2" s="66"/>
      <c r="MEX2" s="66"/>
      <c r="MEY2" s="66"/>
      <c r="MEZ2" s="66"/>
      <c r="MFA2" s="66"/>
      <c r="MFB2" s="66"/>
      <c r="MFC2" s="66"/>
      <c r="MFD2" s="66"/>
      <c r="MFE2" s="66"/>
      <c r="MFF2" s="66"/>
      <c r="MFG2" s="66"/>
      <c r="MFH2" s="66"/>
      <c r="MFI2" s="66"/>
      <c r="MFJ2" s="66"/>
      <c r="MFK2" s="66"/>
      <c r="MFL2" s="66"/>
      <c r="MFM2" s="66"/>
      <c r="MFN2" s="66"/>
      <c r="MFO2" s="66"/>
      <c r="MFP2" s="66"/>
      <c r="MFQ2" s="66"/>
      <c r="MFR2" s="66"/>
      <c r="MFS2" s="66"/>
      <c r="MFT2" s="66"/>
      <c r="MFU2" s="66"/>
      <c r="MFV2" s="66"/>
      <c r="MFW2" s="66"/>
      <c r="MFX2" s="66"/>
      <c r="MFY2" s="66"/>
      <c r="MFZ2" s="66"/>
      <c r="MGA2" s="66"/>
      <c r="MGB2" s="66"/>
      <c r="MGC2" s="66"/>
      <c r="MGD2" s="66"/>
      <c r="MGE2" s="66"/>
      <c r="MGF2" s="66"/>
      <c r="MGG2" s="66"/>
      <c r="MGH2" s="66"/>
      <c r="MGI2" s="66"/>
      <c r="MGJ2" s="66"/>
      <c r="MGK2" s="66"/>
      <c r="MGL2" s="66"/>
      <c r="MGM2" s="66"/>
      <c r="MGN2" s="66"/>
      <c r="MGO2" s="66"/>
      <c r="MGP2" s="66"/>
      <c r="MGQ2" s="66"/>
      <c r="MGR2" s="66"/>
      <c r="MGS2" s="66"/>
      <c r="MGT2" s="66"/>
      <c r="MGU2" s="66"/>
      <c r="MGV2" s="66"/>
      <c r="MGW2" s="66"/>
      <c r="MGX2" s="66"/>
      <c r="MGY2" s="66"/>
      <c r="MGZ2" s="66"/>
      <c r="MHA2" s="66"/>
      <c r="MHB2" s="66"/>
      <c r="MHC2" s="66"/>
      <c r="MHD2" s="66"/>
      <c r="MHE2" s="66"/>
      <c r="MHF2" s="66"/>
      <c r="MHG2" s="66"/>
      <c r="MHH2" s="66"/>
      <c r="MHI2" s="66"/>
      <c r="MHJ2" s="66"/>
      <c r="MHK2" s="66"/>
      <c r="MHL2" s="66"/>
      <c r="MHM2" s="66"/>
      <c r="MHN2" s="66"/>
      <c r="MHO2" s="66"/>
      <c r="MHP2" s="66"/>
      <c r="MHQ2" s="66"/>
      <c r="MHR2" s="66"/>
      <c r="MHS2" s="66"/>
      <c r="MHT2" s="66"/>
      <c r="MHU2" s="66"/>
      <c r="MHV2" s="66"/>
      <c r="MHW2" s="66"/>
      <c r="MHX2" s="66"/>
      <c r="MHY2" s="66"/>
      <c r="MHZ2" s="66"/>
      <c r="MIA2" s="66"/>
      <c r="MIB2" s="66"/>
      <c r="MIC2" s="66"/>
      <c r="MID2" s="66"/>
      <c r="MIE2" s="66"/>
      <c r="MIF2" s="66"/>
      <c r="MIG2" s="66"/>
      <c r="MIH2" s="66"/>
      <c r="MII2" s="66"/>
      <c r="MIJ2" s="66"/>
      <c r="MIK2" s="66"/>
      <c r="MIL2" s="66"/>
      <c r="MIM2" s="66"/>
      <c r="MIN2" s="66"/>
      <c r="MIO2" s="66"/>
      <c r="MIP2" s="66"/>
      <c r="MIQ2" s="66"/>
      <c r="MIR2" s="66"/>
      <c r="MIS2" s="66"/>
      <c r="MIT2" s="66"/>
      <c r="MIU2" s="66"/>
      <c r="MIV2" s="66"/>
      <c r="MIW2" s="66"/>
      <c r="MIX2" s="66"/>
      <c r="MIY2" s="66"/>
      <c r="MIZ2" s="66"/>
      <c r="MJA2" s="66"/>
      <c r="MJB2" s="66"/>
      <c r="MJC2" s="66"/>
      <c r="MJD2" s="66"/>
      <c r="MJE2" s="66"/>
      <c r="MJF2" s="66"/>
      <c r="MJG2" s="66"/>
      <c r="MJH2" s="66"/>
      <c r="MJI2" s="66"/>
      <c r="MJJ2" s="66"/>
      <c r="MJK2" s="66"/>
      <c r="MJL2" s="66"/>
      <c r="MJM2" s="66"/>
      <c r="MJN2" s="66"/>
      <c r="MJO2" s="66"/>
      <c r="MJP2" s="66"/>
      <c r="MJQ2" s="66"/>
      <c r="MJR2" s="66"/>
      <c r="MJS2" s="66"/>
      <c r="MJT2" s="66"/>
      <c r="MJU2" s="66"/>
      <c r="MJV2" s="66"/>
      <c r="MJW2" s="66"/>
      <c r="MJX2" s="66"/>
      <c r="MJY2" s="66"/>
      <c r="MJZ2" s="66"/>
      <c r="MKA2" s="66"/>
      <c r="MKB2" s="66"/>
      <c r="MKC2" s="66"/>
      <c r="MKD2" s="66"/>
      <c r="MKE2" s="66"/>
      <c r="MKF2" s="66"/>
      <c r="MKG2" s="66"/>
      <c r="MKH2" s="66"/>
      <c r="MKI2" s="66"/>
      <c r="MKJ2" s="66"/>
      <c r="MKK2" s="66"/>
      <c r="MKL2" s="66"/>
      <c r="MKM2" s="66"/>
      <c r="MKN2" s="66"/>
      <c r="MKO2" s="66"/>
      <c r="MKP2" s="66"/>
      <c r="MKQ2" s="66"/>
      <c r="MKR2" s="66"/>
      <c r="MKS2" s="66"/>
      <c r="MKT2" s="66"/>
      <c r="MKU2" s="66"/>
      <c r="MKV2" s="66"/>
      <c r="MKW2" s="66"/>
      <c r="MKX2" s="66"/>
      <c r="MKY2" s="66"/>
      <c r="MKZ2" s="66"/>
      <c r="MLA2" s="66"/>
      <c r="MLB2" s="66"/>
      <c r="MLC2" s="66"/>
      <c r="MLD2" s="66"/>
      <c r="MLE2" s="66"/>
      <c r="MLF2" s="66"/>
      <c r="MLG2" s="66"/>
      <c r="MLH2" s="66"/>
      <c r="MLI2" s="66"/>
      <c r="MLJ2" s="66"/>
      <c r="MLK2" s="66"/>
      <c r="MLL2" s="66"/>
      <c r="MLM2" s="66"/>
      <c r="MLN2" s="66"/>
      <c r="MLO2" s="66"/>
      <c r="MLP2" s="66"/>
      <c r="MLQ2" s="66"/>
      <c r="MLR2" s="66"/>
      <c r="MLS2" s="66"/>
      <c r="MLT2" s="66"/>
      <c r="MLU2" s="66"/>
      <c r="MLV2" s="66"/>
      <c r="MLW2" s="66"/>
      <c r="MLX2" s="66"/>
      <c r="MLY2" s="66"/>
      <c r="MLZ2" s="66"/>
      <c r="MMA2" s="66"/>
      <c r="MMB2" s="66"/>
      <c r="MMC2" s="66"/>
      <c r="MMD2" s="66"/>
      <c r="MME2" s="66"/>
      <c r="MMF2" s="66"/>
      <c r="MMG2" s="66"/>
      <c r="MMH2" s="66"/>
      <c r="MMI2" s="66"/>
      <c r="MMJ2" s="66"/>
      <c r="MMK2" s="66"/>
      <c r="MML2" s="66"/>
      <c r="MMM2" s="66"/>
      <c r="MMN2" s="66"/>
      <c r="MMO2" s="66"/>
      <c r="MMP2" s="66"/>
      <c r="MMQ2" s="66"/>
      <c r="MMR2" s="66"/>
      <c r="MMS2" s="66"/>
      <c r="MMT2" s="66"/>
      <c r="MMU2" s="66"/>
      <c r="MMV2" s="66"/>
      <c r="MMW2" s="66"/>
      <c r="MMX2" s="66"/>
      <c r="MMY2" s="66"/>
      <c r="MMZ2" s="66"/>
      <c r="MNA2" s="66"/>
      <c r="MNB2" s="66"/>
      <c r="MNC2" s="66"/>
      <c r="MND2" s="66"/>
      <c r="MNE2" s="66"/>
      <c r="MNF2" s="66"/>
      <c r="MNG2" s="66"/>
      <c r="MNH2" s="66"/>
      <c r="MNI2" s="66"/>
      <c r="MNJ2" s="66"/>
      <c r="MNK2" s="66"/>
      <c r="MNL2" s="66"/>
      <c r="MNM2" s="66"/>
      <c r="MNN2" s="66"/>
      <c r="MNO2" s="66"/>
      <c r="MNP2" s="66"/>
      <c r="MNQ2" s="66"/>
      <c r="MNR2" s="66"/>
      <c r="MNS2" s="66"/>
      <c r="MNT2" s="66"/>
      <c r="MNU2" s="66"/>
      <c r="MNV2" s="66"/>
      <c r="MNW2" s="66"/>
      <c r="MNX2" s="66"/>
      <c r="MNY2" s="66"/>
      <c r="MNZ2" s="66"/>
      <c r="MOA2" s="66"/>
      <c r="MOB2" s="66"/>
      <c r="MOC2" s="66"/>
      <c r="MOD2" s="66"/>
      <c r="MOE2" s="66"/>
      <c r="MOF2" s="66"/>
      <c r="MOG2" s="66"/>
      <c r="MOH2" s="66"/>
      <c r="MOI2" s="66"/>
      <c r="MOJ2" s="66"/>
      <c r="MOK2" s="66"/>
      <c r="MOL2" s="66"/>
      <c r="MOM2" s="66"/>
      <c r="MON2" s="66"/>
      <c r="MOO2" s="66"/>
      <c r="MOP2" s="66"/>
      <c r="MOQ2" s="66"/>
      <c r="MOR2" s="66"/>
      <c r="MOS2" s="66"/>
      <c r="MOT2" s="66"/>
      <c r="MOU2" s="66"/>
      <c r="MOV2" s="66"/>
      <c r="MOW2" s="66"/>
      <c r="MOX2" s="66"/>
      <c r="MOY2" s="66"/>
      <c r="MOZ2" s="66"/>
      <c r="MPA2" s="66"/>
      <c r="MPB2" s="66"/>
      <c r="MPC2" s="66"/>
      <c r="MPD2" s="66"/>
      <c r="MPE2" s="66"/>
      <c r="MPF2" s="66"/>
      <c r="MPG2" s="66"/>
      <c r="MPH2" s="66"/>
      <c r="MPI2" s="66"/>
      <c r="MPJ2" s="66"/>
      <c r="MPK2" s="66"/>
      <c r="MPL2" s="66"/>
      <c r="MPM2" s="66"/>
      <c r="MPN2" s="66"/>
      <c r="MPO2" s="66"/>
      <c r="MPP2" s="66"/>
      <c r="MPQ2" s="66"/>
      <c r="MPR2" s="66"/>
      <c r="MPS2" s="66"/>
      <c r="MPT2" s="66"/>
      <c r="MPU2" s="66"/>
      <c r="MPV2" s="66"/>
      <c r="MPW2" s="66"/>
      <c r="MPX2" s="66"/>
      <c r="MPY2" s="66"/>
      <c r="MPZ2" s="66"/>
      <c r="MQA2" s="66"/>
      <c r="MQB2" s="66"/>
      <c r="MQC2" s="66"/>
      <c r="MQD2" s="66"/>
      <c r="MQE2" s="66"/>
      <c r="MQF2" s="66"/>
      <c r="MQG2" s="66"/>
      <c r="MQH2" s="66"/>
      <c r="MQI2" s="66"/>
      <c r="MQJ2" s="66"/>
      <c r="MQK2" s="66"/>
      <c r="MQL2" s="66"/>
      <c r="MQM2" s="66"/>
      <c r="MQN2" s="66"/>
      <c r="MQO2" s="66"/>
      <c r="MQP2" s="66"/>
      <c r="MQQ2" s="66"/>
      <c r="MQR2" s="66"/>
      <c r="MQS2" s="66"/>
      <c r="MQT2" s="66"/>
      <c r="MQU2" s="66"/>
      <c r="MQV2" s="66"/>
      <c r="MQW2" s="66"/>
      <c r="MQX2" s="66"/>
      <c r="MQY2" s="66"/>
      <c r="MQZ2" s="66"/>
      <c r="MRA2" s="66"/>
      <c r="MRB2" s="66"/>
      <c r="MRC2" s="66"/>
      <c r="MRD2" s="66"/>
      <c r="MRE2" s="66"/>
      <c r="MRF2" s="66"/>
      <c r="MRG2" s="66"/>
      <c r="MRH2" s="66"/>
      <c r="MRI2" s="66"/>
      <c r="MRJ2" s="66"/>
      <c r="MRK2" s="66"/>
      <c r="MRL2" s="66"/>
      <c r="MRM2" s="66"/>
      <c r="MRN2" s="66"/>
      <c r="MRO2" s="66"/>
      <c r="MRP2" s="66"/>
      <c r="MRQ2" s="66"/>
      <c r="MRR2" s="66"/>
      <c r="MRS2" s="66"/>
      <c r="MRT2" s="66"/>
      <c r="MRU2" s="66"/>
      <c r="MRV2" s="66"/>
      <c r="MRW2" s="66"/>
      <c r="MRX2" s="66"/>
      <c r="MRY2" s="66"/>
      <c r="MRZ2" s="66"/>
      <c r="MSA2" s="66"/>
      <c r="MSB2" s="66"/>
      <c r="MSC2" s="66"/>
      <c r="MSD2" s="66"/>
      <c r="MSE2" s="66"/>
      <c r="MSF2" s="66"/>
      <c r="MSG2" s="66"/>
      <c r="MSH2" s="66"/>
      <c r="MSI2" s="66"/>
      <c r="MSJ2" s="66"/>
      <c r="MSK2" s="66"/>
      <c r="MSL2" s="66"/>
      <c r="MSM2" s="66"/>
      <c r="MSN2" s="66"/>
      <c r="MSO2" s="66"/>
      <c r="MSP2" s="66"/>
      <c r="MSQ2" s="66"/>
      <c r="MSR2" s="66"/>
      <c r="MSS2" s="66"/>
      <c r="MST2" s="66"/>
      <c r="MSU2" s="66"/>
      <c r="MSV2" s="66"/>
      <c r="MSW2" s="66"/>
      <c r="MSX2" s="66"/>
      <c r="MSY2" s="66"/>
      <c r="MSZ2" s="66"/>
      <c r="MTA2" s="66"/>
      <c r="MTB2" s="66"/>
      <c r="MTC2" s="66"/>
      <c r="MTD2" s="66"/>
      <c r="MTE2" s="66"/>
      <c r="MTF2" s="66"/>
      <c r="MTG2" s="66"/>
      <c r="MTH2" s="66"/>
      <c r="MTI2" s="66"/>
      <c r="MTJ2" s="66"/>
      <c r="MTK2" s="66"/>
      <c r="MTL2" s="66"/>
      <c r="MTM2" s="66"/>
      <c r="MTN2" s="66"/>
      <c r="MTO2" s="66"/>
      <c r="MTP2" s="66"/>
      <c r="MTQ2" s="66"/>
      <c r="MTR2" s="66"/>
      <c r="MTS2" s="66"/>
      <c r="MTT2" s="66"/>
      <c r="MTU2" s="66"/>
      <c r="MTV2" s="66"/>
      <c r="MTW2" s="66"/>
      <c r="MTX2" s="66"/>
      <c r="MTY2" s="66"/>
      <c r="MTZ2" s="66"/>
      <c r="MUA2" s="66"/>
      <c r="MUB2" s="66"/>
      <c r="MUC2" s="66"/>
      <c r="MUD2" s="66"/>
      <c r="MUE2" s="66"/>
      <c r="MUF2" s="66"/>
      <c r="MUG2" s="66"/>
      <c r="MUH2" s="66"/>
      <c r="MUI2" s="66"/>
      <c r="MUJ2" s="66"/>
      <c r="MUK2" s="66"/>
      <c r="MUL2" s="66"/>
      <c r="MUM2" s="66"/>
      <c r="MUN2" s="66"/>
      <c r="MUO2" s="66"/>
      <c r="MUP2" s="66"/>
      <c r="MUQ2" s="66"/>
      <c r="MUR2" s="66"/>
      <c r="MUS2" s="66"/>
      <c r="MUT2" s="66"/>
      <c r="MUU2" s="66"/>
      <c r="MUV2" s="66"/>
      <c r="MUW2" s="66"/>
      <c r="MUX2" s="66"/>
      <c r="MUY2" s="66"/>
      <c r="MUZ2" s="66"/>
      <c r="MVA2" s="66"/>
      <c r="MVB2" s="66"/>
      <c r="MVC2" s="66"/>
      <c r="MVD2" s="66"/>
      <c r="MVE2" s="66"/>
      <c r="MVF2" s="66"/>
      <c r="MVG2" s="66"/>
      <c r="MVH2" s="66"/>
      <c r="MVI2" s="66"/>
      <c r="MVJ2" s="66"/>
      <c r="MVK2" s="66"/>
      <c r="MVL2" s="66"/>
      <c r="MVM2" s="66"/>
      <c r="MVN2" s="66"/>
      <c r="MVO2" s="66"/>
      <c r="MVP2" s="66"/>
      <c r="MVQ2" s="66"/>
      <c r="MVR2" s="66"/>
      <c r="MVS2" s="66"/>
      <c r="MVT2" s="66"/>
      <c r="MVU2" s="66"/>
      <c r="MVV2" s="66"/>
      <c r="MVW2" s="66"/>
      <c r="MVX2" s="66"/>
      <c r="MVY2" s="66"/>
      <c r="MVZ2" s="66"/>
      <c r="MWA2" s="66"/>
      <c r="MWB2" s="66"/>
      <c r="MWC2" s="66"/>
      <c r="MWD2" s="66"/>
      <c r="MWE2" s="66"/>
      <c r="MWF2" s="66"/>
      <c r="MWG2" s="66"/>
      <c r="MWH2" s="66"/>
      <c r="MWI2" s="66"/>
      <c r="MWJ2" s="66"/>
      <c r="MWK2" s="66"/>
      <c r="MWL2" s="66"/>
      <c r="MWM2" s="66"/>
      <c r="MWN2" s="66"/>
      <c r="MWO2" s="66"/>
      <c r="MWP2" s="66"/>
      <c r="MWQ2" s="66"/>
      <c r="MWR2" s="66"/>
      <c r="MWS2" s="66"/>
      <c r="MWT2" s="66"/>
      <c r="MWU2" s="66"/>
      <c r="MWV2" s="66"/>
      <c r="MWW2" s="66"/>
      <c r="MWX2" s="66"/>
      <c r="MWY2" s="66"/>
      <c r="MWZ2" s="66"/>
      <c r="MXA2" s="66"/>
      <c r="MXB2" s="66"/>
      <c r="MXC2" s="66"/>
      <c r="MXD2" s="66"/>
      <c r="MXE2" s="66"/>
      <c r="MXF2" s="66"/>
      <c r="MXG2" s="66"/>
      <c r="MXH2" s="66"/>
      <c r="MXI2" s="66"/>
      <c r="MXJ2" s="66"/>
      <c r="MXK2" s="66"/>
      <c r="MXL2" s="66"/>
      <c r="MXM2" s="66"/>
      <c r="MXN2" s="66"/>
      <c r="MXO2" s="66"/>
      <c r="MXP2" s="66"/>
      <c r="MXQ2" s="66"/>
      <c r="MXR2" s="66"/>
      <c r="MXS2" s="66"/>
      <c r="MXT2" s="66"/>
      <c r="MXU2" s="66"/>
      <c r="MXV2" s="66"/>
      <c r="MXW2" s="66"/>
      <c r="MXX2" s="66"/>
      <c r="MXY2" s="66"/>
      <c r="MXZ2" s="66"/>
      <c r="MYA2" s="66"/>
      <c r="MYB2" s="66"/>
      <c r="MYC2" s="66"/>
      <c r="MYD2" s="66"/>
      <c r="MYE2" s="66"/>
      <c r="MYF2" s="66"/>
      <c r="MYG2" s="66"/>
      <c r="MYH2" s="66"/>
      <c r="MYI2" s="66"/>
      <c r="MYJ2" s="66"/>
      <c r="MYK2" s="66"/>
      <c r="MYL2" s="66"/>
      <c r="MYM2" s="66"/>
      <c r="MYN2" s="66"/>
      <c r="MYO2" s="66"/>
      <c r="MYP2" s="66"/>
      <c r="MYQ2" s="66"/>
      <c r="MYR2" s="66"/>
      <c r="MYS2" s="66"/>
      <c r="MYT2" s="66"/>
      <c r="MYU2" s="66"/>
      <c r="MYV2" s="66"/>
      <c r="MYW2" s="66"/>
      <c r="MYX2" s="66"/>
      <c r="MYY2" s="66"/>
      <c r="MYZ2" s="66"/>
      <c r="MZA2" s="66"/>
      <c r="MZB2" s="66"/>
      <c r="MZC2" s="66"/>
      <c r="MZD2" s="66"/>
      <c r="MZE2" s="66"/>
      <c r="MZF2" s="66"/>
      <c r="MZG2" s="66"/>
      <c r="MZH2" s="66"/>
      <c r="MZI2" s="66"/>
      <c r="MZJ2" s="66"/>
      <c r="MZK2" s="66"/>
      <c r="MZL2" s="66"/>
      <c r="MZM2" s="66"/>
      <c r="MZN2" s="66"/>
      <c r="MZO2" s="66"/>
      <c r="MZP2" s="66"/>
      <c r="MZQ2" s="66"/>
      <c r="MZR2" s="66"/>
      <c r="MZS2" s="66"/>
      <c r="MZT2" s="66"/>
      <c r="MZU2" s="66"/>
      <c r="MZV2" s="66"/>
      <c r="MZW2" s="66"/>
      <c r="MZX2" s="66"/>
      <c r="MZY2" s="66"/>
      <c r="MZZ2" s="66"/>
      <c r="NAA2" s="66"/>
      <c r="NAB2" s="66"/>
      <c r="NAC2" s="66"/>
      <c r="NAD2" s="66"/>
      <c r="NAE2" s="66"/>
      <c r="NAF2" s="66"/>
      <c r="NAG2" s="66"/>
      <c r="NAH2" s="66"/>
      <c r="NAI2" s="66"/>
      <c r="NAJ2" s="66"/>
      <c r="NAK2" s="66"/>
      <c r="NAL2" s="66"/>
      <c r="NAM2" s="66"/>
      <c r="NAN2" s="66"/>
      <c r="NAO2" s="66"/>
      <c r="NAP2" s="66"/>
      <c r="NAQ2" s="66"/>
      <c r="NAR2" s="66"/>
      <c r="NAS2" s="66"/>
      <c r="NAT2" s="66"/>
      <c r="NAU2" s="66"/>
      <c r="NAV2" s="66"/>
      <c r="NAW2" s="66"/>
      <c r="NAX2" s="66"/>
      <c r="NAY2" s="66"/>
      <c r="NAZ2" s="66"/>
      <c r="NBA2" s="66"/>
      <c r="NBB2" s="66"/>
      <c r="NBC2" s="66"/>
      <c r="NBD2" s="66"/>
      <c r="NBE2" s="66"/>
      <c r="NBF2" s="66"/>
      <c r="NBG2" s="66"/>
      <c r="NBH2" s="66"/>
      <c r="NBI2" s="66"/>
      <c r="NBJ2" s="66"/>
      <c r="NBK2" s="66"/>
      <c r="NBL2" s="66"/>
      <c r="NBM2" s="66"/>
      <c r="NBN2" s="66"/>
      <c r="NBO2" s="66"/>
      <c r="NBP2" s="66"/>
      <c r="NBQ2" s="66"/>
      <c r="NBR2" s="66"/>
      <c r="NBS2" s="66"/>
      <c r="NBT2" s="66"/>
      <c r="NBU2" s="66"/>
      <c r="NBV2" s="66"/>
      <c r="NBW2" s="66"/>
      <c r="NBX2" s="66"/>
      <c r="NBY2" s="66"/>
      <c r="NBZ2" s="66"/>
      <c r="NCA2" s="66"/>
      <c r="NCB2" s="66"/>
      <c r="NCC2" s="66"/>
      <c r="NCD2" s="66"/>
      <c r="NCE2" s="66"/>
      <c r="NCF2" s="66"/>
      <c r="NCG2" s="66"/>
      <c r="NCH2" s="66"/>
      <c r="NCI2" s="66"/>
      <c r="NCJ2" s="66"/>
      <c r="NCK2" s="66"/>
      <c r="NCL2" s="66"/>
      <c r="NCM2" s="66"/>
      <c r="NCN2" s="66"/>
      <c r="NCO2" s="66"/>
      <c r="NCP2" s="66"/>
      <c r="NCQ2" s="66"/>
      <c r="NCR2" s="66"/>
      <c r="NCS2" s="66"/>
      <c r="NCT2" s="66"/>
      <c r="NCU2" s="66"/>
      <c r="NCV2" s="66"/>
      <c r="NCW2" s="66"/>
      <c r="NCX2" s="66"/>
      <c r="NCY2" s="66"/>
      <c r="NCZ2" s="66"/>
      <c r="NDA2" s="66"/>
      <c r="NDB2" s="66"/>
      <c r="NDC2" s="66"/>
      <c r="NDD2" s="66"/>
      <c r="NDE2" s="66"/>
      <c r="NDF2" s="66"/>
      <c r="NDG2" s="66"/>
      <c r="NDH2" s="66"/>
      <c r="NDI2" s="66"/>
      <c r="NDJ2" s="66"/>
      <c r="NDK2" s="66"/>
      <c r="NDL2" s="66"/>
      <c r="NDM2" s="66"/>
      <c r="NDN2" s="66"/>
      <c r="NDO2" s="66"/>
      <c r="NDP2" s="66"/>
      <c r="NDQ2" s="66"/>
      <c r="NDR2" s="66"/>
      <c r="NDS2" s="66"/>
      <c r="NDT2" s="66"/>
      <c r="NDU2" s="66"/>
      <c r="NDV2" s="66"/>
      <c r="NDW2" s="66"/>
      <c r="NDX2" s="66"/>
      <c r="NDY2" s="66"/>
      <c r="NDZ2" s="66"/>
      <c r="NEA2" s="66"/>
      <c r="NEB2" s="66"/>
      <c r="NEC2" s="66"/>
      <c r="NED2" s="66"/>
      <c r="NEE2" s="66"/>
      <c r="NEF2" s="66"/>
      <c r="NEG2" s="66"/>
      <c r="NEH2" s="66"/>
      <c r="NEI2" s="66"/>
      <c r="NEJ2" s="66"/>
      <c r="NEK2" s="66"/>
      <c r="NEL2" s="66"/>
      <c r="NEM2" s="66"/>
      <c r="NEN2" s="66"/>
      <c r="NEO2" s="66"/>
      <c r="NEP2" s="66"/>
      <c r="NEQ2" s="66"/>
      <c r="NER2" s="66"/>
      <c r="NES2" s="66"/>
      <c r="NET2" s="66"/>
      <c r="NEU2" s="66"/>
      <c r="NEV2" s="66"/>
      <c r="NEW2" s="66"/>
      <c r="NEX2" s="66"/>
      <c r="NEY2" s="66"/>
      <c r="NEZ2" s="66"/>
      <c r="NFA2" s="66"/>
      <c r="NFB2" s="66"/>
      <c r="NFC2" s="66"/>
      <c r="NFD2" s="66"/>
      <c r="NFE2" s="66"/>
      <c r="NFF2" s="66"/>
      <c r="NFG2" s="66"/>
      <c r="NFH2" s="66"/>
      <c r="NFI2" s="66"/>
      <c r="NFJ2" s="66"/>
      <c r="NFK2" s="66"/>
      <c r="NFL2" s="66"/>
      <c r="NFM2" s="66"/>
      <c r="NFN2" s="66"/>
      <c r="NFO2" s="66"/>
      <c r="NFP2" s="66"/>
      <c r="NFQ2" s="66"/>
      <c r="NFR2" s="66"/>
      <c r="NFS2" s="66"/>
      <c r="NFT2" s="66"/>
      <c r="NFU2" s="66"/>
      <c r="NFV2" s="66"/>
      <c r="NFW2" s="66"/>
      <c r="NFX2" s="66"/>
      <c r="NFY2" s="66"/>
      <c r="NFZ2" s="66"/>
      <c r="NGA2" s="66"/>
      <c r="NGB2" s="66"/>
      <c r="NGC2" s="66"/>
      <c r="NGD2" s="66"/>
      <c r="NGE2" s="66"/>
      <c r="NGF2" s="66"/>
      <c r="NGG2" s="66"/>
      <c r="NGH2" s="66"/>
      <c r="NGI2" s="66"/>
      <c r="NGJ2" s="66"/>
      <c r="NGK2" s="66"/>
      <c r="NGL2" s="66"/>
      <c r="NGM2" s="66"/>
      <c r="NGN2" s="66"/>
      <c r="NGO2" s="66"/>
      <c r="NGP2" s="66"/>
      <c r="NGQ2" s="66"/>
      <c r="NGR2" s="66"/>
      <c r="NGS2" s="66"/>
      <c r="NGT2" s="66"/>
      <c r="NGU2" s="66"/>
      <c r="NGV2" s="66"/>
      <c r="NGW2" s="66"/>
      <c r="NGX2" s="66"/>
      <c r="NGY2" s="66"/>
      <c r="NGZ2" s="66"/>
      <c r="NHA2" s="66"/>
      <c r="NHB2" s="66"/>
      <c r="NHC2" s="66"/>
      <c r="NHD2" s="66"/>
      <c r="NHE2" s="66"/>
      <c r="NHF2" s="66"/>
      <c r="NHG2" s="66"/>
      <c r="NHH2" s="66"/>
      <c r="NHI2" s="66"/>
      <c r="NHJ2" s="66"/>
      <c r="NHK2" s="66"/>
      <c r="NHL2" s="66"/>
      <c r="NHM2" s="66"/>
      <c r="NHN2" s="66"/>
      <c r="NHO2" s="66"/>
      <c r="NHP2" s="66"/>
      <c r="NHQ2" s="66"/>
      <c r="NHR2" s="66"/>
      <c r="NHS2" s="66"/>
      <c r="NHT2" s="66"/>
      <c r="NHU2" s="66"/>
      <c r="NHV2" s="66"/>
      <c r="NHW2" s="66"/>
      <c r="NHX2" s="66"/>
      <c r="NHY2" s="66"/>
      <c r="NHZ2" s="66"/>
      <c r="NIA2" s="66"/>
      <c r="NIB2" s="66"/>
      <c r="NIC2" s="66"/>
      <c r="NID2" s="66"/>
      <c r="NIE2" s="66"/>
      <c r="NIF2" s="66"/>
      <c r="NIG2" s="66"/>
      <c r="NIH2" s="66"/>
      <c r="NII2" s="66"/>
      <c r="NIJ2" s="66"/>
      <c r="NIK2" s="66"/>
      <c r="NIL2" s="66"/>
      <c r="NIM2" s="66"/>
      <c r="NIN2" s="66"/>
      <c r="NIO2" s="66"/>
      <c r="NIP2" s="66"/>
      <c r="NIQ2" s="66"/>
      <c r="NIR2" s="66"/>
      <c r="NIS2" s="66"/>
      <c r="NIT2" s="66"/>
      <c r="NIU2" s="66"/>
      <c r="NIV2" s="66"/>
      <c r="NIW2" s="66"/>
      <c r="NIX2" s="66"/>
      <c r="NIY2" s="66"/>
      <c r="NIZ2" s="66"/>
      <c r="NJA2" s="66"/>
      <c r="NJB2" s="66"/>
      <c r="NJC2" s="66"/>
      <c r="NJD2" s="66"/>
      <c r="NJE2" s="66"/>
      <c r="NJF2" s="66"/>
      <c r="NJG2" s="66"/>
      <c r="NJH2" s="66"/>
      <c r="NJI2" s="66"/>
      <c r="NJJ2" s="66"/>
      <c r="NJK2" s="66"/>
      <c r="NJL2" s="66"/>
      <c r="NJM2" s="66"/>
      <c r="NJN2" s="66"/>
      <c r="NJO2" s="66"/>
      <c r="NJP2" s="66"/>
      <c r="NJQ2" s="66"/>
      <c r="NJR2" s="66"/>
      <c r="NJS2" s="66"/>
      <c r="NJT2" s="66"/>
      <c r="NJU2" s="66"/>
      <c r="NJV2" s="66"/>
      <c r="NJW2" s="66"/>
      <c r="NJX2" s="66"/>
      <c r="NJY2" s="66"/>
      <c r="NJZ2" s="66"/>
      <c r="NKA2" s="66"/>
      <c r="NKB2" s="66"/>
      <c r="NKC2" s="66"/>
      <c r="NKD2" s="66"/>
      <c r="NKE2" s="66"/>
      <c r="NKF2" s="66"/>
      <c r="NKG2" s="66"/>
      <c r="NKH2" s="66"/>
      <c r="NKI2" s="66"/>
      <c r="NKJ2" s="66"/>
      <c r="NKK2" s="66"/>
      <c r="NKL2" s="66"/>
      <c r="NKM2" s="66"/>
      <c r="NKN2" s="66"/>
      <c r="NKO2" s="66"/>
      <c r="NKP2" s="66"/>
      <c r="NKQ2" s="66"/>
      <c r="NKR2" s="66"/>
      <c r="NKS2" s="66"/>
      <c r="NKT2" s="66"/>
      <c r="NKU2" s="66"/>
      <c r="NKV2" s="66"/>
      <c r="NKW2" s="66"/>
      <c r="NKX2" s="66"/>
      <c r="NKY2" s="66"/>
      <c r="NKZ2" s="66"/>
      <c r="NLA2" s="66"/>
      <c r="NLB2" s="66"/>
      <c r="NLC2" s="66"/>
      <c r="NLD2" s="66"/>
      <c r="NLE2" s="66"/>
      <c r="NLF2" s="66"/>
      <c r="NLG2" s="66"/>
      <c r="NLH2" s="66"/>
      <c r="NLI2" s="66"/>
      <c r="NLJ2" s="66"/>
      <c r="NLK2" s="66"/>
      <c r="NLL2" s="66"/>
      <c r="NLM2" s="66"/>
      <c r="NLN2" s="66"/>
      <c r="NLO2" s="66"/>
      <c r="NLP2" s="66"/>
      <c r="NLQ2" s="66"/>
      <c r="NLR2" s="66"/>
      <c r="NLS2" s="66"/>
      <c r="NLT2" s="66"/>
      <c r="NLU2" s="66"/>
      <c r="NLV2" s="66"/>
      <c r="NLW2" s="66"/>
      <c r="NLX2" s="66"/>
      <c r="NLY2" s="66"/>
      <c r="NLZ2" s="66"/>
      <c r="NMA2" s="66"/>
      <c r="NMB2" s="66"/>
      <c r="NMC2" s="66"/>
      <c r="NMD2" s="66"/>
      <c r="NME2" s="66"/>
      <c r="NMF2" s="66"/>
      <c r="NMG2" s="66"/>
      <c r="NMH2" s="66"/>
      <c r="NMI2" s="66"/>
      <c r="NMJ2" s="66"/>
      <c r="NMK2" s="66"/>
      <c r="NML2" s="66"/>
      <c r="NMM2" s="66"/>
      <c r="NMN2" s="66"/>
      <c r="NMO2" s="66"/>
      <c r="NMP2" s="66"/>
      <c r="NMQ2" s="66"/>
      <c r="NMR2" s="66"/>
      <c r="NMS2" s="66"/>
      <c r="NMT2" s="66"/>
      <c r="NMU2" s="66"/>
      <c r="NMV2" s="66"/>
      <c r="NMW2" s="66"/>
      <c r="NMX2" s="66"/>
      <c r="NMY2" s="66"/>
      <c r="NMZ2" s="66"/>
      <c r="NNA2" s="66"/>
      <c r="NNB2" s="66"/>
      <c r="NNC2" s="66"/>
      <c r="NND2" s="66"/>
      <c r="NNE2" s="66"/>
      <c r="NNF2" s="66"/>
      <c r="NNG2" s="66"/>
      <c r="NNH2" s="66"/>
      <c r="NNI2" s="66"/>
      <c r="NNJ2" s="66"/>
      <c r="NNK2" s="66"/>
      <c r="NNL2" s="66"/>
      <c r="NNM2" s="66"/>
      <c r="NNN2" s="66"/>
      <c r="NNO2" s="66"/>
      <c r="NNP2" s="66"/>
      <c r="NNQ2" s="66"/>
      <c r="NNR2" s="66"/>
      <c r="NNS2" s="66"/>
      <c r="NNT2" s="66"/>
      <c r="NNU2" s="66"/>
      <c r="NNV2" s="66"/>
      <c r="NNW2" s="66"/>
      <c r="NNX2" s="66"/>
      <c r="NNY2" s="66"/>
      <c r="NNZ2" s="66"/>
      <c r="NOA2" s="66"/>
      <c r="NOB2" s="66"/>
      <c r="NOC2" s="66"/>
      <c r="NOD2" s="66"/>
      <c r="NOE2" s="66"/>
      <c r="NOF2" s="66"/>
      <c r="NOG2" s="66"/>
      <c r="NOH2" s="66"/>
      <c r="NOI2" s="66"/>
      <c r="NOJ2" s="66"/>
      <c r="NOK2" s="66"/>
      <c r="NOL2" s="66"/>
      <c r="NOM2" s="66"/>
      <c r="NON2" s="66"/>
      <c r="NOO2" s="66"/>
      <c r="NOP2" s="66"/>
      <c r="NOQ2" s="66"/>
      <c r="NOR2" s="66"/>
      <c r="NOS2" s="66"/>
      <c r="NOT2" s="66"/>
      <c r="NOU2" s="66"/>
      <c r="NOV2" s="66"/>
      <c r="NOW2" s="66"/>
      <c r="NOX2" s="66"/>
      <c r="NOY2" s="66"/>
      <c r="NOZ2" s="66"/>
      <c r="NPA2" s="66"/>
      <c r="NPB2" s="66"/>
      <c r="NPC2" s="66"/>
      <c r="NPD2" s="66"/>
      <c r="NPE2" s="66"/>
      <c r="NPF2" s="66"/>
      <c r="NPG2" s="66"/>
      <c r="NPH2" s="66"/>
      <c r="NPI2" s="66"/>
      <c r="NPJ2" s="66"/>
      <c r="NPK2" s="66"/>
      <c r="NPL2" s="66"/>
      <c r="NPM2" s="66"/>
      <c r="NPN2" s="66"/>
      <c r="NPO2" s="66"/>
      <c r="NPP2" s="66"/>
      <c r="NPQ2" s="66"/>
      <c r="NPR2" s="66"/>
      <c r="NPS2" s="66"/>
      <c r="NPT2" s="66"/>
      <c r="NPU2" s="66"/>
      <c r="NPV2" s="66"/>
      <c r="NPW2" s="66"/>
      <c r="NPX2" s="66"/>
      <c r="NPY2" s="66"/>
      <c r="NPZ2" s="66"/>
      <c r="NQA2" s="66"/>
      <c r="NQB2" s="66"/>
      <c r="NQC2" s="66"/>
      <c r="NQD2" s="66"/>
      <c r="NQE2" s="66"/>
      <c r="NQF2" s="66"/>
      <c r="NQG2" s="66"/>
      <c r="NQH2" s="66"/>
      <c r="NQI2" s="66"/>
      <c r="NQJ2" s="66"/>
      <c r="NQK2" s="66"/>
      <c r="NQL2" s="66"/>
      <c r="NQM2" s="66"/>
      <c r="NQN2" s="66"/>
      <c r="NQO2" s="66"/>
      <c r="NQP2" s="66"/>
      <c r="NQQ2" s="66"/>
      <c r="NQR2" s="66"/>
      <c r="NQS2" s="66"/>
      <c r="NQT2" s="66"/>
      <c r="NQU2" s="66"/>
      <c r="NQV2" s="66"/>
      <c r="NQW2" s="66"/>
      <c r="NQX2" s="66"/>
      <c r="NQY2" s="66"/>
      <c r="NQZ2" s="66"/>
      <c r="NRA2" s="66"/>
      <c r="NRB2" s="66"/>
      <c r="NRC2" s="66"/>
      <c r="NRD2" s="66"/>
      <c r="NRE2" s="66"/>
      <c r="NRF2" s="66"/>
      <c r="NRG2" s="66"/>
      <c r="NRH2" s="66"/>
      <c r="NRI2" s="66"/>
      <c r="NRJ2" s="66"/>
      <c r="NRK2" s="66"/>
      <c r="NRL2" s="66"/>
      <c r="NRM2" s="66"/>
      <c r="NRN2" s="66"/>
      <c r="NRO2" s="66"/>
      <c r="NRP2" s="66"/>
      <c r="NRQ2" s="66"/>
      <c r="NRR2" s="66"/>
      <c r="NRS2" s="66"/>
      <c r="NRT2" s="66"/>
      <c r="NRU2" s="66"/>
      <c r="NRV2" s="66"/>
      <c r="NRW2" s="66"/>
      <c r="NRX2" s="66"/>
      <c r="NRY2" s="66"/>
      <c r="NRZ2" s="66"/>
      <c r="NSA2" s="66"/>
      <c r="NSB2" s="66"/>
      <c r="NSC2" s="66"/>
      <c r="NSD2" s="66"/>
      <c r="NSE2" s="66"/>
      <c r="NSF2" s="66"/>
      <c r="NSG2" s="66"/>
      <c r="NSH2" s="66"/>
      <c r="NSI2" s="66"/>
      <c r="NSJ2" s="66"/>
      <c r="NSK2" s="66"/>
      <c r="NSL2" s="66"/>
      <c r="NSM2" s="66"/>
      <c r="NSN2" s="66"/>
      <c r="NSO2" s="66"/>
      <c r="NSP2" s="66"/>
      <c r="NSQ2" s="66"/>
      <c r="NSR2" s="66"/>
      <c r="NSS2" s="66"/>
      <c r="NST2" s="66"/>
      <c r="NSU2" s="66"/>
      <c r="NSV2" s="66"/>
      <c r="NSW2" s="66"/>
      <c r="NSX2" s="66"/>
      <c r="NSY2" s="66"/>
      <c r="NSZ2" s="66"/>
      <c r="NTA2" s="66"/>
      <c r="NTB2" s="66"/>
      <c r="NTC2" s="66"/>
      <c r="NTD2" s="66"/>
      <c r="NTE2" s="66"/>
      <c r="NTF2" s="66"/>
      <c r="NTG2" s="66"/>
      <c r="NTH2" s="66"/>
      <c r="NTI2" s="66"/>
      <c r="NTJ2" s="66"/>
      <c r="NTK2" s="66"/>
      <c r="NTL2" s="66"/>
      <c r="NTM2" s="66"/>
      <c r="NTN2" s="66"/>
      <c r="NTO2" s="66"/>
      <c r="NTP2" s="66"/>
      <c r="NTQ2" s="66"/>
      <c r="NTR2" s="66"/>
      <c r="NTS2" s="66"/>
      <c r="NTT2" s="66"/>
      <c r="NTU2" s="66"/>
      <c r="NTV2" s="66"/>
      <c r="NTW2" s="66"/>
      <c r="NTX2" s="66"/>
      <c r="NTY2" s="66"/>
      <c r="NTZ2" s="66"/>
      <c r="NUA2" s="66"/>
      <c r="NUB2" s="66"/>
      <c r="NUC2" s="66"/>
      <c r="NUD2" s="66"/>
      <c r="NUE2" s="66"/>
      <c r="NUF2" s="66"/>
      <c r="NUG2" s="66"/>
      <c r="NUH2" s="66"/>
      <c r="NUI2" s="66"/>
      <c r="NUJ2" s="66"/>
      <c r="NUK2" s="66"/>
      <c r="NUL2" s="66"/>
      <c r="NUM2" s="66"/>
      <c r="NUN2" s="66"/>
      <c r="NUO2" s="66"/>
      <c r="NUP2" s="66"/>
      <c r="NUQ2" s="66"/>
      <c r="NUR2" s="66"/>
      <c r="NUS2" s="66"/>
      <c r="NUT2" s="66"/>
      <c r="NUU2" s="66"/>
      <c r="NUV2" s="66"/>
      <c r="NUW2" s="66"/>
      <c r="NUX2" s="66"/>
      <c r="NUY2" s="66"/>
      <c r="NUZ2" s="66"/>
      <c r="NVA2" s="66"/>
      <c r="NVB2" s="66"/>
      <c r="NVC2" s="66"/>
      <c r="NVD2" s="66"/>
      <c r="NVE2" s="66"/>
      <c r="NVF2" s="66"/>
      <c r="NVG2" s="66"/>
      <c r="NVH2" s="66"/>
      <c r="NVI2" s="66"/>
      <c r="NVJ2" s="66"/>
      <c r="NVK2" s="66"/>
      <c r="NVL2" s="66"/>
      <c r="NVM2" s="66"/>
      <c r="NVN2" s="66"/>
      <c r="NVO2" s="66"/>
      <c r="NVP2" s="66"/>
      <c r="NVQ2" s="66"/>
      <c r="NVR2" s="66"/>
      <c r="NVS2" s="66"/>
      <c r="NVT2" s="66"/>
      <c r="NVU2" s="66"/>
      <c r="NVV2" s="66"/>
      <c r="NVW2" s="66"/>
      <c r="NVX2" s="66"/>
      <c r="NVY2" s="66"/>
      <c r="NVZ2" s="66"/>
      <c r="NWA2" s="66"/>
      <c r="NWB2" s="66"/>
      <c r="NWC2" s="66"/>
      <c r="NWD2" s="66"/>
      <c r="NWE2" s="66"/>
      <c r="NWF2" s="66"/>
      <c r="NWG2" s="66"/>
      <c r="NWH2" s="66"/>
      <c r="NWI2" s="66"/>
      <c r="NWJ2" s="66"/>
      <c r="NWK2" s="66"/>
      <c r="NWL2" s="66"/>
      <c r="NWM2" s="66"/>
      <c r="NWN2" s="66"/>
      <c r="NWO2" s="66"/>
      <c r="NWP2" s="66"/>
      <c r="NWQ2" s="66"/>
      <c r="NWR2" s="66"/>
      <c r="NWS2" s="66"/>
      <c r="NWT2" s="66"/>
      <c r="NWU2" s="66"/>
      <c r="NWV2" s="66"/>
      <c r="NWW2" s="66"/>
      <c r="NWX2" s="66"/>
      <c r="NWY2" s="66"/>
      <c r="NWZ2" s="66"/>
      <c r="NXA2" s="66"/>
      <c r="NXB2" s="66"/>
      <c r="NXC2" s="66"/>
      <c r="NXD2" s="66"/>
      <c r="NXE2" s="66"/>
      <c r="NXF2" s="66"/>
      <c r="NXG2" s="66"/>
      <c r="NXH2" s="66"/>
      <c r="NXI2" s="66"/>
      <c r="NXJ2" s="66"/>
      <c r="NXK2" s="66"/>
      <c r="NXL2" s="66"/>
      <c r="NXM2" s="66"/>
      <c r="NXN2" s="66"/>
      <c r="NXO2" s="66"/>
      <c r="NXP2" s="66"/>
      <c r="NXQ2" s="66"/>
      <c r="NXR2" s="66"/>
      <c r="NXS2" s="66"/>
      <c r="NXT2" s="66"/>
      <c r="NXU2" s="66"/>
      <c r="NXV2" s="66"/>
      <c r="NXW2" s="66"/>
      <c r="NXX2" s="66"/>
      <c r="NXY2" s="66"/>
      <c r="NXZ2" s="66"/>
      <c r="NYA2" s="66"/>
      <c r="NYB2" s="66"/>
      <c r="NYC2" s="66"/>
      <c r="NYD2" s="66"/>
      <c r="NYE2" s="66"/>
      <c r="NYF2" s="66"/>
      <c r="NYG2" s="66"/>
      <c r="NYH2" s="66"/>
      <c r="NYI2" s="66"/>
      <c r="NYJ2" s="66"/>
      <c r="NYK2" s="66"/>
      <c r="NYL2" s="66"/>
      <c r="NYM2" s="66"/>
      <c r="NYN2" s="66"/>
      <c r="NYO2" s="66"/>
      <c r="NYP2" s="66"/>
      <c r="NYQ2" s="66"/>
      <c r="NYR2" s="66"/>
      <c r="NYS2" s="66"/>
      <c r="NYT2" s="66"/>
      <c r="NYU2" s="66"/>
      <c r="NYV2" s="66"/>
      <c r="NYW2" s="66"/>
      <c r="NYX2" s="66"/>
      <c r="NYY2" s="66"/>
      <c r="NYZ2" s="66"/>
      <c r="NZA2" s="66"/>
      <c r="NZB2" s="66"/>
      <c r="NZC2" s="66"/>
      <c r="NZD2" s="66"/>
      <c r="NZE2" s="66"/>
      <c r="NZF2" s="66"/>
      <c r="NZG2" s="66"/>
      <c r="NZH2" s="66"/>
      <c r="NZI2" s="66"/>
      <c r="NZJ2" s="66"/>
      <c r="NZK2" s="66"/>
      <c r="NZL2" s="66"/>
      <c r="NZM2" s="66"/>
      <c r="NZN2" s="66"/>
      <c r="NZO2" s="66"/>
      <c r="NZP2" s="66"/>
      <c r="NZQ2" s="66"/>
      <c r="NZR2" s="66"/>
      <c r="NZS2" s="66"/>
      <c r="NZT2" s="66"/>
      <c r="NZU2" s="66"/>
      <c r="NZV2" s="66"/>
      <c r="NZW2" s="66"/>
      <c r="NZX2" s="66"/>
      <c r="NZY2" s="66"/>
      <c r="NZZ2" s="66"/>
      <c r="OAA2" s="66"/>
      <c r="OAB2" s="66"/>
      <c r="OAC2" s="66"/>
      <c r="OAD2" s="66"/>
      <c r="OAE2" s="66"/>
      <c r="OAF2" s="66"/>
      <c r="OAG2" s="66"/>
      <c r="OAH2" s="66"/>
      <c r="OAI2" s="66"/>
      <c r="OAJ2" s="66"/>
      <c r="OAK2" s="66"/>
      <c r="OAL2" s="66"/>
      <c r="OAM2" s="66"/>
      <c r="OAN2" s="66"/>
      <c r="OAO2" s="66"/>
      <c r="OAP2" s="66"/>
      <c r="OAQ2" s="66"/>
      <c r="OAR2" s="66"/>
      <c r="OAS2" s="66"/>
      <c r="OAT2" s="66"/>
      <c r="OAU2" s="66"/>
      <c r="OAV2" s="66"/>
      <c r="OAW2" s="66"/>
      <c r="OAX2" s="66"/>
      <c r="OAY2" s="66"/>
      <c r="OAZ2" s="66"/>
      <c r="OBA2" s="66"/>
      <c r="OBB2" s="66"/>
      <c r="OBC2" s="66"/>
      <c r="OBD2" s="66"/>
      <c r="OBE2" s="66"/>
      <c r="OBF2" s="66"/>
      <c r="OBG2" s="66"/>
      <c r="OBH2" s="66"/>
      <c r="OBI2" s="66"/>
      <c r="OBJ2" s="66"/>
      <c r="OBK2" s="66"/>
      <c r="OBL2" s="66"/>
      <c r="OBM2" s="66"/>
      <c r="OBN2" s="66"/>
      <c r="OBO2" s="66"/>
      <c r="OBP2" s="66"/>
      <c r="OBQ2" s="66"/>
      <c r="OBR2" s="66"/>
      <c r="OBS2" s="66"/>
      <c r="OBT2" s="66"/>
      <c r="OBU2" s="66"/>
      <c r="OBV2" s="66"/>
      <c r="OBW2" s="66"/>
      <c r="OBX2" s="66"/>
      <c r="OBY2" s="66"/>
      <c r="OBZ2" s="66"/>
      <c r="OCA2" s="66"/>
      <c r="OCB2" s="66"/>
      <c r="OCC2" s="66"/>
      <c r="OCD2" s="66"/>
      <c r="OCE2" s="66"/>
      <c r="OCF2" s="66"/>
      <c r="OCG2" s="66"/>
      <c r="OCH2" s="66"/>
      <c r="OCI2" s="66"/>
      <c r="OCJ2" s="66"/>
      <c r="OCK2" s="66"/>
      <c r="OCL2" s="66"/>
      <c r="OCM2" s="66"/>
      <c r="OCN2" s="66"/>
      <c r="OCO2" s="66"/>
      <c r="OCP2" s="66"/>
      <c r="OCQ2" s="66"/>
      <c r="OCR2" s="66"/>
      <c r="OCS2" s="66"/>
      <c r="OCT2" s="66"/>
      <c r="OCU2" s="66"/>
      <c r="OCV2" s="66"/>
      <c r="OCW2" s="66"/>
      <c r="OCX2" s="66"/>
      <c r="OCY2" s="66"/>
      <c r="OCZ2" s="66"/>
      <c r="ODA2" s="66"/>
      <c r="ODB2" s="66"/>
      <c r="ODC2" s="66"/>
      <c r="ODD2" s="66"/>
      <c r="ODE2" s="66"/>
      <c r="ODF2" s="66"/>
      <c r="ODG2" s="66"/>
      <c r="ODH2" s="66"/>
      <c r="ODI2" s="66"/>
      <c r="ODJ2" s="66"/>
      <c r="ODK2" s="66"/>
      <c r="ODL2" s="66"/>
      <c r="ODM2" s="66"/>
      <c r="ODN2" s="66"/>
      <c r="ODO2" s="66"/>
      <c r="ODP2" s="66"/>
      <c r="ODQ2" s="66"/>
      <c r="ODR2" s="66"/>
      <c r="ODS2" s="66"/>
      <c r="ODT2" s="66"/>
      <c r="ODU2" s="66"/>
      <c r="ODV2" s="66"/>
      <c r="ODW2" s="66"/>
      <c r="ODX2" s="66"/>
      <c r="ODY2" s="66"/>
      <c r="ODZ2" s="66"/>
      <c r="OEA2" s="66"/>
      <c r="OEB2" s="66"/>
      <c r="OEC2" s="66"/>
      <c r="OED2" s="66"/>
      <c r="OEE2" s="66"/>
      <c r="OEF2" s="66"/>
      <c r="OEG2" s="66"/>
      <c r="OEH2" s="66"/>
      <c r="OEI2" s="66"/>
      <c r="OEJ2" s="66"/>
      <c r="OEK2" s="66"/>
      <c r="OEL2" s="66"/>
      <c r="OEM2" s="66"/>
      <c r="OEN2" s="66"/>
      <c r="OEO2" s="66"/>
      <c r="OEP2" s="66"/>
      <c r="OEQ2" s="66"/>
      <c r="OER2" s="66"/>
      <c r="OES2" s="66"/>
      <c r="OET2" s="66"/>
      <c r="OEU2" s="66"/>
      <c r="OEV2" s="66"/>
      <c r="OEW2" s="66"/>
      <c r="OEX2" s="66"/>
      <c r="OEY2" s="66"/>
      <c r="OEZ2" s="66"/>
      <c r="OFA2" s="66"/>
      <c r="OFB2" s="66"/>
      <c r="OFC2" s="66"/>
      <c r="OFD2" s="66"/>
      <c r="OFE2" s="66"/>
      <c r="OFF2" s="66"/>
      <c r="OFG2" s="66"/>
      <c r="OFH2" s="66"/>
      <c r="OFI2" s="66"/>
      <c r="OFJ2" s="66"/>
      <c r="OFK2" s="66"/>
      <c r="OFL2" s="66"/>
      <c r="OFM2" s="66"/>
      <c r="OFN2" s="66"/>
      <c r="OFO2" s="66"/>
      <c r="OFP2" s="66"/>
      <c r="OFQ2" s="66"/>
      <c r="OFR2" s="66"/>
      <c r="OFS2" s="66"/>
      <c r="OFT2" s="66"/>
      <c r="OFU2" s="66"/>
      <c r="OFV2" s="66"/>
      <c r="OFW2" s="66"/>
      <c r="OFX2" s="66"/>
      <c r="OFY2" s="66"/>
      <c r="OFZ2" s="66"/>
      <c r="OGA2" s="66"/>
      <c r="OGB2" s="66"/>
      <c r="OGC2" s="66"/>
      <c r="OGD2" s="66"/>
      <c r="OGE2" s="66"/>
      <c r="OGF2" s="66"/>
      <c r="OGG2" s="66"/>
      <c r="OGH2" s="66"/>
      <c r="OGI2" s="66"/>
      <c r="OGJ2" s="66"/>
      <c r="OGK2" s="66"/>
      <c r="OGL2" s="66"/>
      <c r="OGM2" s="66"/>
      <c r="OGN2" s="66"/>
      <c r="OGO2" s="66"/>
      <c r="OGP2" s="66"/>
      <c r="OGQ2" s="66"/>
      <c r="OGR2" s="66"/>
      <c r="OGS2" s="66"/>
      <c r="OGT2" s="66"/>
      <c r="OGU2" s="66"/>
      <c r="OGV2" s="66"/>
      <c r="OGW2" s="66"/>
      <c r="OGX2" s="66"/>
      <c r="OGY2" s="66"/>
      <c r="OGZ2" s="66"/>
      <c r="OHA2" s="66"/>
      <c r="OHB2" s="66"/>
      <c r="OHC2" s="66"/>
      <c r="OHD2" s="66"/>
      <c r="OHE2" s="66"/>
      <c r="OHF2" s="66"/>
      <c r="OHG2" s="66"/>
      <c r="OHH2" s="66"/>
      <c r="OHI2" s="66"/>
      <c r="OHJ2" s="66"/>
      <c r="OHK2" s="66"/>
      <c r="OHL2" s="66"/>
      <c r="OHM2" s="66"/>
      <c r="OHN2" s="66"/>
      <c r="OHO2" s="66"/>
      <c r="OHP2" s="66"/>
      <c r="OHQ2" s="66"/>
      <c r="OHR2" s="66"/>
      <c r="OHS2" s="66"/>
      <c r="OHT2" s="66"/>
      <c r="OHU2" s="66"/>
      <c r="OHV2" s="66"/>
      <c r="OHW2" s="66"/>
      <c r="OHX2" s="66"/>
      <c r="OHY2" s="66"/>
      <c r="OHZ2" s="66"/>
      <c r="OIA2" s="66"/>
      <c r="OIB2" s="66"/>
      <c r="OIC2" s="66"/>
      <c r="OID2" s="66"/>
      <c r="OIE2" s="66"/>
      <c r="OIF2" s="66"/>
      <c r="OIG2" s="66"/>
      <c r="OIH2" s="66"/>
      <c r="OII2" s="66"/>
      <c r="OIJ2" s="66"/>
      <c r="OIK2" s="66"/>
      <c r="OIL2" s="66"/>
      <c r="OIM2" s="66"/>
      <c r="OIN2" s="66"/>
      <c r="OIO2" s="66"/>
      <c r="OIP2" s="66"/>
      <c r="OIQ2" s="66"/>
      <c r="OIR2" s="66"/>
      <c r="OIS2" s="66"/>
      <c r="OIT2" s="66"/>
      <c r="OIU2" s="66"/>
      <c r="OIV2" s="66"/>
      <c r="OIW2" s="66"/>
      <c r="OIX2" s="66"/>
      <c r="OIY2" s="66"/>
      <c r="OIZ2" s="66"/>
      <c r="OJA2" s="66"/>
      <c r="OJB2" s="66"/>
      <c r="OJC2" s="66"/>
      <c r="OJD2" s="66"/>
      <c r="OJE2" s="66"/>
      <c r="OJF2" s="66"/>
      <c r="OJG2" s="66"/>
      <c r="OJH2" s="66"/>
      <c r="OJI2" s="66"/>
      <c r="OJJ2" s="66"/>
      <c r="OJK2" s="66"/>
      <c r="OJL2" s="66"/>
      <c r="OJM2" s="66"/>
      <c r="OJN2" s="66"/>
      <c r="OJO2" s="66"/>
      <c r="OJP2" s="66"/>
      <c r="OJQ2" s="66"/>
      <c r="OJR2" s="66"/>
      <c r="OJS2" s="66"/>
      <c r="OJT2" s="66"/>
      <c r="OJU2" s="66"/>
      <c r="OJV2" s="66"/>
      <c r="OJW2" s="66"/>
      <c r="OJX2" s="66"/>
      <c r="OJY2" s="66"/>
      <c r="OJZ2" s="66"/>
      <c r="OKA2" s="66"/>
      <c r="OKB2" s="66"/>
      <c r="OKC2" s="66"/>
      <c r="OKD2" s="66"/>
      <c r="OKE2" s="66"/>
      <c r="OKF2" s="66"/>
      <c r="OKG2" s="66"/>
      <c r="OKH2" s="66"/>
      <c r="OKI2" s="66"/>
      <c r="OKJ2" s="66"/>
      <c r="OKK2" s="66"/>
      <c r="OKL2" s="66"/>
      <c r="OKM2" s="66"/>
      <c r="OKN2" s="66"/>
      <c r="OKO2" s="66"/>
      <c r="OKP2" s="66"/>
      <c r="OKQ2" s="66"/>
      <c r="OKR2" s="66"/>
      <c r="OKS2" s="66"/>
      <c r="OKT2" s="66"/>
      <c r="OKU2" s="66"/>
      <c r="OKV2" s="66"/>
      <c r="OKW2" s="66"/>
      <c r="OKX2" s="66"/>
      <c r="OKY2" s="66"/>
      <c r="OKZ2" s="66"/>
      <c r="OLA2" s="66"/>
      <c r="OLB2" s="66"/>
      <c r="OLC2" s="66"/>
      <c r="OLD2" s="66"/>
      <c r="OLE2" s="66"/>
      <c r="OLF2" s="66"/>
      <c r="OLG2" s="66"/>
      <c r="OLH2" s="66"/>
      <c r="OLI2" s="66"/>
      <c r="OLJ2" s="66"/>
      <c r="OLK2" s="66"/>
      <c r="OLL2" s="66"/>
      <c r="OLM2" s="66"/>
      <c r="OLN2" s="66"/>
      <c r="OLO2" s="66"/>
      <c r="OLP2" s="66"/>
      <c r="OLQ2" s="66"/>
      <c r="OLR2" s="66"/>
      <c r="OLS2" s="66"/>
      <c r="OLT2" s="66"/>
      <c r="OLU2" s="66"/>
      <c r="OLV2" s="66"/>
      <c r="OLW2" s="66"/>
      <c r="OLX2" s="66"/>
      <c r="OLY2" s="66"/>
      <c r="OLZ2" s="66"/>
      <c r="OMA2" s="66"/>
      <c r="OMB2" s="66"/>
      <c r="OMC2" s="66"/>
      <c r="OMD2" s="66"/>
      <c r="OME2" s="66"/>
      <c r="OMF2" s="66"/>
      <c r="OMG2" s="66"/>
      <c r="OMH2" s="66"/>
      <c r="OMI2" s="66"/>
      <c r="OMJ2" s="66"/>
      <c r="OMK2" s="66"/>
      <c r="OML2" s="66"/>
      <c r="OMM2" s="66"/>
      <c r="OMN2" s="66"/>
      <c r="OMO2" s="66"/>
      <c r="OMP2" s="66"/>
      <c r="OMQ2" s="66"/>
      <c r="OMR2" s="66"/>
      <c r="OMS2" s="66"/>
      <c r="OMT2" s="66"/>
      <c r="OMU2" s="66"/>
      <c r="OMV2" s="66"/>
      <c r="OMW2" s="66"/>
      <c r="OMX2" s="66"/>
      <c r="OMY2" s="66"/>
      <c r="OMZ2" s="66"/>
      <c r="ONA2" s="66"/>
      <c r="ONB2" s="66"/>
      <c r="ONC2" s="66"/>
      <c r="OND2" s="66"/>
      <c r="ONE2" s="66"/>
      <c r="ONF2" s="66"/>
      <c r="ONG2" s="66"/>
      <c r="ONH2" s="66"/>
      <c r="ONI2" s="66"/>
      <c r="ONJ2" s="66"/>
      <c r="ONK2" s="66"/>
      <c r="ONL2" s="66"/>
      <c r="ONM2" s="66"/>
      <c r="ONN2" s="66"/>
      <c r="ONO2" s="66"/>
      <c r="ONP2" s="66"/>
      <c r="ONQ2" s="66"/>
      <c r="ONR2" s="66"/>
      <c r="ONS2" s="66"/>
      <c r="ONT2" s="66"/>
      <c r="ONU2" s="66"/>
      <c r="ONV2" s="66"/>
      <c r="ONW2" s="66"/>
      <c r="ONX2" s="66"/>
      <c r="ONY2" s="66"/>
      <c r="ONZ2" s="66"/>
      <c r="OOA2" s="66"/>
      <c r="OOB2" s="66"/>
      <c r="OOC2" s="66"/>
      <c r="OOD2" s="66"/>
      <c r="OOE2" s="66"/>
      <c r="OOF2" s="66"/>
      <c r="OOG2" s="66"/>
      <c r="OOH2" s="66"/>
      <c r="OOI2" s="66"/>
      <c r="OOJ2" s="66"/>
      <c r="OOK2" s="66"/>
      <c r="OOL2" s="66"/>
      <c r="OOM2" s="66"/>
      <c r="OON2" s="66"/>
      <c r="OOO2" s="66"/>
      <c r="OOP2" s="66"/>
      <c r="OOQ2" s="66"/>
      <c r="OOR2" s="66"/>
      <c r="OOS2" s="66"/>
      <c r="OOT2" s="66"/>
      <c r="OOU2" s="66"/>
      <c r="OOV2" s="66"/>
      <c r="OOW2" s="66"/>
      <c r="OOX2" s="66"/>
      <c r="OOY2" s="66"/>
      <c r="OOZ2" s="66"/>
      <c r="OPA2" s="66"/>
      <c r="OPB2" s="66"/>
      <c r="OPC2" s="66"/>
      <c r="OPD2" s="66"/>
      <c r="OPE2" s="66"/>
      <c r="OPF2" s="66"/>
      <c r="OPG2" s="66"/>
      <c r="OPH2" s="66"/>
      <c r="OPI2" s="66"/>
      <c r="OPJ2" s="66"/>
      <c r="OPK2" s="66"/>
      <c r="OPL2" s="66"/>
      <c r="OPM2" s="66"/>
      <c r="OPN2" s="66"/>
      <c r="OPO2" s="66"/>
      <c r="OPP2" s="66"/>
      <c r="OPQ2" s="66"/>
      <c r="OPR2" s="66"/>
      <c r="OPS2" s="66"/>
      <c r="OPT2" s="66"/>
      <c r="OPU2" s="66"/>
      <c r="OPV2" s="66"/>
      <c r="OPW2" s="66"/>
      <c r="OPX2" s="66"/>
      <c r="OPY2" s="66"/>
      <c r="OPZ2" s="66"/>
      <c r="OQA2" s="66"/>
      <c r="OQB2" s="66"/>
      <c r="OQC2" s="66"/>
      <c r="OQD2" s="66"/>
      <c r="OQE2" s="66"/>
      <c r="OQF2" s="66"/>
      <c r="OQG2" s="66"/>
      <c r="OQH2" s="66"/>
      <c r="OQI2" s="66"/>
      <c r="OQJ2" s="66"/>
      <c r="OQK2" s="66"/>
      <c r="OQL2" s="66"/>
      <c r="OQM2" s="66"/>
      <c r="OQN2" s="66"/>
      <c r="OQO2" s="66"/>
      <c r="OQP2" s="66"/>
      <c r="OQQ2" s="66"/>
      <c r="OQR2" s="66"/>
      <c r="OQS2" s="66"/>
      <c r="OQT2" s="66"/>
      <c r="OQU2" s="66"/>
      <c r="OQV2" s="66"/>
      <c r="OQW2" s="66"/>
      <c r="OQX2" s="66"/>
      <c r="OQY2" s="66"/>
      <c r="OQZ2" s="66"/>
      <c r="ORA2" s="66"/>
      <c r="ORB2" s="66"/>
      <c r="ORC2" s="66"/>
      <c r="ORD2" s="66"/>
      <c r="ORE2" s="66"/>
      <c r="ORF2" s="66"/>
      <c r="ORG2" s="66"/>
      <c r="ORH2" s="66"/>
      <c r="ORI2" s="66"/>
      <c r="ORJ2" s="66"/>
      <c r="ORK2" s="66"/>
      <c r="ORL2" s="66"/>
      <c r="ORM2" s="66"/>
      <c r="ORN2" s="66"/>
      <c r="ORO2" s="66"/>
      <c r="ORP2" s="66"/>
      <c r="ORQ2" s="66"/>
      <c r="ORR2" s="66"/>
      <c r="ORS2" s="66"/>
      <c r="ORT2" s="66"/>
      <c r="ORU2" s="66"/>
      <c r="ORV2" s="66"/>
      <c r="ORW2" s="66"/>
      <c r="ORX2" s="66"/>
      <c r="ORY2" s="66"/>
      <c r="ORZ2" s="66"/>
      <c r="OSA2" s="66"/>
      <c r="OSB2" s="66"/>
      <c r="OSC2" s="66"/>
      <c r="OSD2" s="66"/>
      <c r="OSE2" s="66"/>
      <c r="OSF2" s="66"/>
      <c r="OSG2" s="66"/>
      <c r="OSH2" s="66"/>
      <c r="OSI2" s="66"/>
      <c r="OSJ2" s="66"/>
      <c r="OSK2" s="66"/>
      <c r="OSL2" s="66"/>
      <c r="OSM2" s="66"/>
      <c r="OSN2" s="66"/>
      <c r="OSO2" s="66"/>
      <c r="OSP2" s="66"/>
      <c r="OSQ2" s="66"/>
      <c r="OSR2" s="66"/>
      <c r="OSS2" s="66"/>
      <c r="OST2" s="66"/>
      <c r="OSU2" s="66"/>
      <c r="OSV2" s="66"/>
      <c r="OSW2" s="66"/>
      <c r="OSX2" s="66"/>
      <c r="OSY2" s="66"/>
      <c r="OSZ2" s="66"/>
      <c r="OTA2" s="66"/>
      <c r="OTB2" s="66"/>
      <c r="OTC2" s="66"/>
      <c r="OTD2" s="66"/>
      <c r="OTE2" s="66"/>
      <c r="OTF2" s="66"/>
      <c r="OTG2" s="66"/>
      <c r="OTH2" s="66"/>
      <c r="OTI2" s="66"/>
      <c r="OTJ2" s="66"/>
      <c r="OTK2" s="66"/>
      <c r="OTL2" s="66"/>
      <c r="OTM2" s="66"/>
      <c r="OTN2" s="66"/>
      <c r="OTO2" s="66"/>
      <c r="OTP2" s="66"/>
      <c r="OTQ2" s="66"/>
      <c r="OTR2" s="66"/>
      <c r="OTS2" s="66"/>
      <c r="OTT2" s="66"/>
      <c r="OTU2" s="66"/>
      <c r="OTV2" s="66"/>
      <c r="OTW2" s="66"/>
      <c r="OTX2" s="66"/>
      <c r="OTY2" s="66"/>
      <c r="OTZ2" s="66"/>
      <c r="OUA2" s="66"/>
      <c r="OUB2" s="66"/>
      <c r="OUC2" s="66"/>
      <c r="OUD2" s="66"/>
      <c r="OUE2" s="66"/>
      <c r="OUF2" s="66"/>
      <c r="OUG2" s="66"/>
      <c r="OUH2" s="66"/>
      <c r="OUI2" s="66"/>
      <c r="OUJ2" s="66"/>
      <c r="OUK2" s="66"/>
      <c r="OUL2" s="66"/>
      <c r="OUM2" s="66"/>
      <c r="OUN2" s="66"/>
      <c r="OUO2" s="66"/>
      <c r="OUP2" s="66"/>
      <c r="OUQ2" s="66"/>
      <c r="OUR2" s="66"/>
      <c r="OUS2" s="66"/>
      <c r="OUT2" s="66"/>
      <c r="OUU2" s="66"/>
      <c r="OUV2" s="66"/>
      <c r="OUW2" s="66"/>
      <c r="OUX2" s="66"/>
      <c r="OUY2" s="66"/>
      <c r="OUZ2" s="66"/>
      <c r="OVA2" s="66"/>
      <c r="OVB2" s="66"/>
      <c r="OVC2" s="66"/>
      <c r="OVD2" s="66"/>
      <c r="OVE2" s="66"/>
      <c r="OVF2" s="66"/>
      <c r="OVG2" s="66"/>
      <c r="OVH2" s="66"/>
      <c r="OVI2" s="66"/>
      <c r="OVJ2" s="66"/>
      <c r="OVK2" s="66"/>
      <c r="OVL2" s="66"/>
      <c r="OVM2" s="66"/>
      <c r="OVN2" s="66"/>
      <c r="OVO2" s="66"/>
      <c r="OVP2" s="66"/>
      <c r="OVQ2" s="66"/>
      <c r="OVR2" s="66"/>
      <c r="OVS2" s="66"/>
      <c r="OVT2" s="66"/>
      <c r="OVU2" s="66"/>
      <c r="OVV2" s="66"/>
      <c r="OVW2" s="66"/>
      <c r="OVX2" s="66"/>
      <c r="OVY2" s="66"/>
      <c r="OVZ2" s="66"/>
      <c r="OWA2" s="66"/>
      <c r="OWB2" s="66"/>
      <c r="OWC2" s="66"/>
      <c r="OWD2" s="66"/>
      <c r="OWE2" s="66"/>
      <c r="OWF2" s="66"/>
      <c r="OWG2" s="66"/>
      <c r="OWH2" s="66"/>
      <c r="OWI2" s="66"/>
      <c r="OWJ2" s="66"/>
      <c r="OWK2" s="66"/>
      <c r="OWL2" s="66"/>
      <c r="OWM2" s="66"/>
      <c r="OWN2" s="66"/>
      <c r="OWO2" s="66"/>
      <c r="OWP2" s="66"/>
      <c r="OWQ2" s="66"/>
      <c r="OWR2" s="66"/>
      <c r="OWS2" s="66"/>
      <c r="OWT2" s="66"/>
      <c r="OWU2" s="66"/>
      <c r="OWV2" s="66"/>
      <c r="OWW2" s="66"/>
      <c r="OWX2" s="66"/>
      <c r="OWY2" s="66"/>
      <c r="OWZ2" s="66"/>
      <c r="OXA2" s="66"/>
      <c r="OXB2" s="66"/>
      <c r="OXC2" s="66"/>
      <c r="OXD2" s="66"/>
      <c r="OXE2" s="66"/>
      <c r="OXF2" s="66"/>
      <c r="OXG2" s="66"/>
      <c r="OXH2" s="66"/>
      <c r="OXI2" s="66"/>
      <c r="OXJ2" s="66"/>
      <c r="OXK2" s="66"/>
      <c r="OXL2" s="66"/>
      <c r="OXM2" s="66"/>
      <c r="OXN2" s="66"/>
      <c r="OXO2" s="66"/>
      <c r="OXP2" s="66"/>
      <c r="OXQ2" s="66"/>
      <c r="OXR2" s="66"/>
      <c r="OXS2" s="66"/>
      <c r="OXT2" s="66"/>
      <c r="OXU2" s="66"/>
      <c r="OXV2" s="66"/>
      <c r="OXW2" s="66"/>
      <c r="OXX2" s="66"/>
      <c r="OXY2" s="66"/>
      <c r="OXZ2" s="66"/>
      <c r="OYA2" s="66"/>
      <c r="OYB2" s="66"/>
      <c r="OYC2" s="66"/>
      <c r="OYD2" s="66"/>
      <c r="OYE2" s="66"/>
      <c r="OYF2" s="66"/>
      <c r="OYG2" s="66"/>
      <c r="OYH2" s="66"/>
      <c r="OYI2" s="66"/>
      <c r="OYJ2" s="66"/>
      <c r="OYK2" s="66"/>
      <c r="OYL2" s="66"/>
      <c r="OYM2" s="66"/>
      <c r="OYN2" s="66"/>
      <c r="OYO2" s="66"/>
      <c r="OYP2" s="66"/>
      <c r="OYQ2" s="66"/>
      <c r="OYR2" s="66"/>
      <c r="OYS2" s="66"/>
      <c r="OYT2" s="66"/>
      <c r="OYU2" s="66"/>
      <c r="OYV2" s="66"/>
      <c r="OYW2" s="66"/>
      <c r="OYX2" s="66"/>
      <c r="OYY2" s="66"/>
      <c r="OYZ2" s="66"/>
      <c r="OZA2" s="66"/>
      <c r="OZB2" s="66"/>
      <c r="OZC2" s="66"/>
      <c r="OZD2" s="66"/>
      <c r="OZE2" s="66"/>
      <c r="OZF2" s="66"/>
      <c r="OZG2" s="66"/>
      <c r="OZH2" s="66"/>
      <c r="OZI2" s="66"/>
      <c r="OZJ2" s="66"/>
      <c r="OZK2" s="66"/>
      <c r="OZL2" s="66"/>
      <c r="OZM2" s="66"/>
      <c r="OZN2" s="66"/>
      <c r="OZO2" s="66"/>
      <c r="OZP2" s="66"/>
      <c r="OZQ2" s="66"/>
      <c r="OZR2" s="66"/>
      <c r="OZS2" s="66"/>
      <c r="OZT2" s="66"/>
      <c r="OZU2" s="66"/>
      <c r="OZV2" s="66"/>
      <c r="OZW2" s="66"/>
      <c r="OZX2" s="66"/>
      <c r="OZY2" s="66"/>
      <c r="OZZ2" s="66"/>
      <c r="PAA2" s="66"/>
      <c r="PAB2" s="66"/>
      <c r="PAC2" s="66"/>
      <c r="PAD2" s="66"/>
      <c r="PAE2" s="66"/>
      <c r="PAF2" s="66"/>
      <c r="PAG2" s="66"/>
      <c r="PAH2" s="66"/>
      <c r="PAI2" s="66"/>
      <c r="PAJ2" s="66"/>
      <c r="PAK2" s="66"/>
      <c r="PAL2" s="66"/>
      <c r="PAM2" s="66"/>
      <c r="PAN2" s="66"/>
      <c r="PAO2" s="66"/>
      <c r="PAP2" s="66"/>
      <c r="PAQ2" s="66"/>
      <c r="PAR2" s="66"/>
      <c r="PAS2" s="66"/>
      <c r="PAT2" s="66"/>
      <c r="PAU2" s="66"/>
      <c r="PAV2" s="66"/>
      <c r="PAW2" s="66"/>
      <c r="PAX2" s="66"/>
      <c r="PAY2" s="66"/>
      <c r="PAZ2" s="66"/>
      <c r="PBA2" s="66"/>
      <c r="PBB2" s="66"/>
      <c r="PBC2" s="66"/>
      <c r="PBD2" s="66"/>
      <c r="PBE2" s="66"/>
      <c r="PBF2" s="66"/>
      <c r="PBG2" s="66"/>
      <c r="PBH2" s="66"/>
      <c r="PBI2" s="66"/>
      <c r="PBJ2" s="66"/>
      <c r="PBK2" s="66"/>
      <c r="PBL2" s="66"/>
      <c r="PBM2" s="66"/>
      <c r="PBN2" s="66"/>
      <c r="PBO2" s="66"/>
      <c r="PBP2" s="66"/>
      <c r="PBQ2" s="66"/>
      <c r="PBR2" s="66"/>
      <c r="PBS2" s="66"/>
      <c r="PBT2" s="66"/>
      <c r="PBU2" s="66"/>
      <c r="PBV2" s="66"/>
      <c r="PBW2" s="66"/>
      <c r="PBX2" s="66"/>
      <c r="PBY2" s="66"/>
      <c r="PBZ2" s="66"/>
      <c r="PCA2" s="66"/>
      <c r="PCB2" s="66"/>
      <c r="PCC2" s="66"/>
      <c r="PCD2" s="66"/>
      <c r="PCE2" s="66"/>
      <c r="PCF2" s="66"/>
      <c r="PCG2" s="66"/>
      <c r="PCH2" s="66"/>
      <c r="PCI2" s="66"/>
      <c r="PCJ2" s="66"/>
      <c r="PCK2" s="66"/>
      <c r="PCL2" s="66"/>
      <c r="PCM2" s="66"/>
      <c r="PCN2" s="66"/>
      <c r="PCO2" s="66"/>
      <c r="PCP2" s="66"/>
      <c r="PCQ2" s="66"/>
      <c r="PCR2" s="66"/>
      <c r="PCS2" s="66"/>
      <c r="PCT2" s="66"/>
      <c r="PCU2" s="66"/>
      <c r="PCV2" s="66"/>
      <c r="PCW2" s="66"/>
      <c r="PCX2" s="66"/>
      <c r="PCY2" s="66"/>
      <c r="PCZ2" s="66"/>
      <c r="PDA2" s="66"/>
      <c r="PDB2" s="66"/>
      <c r="PDC2" s="66"/>
      <c r="PDD2" s="66"/>
      <c r="PDE2" s="66"/>
      <c r="PDF2" s="66"/>
      <c r="PDG2" s="66"/>
      <c r="PDH2" s="66"/>
      <c r="PDI2" s="66"/>
      <c r="PDJ2" s="66"/>
      <c r="PDK2" s="66"/>
      <c r="PDL2" s="66"/>
      <c r="PDM2" s="66"/>
      <c r="PDN2" s="66"/>
      <c r="PDO2" s="66"/>
      <c r="PDP2" s="66"/>
      <c r="PDQ2" s="66"/>
      <c r="PDR2" s="66"/>
      <c r="PDS2" s="66"/>
      <c r="PDT2" s="66"/>
      <c r="PDU2" s="66"/>
      <c r="PDV2" s="66"/>
      <c r="PDW2" s="66"/>
      <c r="PDX2" s="66"/>
      <c r="PDY2" s="66"/>
      <c r="PDZ2" s="66"/>
      <c r="PEA2" s="66"/>
      <c r="PEB2" s="66"/>
      <c r="PEC2" s="66"/>
      <c r="PED2" s="66"/>
      <c r="PEE2" s="66"/>
      <c r="PEF2" s="66"/>
      <c r="PEG2" s="66"/>
      <c r="PEH2" s="66"/>
      <c r="PEI2" s="66"/>
      <c r="PEJ2" s="66"/>
      <c r="PEK2" s="66"/>
      <c r="PEL2" s="66"/>
      <c r="PEM2" s="66"/>
      <c r="PEN2" s="66"/>
      <c r="PEO2" s="66"/>
      <c r="PEP2" s="66"/>
      <c r="PEQ2" s="66"/>
      <c r="PER2" s="66"/>
      <c r="PES2" s="66"/>
      <c r="PET2" s="66"/>
      <c r="PEU2" s="66"/>
      <c r="PEV2" s="66"/>
      <c r="PEW2" s="66"/>
      <c r="PEX2" s="66"/>
      <c r="PEY2" s="66"/>
      <c r="PEZ2" s="66"/>
      <c r="PFA2" s="66"/>
      <c r="PFB2" s="66"/>
      <c r="PFC2" s="66"/>
      <c r="PFD2" s="66"/>
      <c r="PFE2" s="66"/>
      <c r="PFF2" s="66"/>
      <c r="PFG2" s="66"/>
      <c r="PFH2" s="66"/>
      <c r="PFI2" s="66"/>
      <c r="PFJ2" s="66"/>
      <c r="PFK2" s="66"/>
      <c r="PFL2" s="66"/>
      <c r="PFM2" s="66"/>
      <c r="PFN2" s="66"/>
      <c r="PFO2" s="66"/>
      <c r="PFP2" s="66"/>
      <c r="PFQ2" s="66"/>
      <c r="PFR2" s="66"/>
      <c r="PFS2" s="66"/>
      <c r="PFT2" s="66"/>
      <c r="PFU2" s="66"/>
      <c r="PFV2" s="66"/>
      <c r="PFW2" s="66"/>
      <c r="PFX2" s="66"/>
      <c r="PFY2" s="66"/>
      <c r="PFZ2" s="66"/>
      <c r="PGA2" s="66"/>
      <c r="PGB2" s="66"/>
      <c r="PGC2" s="66"/>
      <c r="PGD2" s="66"/>
      <c r="PGE2" s="66"/>
      <c r="PGF2" s="66"/>
      <c r="PGG2" s="66"/>
      <c r="PGH2" s="66"/>
      <c r="PGI2" s="66"/>
      <c r="PGJ2" s="66"/>
      <c r="PGK2" s="66"/>
      <c r="PGL2" s="66"/>
      <c r="PGM2" s="66"/>
      <c r="PGN2" s="66"/>
      <c r="PGO2" s="66"/>
      <c r="PGP2" s="66"/>
      <c r="PGQ2" s="66"/>
      <c r="PGR2" s="66"/>
      <c r="PGS2" s="66"/>
      <c r="PGT2" s="66"/>
      <c r="PGU2" s="66"/>
      <c r="PGV2" s="66"/>
      <c r="PGW2" s="66"/>
      <c r="PGX2" s="66"/>
      <c r="PGY2" s="66"/>
      <c r="PGZ2" s="66"/>
      <c r="PHA2" s="66"/>
      <c r="PHB2" s="66"/>
      <c r="PHC2" s="66"/>
      <c r="PHD2" s="66"/>
      <c r="PHE2" s="66"/>
      <c r="PHF2" s="66"/>
      <c r="PHG2" s="66"/>
      <c r="PHH2" s="66"/>
      <c r="PHI2" s="66"/>
      <c r="PHJ2" s="66"/>
      <c r="PHK2" s="66"/>
      <c r="PHL2" s="66"/>
      <c r="PHM2" s="66"/>
      <c r="PHN2" s="66"/>
      <c r="PHO2" s="66"/>
      <c r="PHP2" s="66"/>
      <c r="PHQ2" s="66"/>
      <c r="PHR2" s="66"/>
      <c r="PHS2" s="66"/>
      <c r="PHT2" s="66"/>
      <c r="PHU2" s="66"/>
      <c r="PHV2" s="66"/>
      <c r="PHW2" s="66"/>
      <c r="PHX2" s="66"/>
      <c r="PHY2" s="66"/>
      <c r="PHZ2" s="66"/>
      <c r="PIA2" s="66"/>
      <c r="PIB2" s="66"/>
      <c r="PIC2" s="66"/>
      <c r="PID2" s="66"/>
      <c r="PIE2" s="66"/>
      <c r="PIF2" s="66"/>
      <c r="PIG2" s="66"/>
      <c r="PIH2" s="66"/>
      <c r="PII2" s="66"/>
      <c r="PIJ2" s="66"/>
      <c r="PIK2" s="66"/>
      <c r="PIL2" s="66"/>
      <c r="PIM2" s="66"/>
      <c r="PIN2" s="66"/>
      <c r="PIO2" s="66"/>
      <c r="PIP2" s="66"/>
      <c r="PIQ2" s="66"/>
      <c r="PIR2" s="66"/>
      <c r="PIS2" s="66"/>
      <c r="PIT2" s="66"/>
      <c r="PIU2" s="66"/>
      <c r="PIV2" s="66"/>
      <c r="PIW2" s="66"/>
      <c r="PIX2" s="66"/>
      <c r="PIY2" s="66"/>
      <c r="PIZ2" s="66"/>
      <c r="PJA2" s="66"/>
      <c r="PJB2" s="66"/>
      <c r="PJC2" s="66"/>
      <c r="PJD2" s="66"/>
      <c r="PJE2" s="66"/>
      <c r="PJF2" s="66"/>
      <c r="PJG2" s="66"/>
      <c r="PJH2" s="66"/>
      <c r="PJI2" s="66"/>
      <c r="PJJ2" s="66"/>
      <c r="PJK2" s="66"/>
      <c r="PJL2" s="66"/>
      <c r="PJM2" s="66"/>
      <c r="PJN2" s="66"/>
      <c r="PJO2" s="66"/>
      <c r="PJP2" s="66"/>
      <c r="PJQ2" s="66"/>
      <c r="PJR2" s="66"/>
      <c r="PJS2" s="66"/>
      <c r="PJT2" s="66"/>
      <c r="PJU2" s="66"/>
      <c r="PJV2" s="66"/>
      <c r="PJW2" s="66"/>
      <c r="PJX2" s="66"/>
      <c r="PJY2" s="66"/>
      <c r="PJZ2" s="66"/>
      <c r="PKA2" s="66"/>
      <c r="PKB2" s="66"/>
      <c r="PKC2" s="66"/>
      <c r="PKD2" s="66"/>
      <c r="PKE2" s="66"/>
      <c r="PKF2" s="66"/>
      <c r="PKG2" s="66"/>
      <c r="PKH2" s="66"/>
      <c r="PKI2" s="66"/>
      <c r="PKJ2" s="66"/>
      <c r="PKK2" s="66"/>
      <c r="PKL2" s="66"/>
      <c r="PKM2" s="66"/>
      <c r="PKN2" s="66"/>
      <c r="PKO2" s="66"/>
      <c r="PKP2" s="66"/>
      <c r="PKQ2" s="66"/>
      <c r="PKR2" s="66"/>
      <c r="PKS2" s="66"/>
      <c r="PKT2" s="66"/>
      <c r="PKU2" s="66"/>
      <c r="PKV2" s="66"/>
      <c r="PKW2" s="66"/>
      <c r="PKX2" s="66"/>
      <c r="PKY2" s="66"/>
      <c r="PKZ2" s="66"/>
      <c r="PLA2" s="66"/>
      <c r="PLB2" s="66"/>
      <c r="PLC2" s="66"/>
      <c r="PLD2" s="66"/>
      <c r="PLE2" s="66"/>
      <c r="PLF2" s="66"/>
      <c r="PLG2" s="66"/>
      <c r="PLH2" s="66"/>
      <c r="PLI2" s="66"/>
      <c r="PLJ2" s="66"/>
      <c r="PLK2" s="66"/>
      <c r="PLL2" s="66"/>
      <c r="PLM2" s="66"/>
      <c r="PLN2" s="66"/>
      <c r="PLO2" s="66"/>
      <c r="PLP2" s="66"/>
      <c r="PLQ2" s="66"/>
      <c r="PLR2" s="66"/>
      <c r="PLS2" s="66"/>
      <c r="PLT2" s="66"/>
      <c r="PLU2" s="66"/>
      <c r="PLV2" s="66"/>
      <c r="PLW2" s="66"/>
      <c r="PLX2" s="66"/>
      <c r="PLY2" s="66"/>
      <c r="PLZ2" s="66"/>
      <c r="PMA2" s="66"/>
      <c r="PMB2" s="66"/>
      <c r="PMC2" s="66"/>
      <c r="PMD2" s="66"/>
      <c r="PME2" s="66"/>
      <c r="PMF2" s="66"/>
      <c r="PMG2" s="66"/>
      <c r="PMH2" s="66"/>
      <c r="PMI2" s="66"/>
      <c r="PMJ2" s="66"/>
      <c r="PMK2" s="66"/>
      <c r="PML2" s="66"/>
      <c r="PMM2" s="66"/>
      <c r="PMN2" s="66"/>
      <c r="PMO2" s="66"/>
      <c r="PMP2" s="66"/>
      <c r="PMQ2" s="66"/>
      <c r="PMR2" s="66"/>
      <c r="PMS2" s="66"/>
      <c r="PMT2" s="66"/>
      <c r="PMU2" s="66"/>
      <c r="PMV2" s="66"/>
      <c r="PMW2" s="66"/>
      <c r="PMX2" s="66"/>
      <c r="PMY2" s="66"/>
      <c r="PMZ2" s="66"/>
      <c r="PNA2" s="66"/>
      <c r="PNB2" s="66"/>
      <c r="PNC2" s="66"/>
      <c r="PND2" s="66"/>
      <c r="PNE2" s="66"/>
      <c r="PNF2" s="66"/>
      <c r="PNG2" s="66"/>
      <c r="PNH2" s="66"/>
      <c r="PNI2" s="66"/>
      <c r="PNJ2" s="66"/>
      <c r="PNK2" s="66"/>
      <c r="PNL2" s="66"/>
      <c r="PNM2" s="66"/>
      <c r="PNN2" s="66"/>
      <c r="PNO2" s="66"/>
      <c r="PNP2" s="66"/>
      <c r="PNQ2" s="66"/>
      <c r="PNR2" s="66"/>
      <c r="PNS2" s="66"/>
      <c r="PNT2" s="66"/>
      <c r="PNU2" s="66"/>
      <c r="PNV2" s="66"/>
      <c r="PNW2" s="66"/>
      <c r="PNX2" s="66"/>
      <c r="PNY2" s="66"/>
      <c r="PNZ2" s="66"/>
      <c r="POA2" s="66"/>
      <c r="POB2" s="66"/>
      <c r="POC2" s="66"/>
      <c r="POD2" s="66"/>
      <c r="POE2" s="66"/>
      <c r="POF2" s="66"/>
      <c r="POG2" s="66"/>
      <c r="POH2" s="66"/>
      <c r="POI2" s="66"/>
      <c r="POJ2" s="66"/>
      <c r="POK2" s="66"/>
      <c r="POL2" s="66"/>
      <c r="POM2" s="66"/>
      <c r="PON2" s="66"/>
      <c r="POO2" s="66"/>
      <c r="POP2" s="66"/>
      <c r="POQ2" s="66"/>
      <c r="POR2" s="66"/>
      <c r="POS2" s="66"/>
      <c r="POT2" s="66"/>
      <c r="POU2" s="66"/>
      <c r="POV2" s="66"/>
      <c r="POW2" s="66"/>
      <c r="POX2" s="66"/>
      <c r="POY2" s="66"/>
      <c r="POZ2" s="66"/>
      <c r="PPA2" s="66"/>
      <c r="PPB2" s="66"/>
      <c r="PPC2" s="66"/>
      <c r="PPD2" s="66"/>
      <c r="PPE2" s="66"/>
      <c r="PPF2" s="66"/>
      <c r="PPG2" s="66"/>
      <c r="PPH2" s="66"/>
      <c r="PPI2" s="66"/>
      <c r="PPJ2" s="66"/>
      <c r="PPK2" s="66"/>
      <c r="PPL2" s="66"/>
      <c r="PPM2" s="66"/>
      <c r="PPN2" s="66"/>
      <c r="PPO2" s="66"/>
      <c r="PPP2" s="66"/>
      <c r="PPQ2" s="66"/>
      <c r="PPR2" s="66"/>
      <c r="PPS2" s="66"/>
      <c r="PPT2" s="66"/>
      <c r="PPU2" s="66"/>
      <c r="PPV2" s="66"/>
      <c r="PPW2" s="66"/>
      <c r="PPX2" s="66"/>
      <c r="PPY2" s="66"/>
      <c r="PPZ2" s="66"/>
      <c r="PQA2" s="66"/>
      <c r="PQB2" s="66"/>
      <c r="PQC2" s="66"/>
      <c r="PQD2" s="66"/>
      <c r="PQE2" s="66"/>
      <c r="PQF2" s="66"/>
      <c r="PQG2" s="66"/>
      <c r="PQH2" s="66"/>
      <c r="PQI2" s="66"/>
      <c r="PQJ2" s="66"/>
      <c r="PQK2" s="66"/>
      <c r="PQL2" s="66"/>
      <c r="PQM2" s="66"/>
      <c r="PQN2" s="66"/>
      <c r="PQO2" s="66"/>
      <c r="PQP2" s="66"/>
      <c r="PQQ2" s="66"/>
      <c r="PQR2" s="66"/>
      <c r="PQS2" s="66"/>
      <c r="PQT2" s="66"/>
      <c r="PQU2" s="66"/>
      <c r="PQV2" s="66"/>
      <c r="PQW2" s="66"/>
      <c r="PQX2" s="66"/>
      <c r="PQY2" s="66"/>
      <c r="PQZ2" s="66"/>
      <c r="PRA2" s="66"/>
      <c r="PRB2" s="66"/>
      <c r="PRC2" s="66"/>
      <c r="PRD2" s="66"/>
      <c r="PRE2" s="66"/>
      <c r="PRF2" s="66"/>
      <c r="PRG2" s="66"/>
      <c r="PRH2" s="66"/>
      <c r="PRI2" s="66"/>
      <c r="PRJ2" s="66"/>
      <c r="PRK2" s="66"/>
      <c r="PRL2" s="66"/>
      <c r="PRM2" s="66"/>
      <c r="PRN2" s="66"/>
      <c r="PRO2" s="66"/>
      <c r="PRP2" s="66"/>
      <c r="PRQ2" s="66"/>
      <c r="PRR2" s="66"/>
      <c r="PRS2" s="66"/>
      <c r="PRT2" s="66"/>
      <c r="PRU2" s="66"/>
      <c r="PRV2" s="66"/>
      <c r="PRW2" s="66"/>
      <c r="PRX2" s="66"/>
      <c r="PRY2" s="66"/>
      <c r="PRZ2" s="66"/>
      <c r="PSA2" s="66"/>
      <c r="PSB2" s="66"/>
      <c r="PSC2" s="66"/>
      <c r="PSD2" s="66"/>
      <c r="PSE2" s="66"/>
      <c r="PSF2" s="66"/>
      <c r="PSG2" s="66"/>
      <c r="PSH2" s="66"/>
      <c r="PSI2" s="66"/>
      <c r="PSJ2" s="66"/>
      <c r="PSK2" s="66"/>
      <c r="PSL2" s="66"/>
      <c r="PSM2" s="66"/>
      <c r="PSN2" s="66"/>
      <c r="PSO2" s="66"/>
      <c r="PSP2" s="66"/>
      <c r="PSQ2" s="66"/>
      <c r="PSR2" s="66"/>
      <c r="PSS2" s="66"/>
      <c r="PST2" s="66"/>
      <c r="PSU2" s="66"/>
      <c r="PSV2" s="66"/>
      <c r="PSW2" s="66"/>
      <c r="PSX2" s="66"/>
      <c r="PSY2" s="66"/>
      <c r="PSZ2" s="66"/>
      <c r="PTA2" s="66"/>
      <c r="PTB2" s="66"/>
      <c r="PTC2" s="66"/>
      <c r="PTD2" s="66"/>
      <c r="PTE2" s="66"/>
      <c r="PTF2" s="66"/>
      <c r="PTG2" s="66"/>
      <c r="PTH2" s="66"/>
      <c r="PTI2" s="66"/>
      <c r="PTJ2" s="66"/>
      <c r="PTK2" s="66"/>
      <c r="PTL2" s="66"/>
      <c r="PTM2" s="66"/>
      <c r="PTN2" s="66"/>
      <c r="PTO2" s="66"/>
      <c r="PTP2" s="66"/>
      <c r="PTQ2" s="66"/>
      <c r="PTR2" s="66"/>
      <c r="PTS2" s="66"/>
      <c r="PTT2" s="66"/>
      <c r="PTU2" s="66"/>
      <c r="PTV2" s="66"/>
      <c r="PTW2" s="66"/>
      <c r="PTX2" s="66"/>
      <c r="PTY2" s="66"/>
      <c r="PTZ2" s="66"/>
      <c r="PUA2" s="66"/>
      <c r="PUB2" s="66"/>
      <c r="PUC2" s="66"/>
      <c r="PUD2" s="66"/>
      <c r="PUE2" s="66"/>
      <c r="PUF2" s="66"/>
      <c r="PUG2" s="66"/>
      <c r="PUH2" s="66"/>
      <c r="PUI2" s="66"/>
      <c r="PUJ2" s="66"/>
      <c r="PUK2" s="66"/>
      <c r="PUL2" s="66"/>
      <c r="PUM2" s="66"/>
      <c r="PUN2" s="66"/>
      <c r="PUO2" s="66"/>
      <c r="PUP2" s="66"/>
      <c r="PUQ2" s="66"/>
      <c r="PUR2" s="66"/>
      <c r="PUS2" s="66"/>
      <c r="PUT2" s="66"/>
      <c r="PUU2" s="66"/>
      <c r="PUV2" s="66"/>
      <c r="PUW2" s="66"/>
      <c r="PUX2" s="66"/>
      <c r="PUY2" s="66"/>
      <c r="PUZ2" s="66"/>
      <c r="PVA2" s="66"/>
      <c r="PVB2" s="66"/>
      <c r="PVC2" s="66"/>
      <c r="PVD2" s="66"/>
      <c r="PVE2" s="66"/>
      <c r="PVF2" s="66"/>
      <c r="PVG2" s="66"/>
      <c r="PVH2" s="66"/>
      <c r="PVI2" s="66"/>
      <c r="PVJ2" s="66"/>
      <c r="PVK2" s="66"/>
      <c r="PVL2" s="66"/>
      <c r="PVM2" s="66"/>
      <c r="PVN2" s="66"/>
      <c r="PVO2" s="66"/>
      <c r="PVP2" s="66"/>
      <c r="PVQ2" s="66"/>
      <c r="PVR2" s="66"/>
      <c r="PVS2" s="66"/>
      <c r="PVT2" s="66"/>
      <c r="PVU2" s="66"/>
      <c r="PVV2" s="66"/>
      <c r="PVW2" s="66"/>
      <c r="PVX2" s="66"/>
      <c r="PVY2" s="66"/>
      <c r="PVZ2" s="66"/>
      <c r="PWA2" s="66"/>
      <c r="PWB2" s="66"/>
      <c r="PWC2" s="66"/>
      <c r="PWD2" s="66"/>
      <c r="PWE2" s="66"/>
      <c r="PWF2" s="66"/>
      <c r="PWG2" s="66"/>
      <c r="PWH2" s="66"/>
      <c r="PWI2" s="66"/>
      <c r="PWJ2" s="66"/>
      <c r="PWK2" s="66"/>
      <c r="PWL2" s="66"/>
      <c r="PWM2" s="66"/>
      <c r="PWN2" s="66"/>
      <c r="PWO2" s="66"/>
      <c r="PWP2" s="66"/>
      <c r="PWQ2" s="66"/>
      <c r="PWR2" s="66"/>
      <c r="PWS2" s="66"/>
      <c r="PWT2" s="66"/>
      <c r="PWU2" s="66"/>
      <c r="PWV2" s="66"/>
      <c r="PWW2" s="66"/>
      <c r="PWX2" s="66"/>
      <c r="PWY2" s="66"/>
      <c r="PWZ2" s="66"/>
      <c r="PXA2" s="66"/>
      <c r="PXB2" s="66"/>
      <c r="PXC2" s="66"/>
      <c r="PXD2" s="66"/>
      <c r="PXE2" s="66"/>
      <c r="PXF2" s="66"/>
      <c r="PXG2" s="66"/>
      <c r="PXH2" s="66"/>
      <c r="PXI2" s="66"/>
      <c r="PXJ2" s="66"/>
      <c r="PXK2" s="66"/>
      <c r="PXL2" s="66"/>
      <c r="PXM2" s="66"/>
      <c r="PXN2" s="66"/>
      <c r="PXO2" s="66"/>
      <c r="PXP2" s="66"/>
      <c r="PXQ2" s="66"/>
      <c r="PXR2" s="66"/>
      <c r="PXS2" s="66"/>
      <c r="PXT2" s="66"/>
      <c r="PXU2" s="66"/>
      <c r="PXV2" s="66"/>
      <c r="PXW2" s="66"/>
      <c r="PXX2" s="66"/>
      <c r="PXY2" s="66"/>
      <c r="PXZ2" s="66"/>
      <c r="PYA2" s="66"/>
      <c r="PYB2" s="66"/>
      <c r="PYC2" s="66"/>
      <c r="PYD2" s="66"/>
      <c r="PYE2" s="66"/>
      <c r="PYF2" s="66"/>
      <c r="PYG2" s="66"/>
      <c r="PYH2" s="66"/>
      <c r="PYI2" s="66"/>
      <c r="PYJ2" s="66"/>
      <c r="PYK2" s="66"/>
      <c r="PYL2" s="66"/>
      <c r="PYM2" s="66"/>
      <c r="PYN2" s="66"/>
      <c r="PYO2" s="66"/>
      <c r="PYP2" s="66"/>
      <c r="PYQ2" s="66"/>
      <c r="PYR2" s="66"/>
      <c r="PYS2" s="66"/>
      <c r="PYT2" s="66"/>
      <c r="PYU2" s="66"/>
      <c r="PYV2" s="66"/>
      <c r="PYW2" s="66"/>
      <c r="PYX2" s="66"/>
      <c r="PYY2" s="66"/>
      <c r="PYZ2" s="66"/>
      <c r="PZA2" s="66"/>
      <c r="PZB2" s="66"/>
      <c r="PZC2" s="66"/>
      <c r="PZD2" s="66"/>
      <c r="PZE2" s="66"/>
      <c r="PZF2" s="66"/>
      <c r="PZG2" s="66"/>
      <c r="PZH2" s="66"/>
      <c r="PZI2" s="66"/>
      <c r="PZJ2" s="66"/>
      <c r="PZK2" s="66"/>
      <c r="PZL2" s="66"/>
      <c r="PZM2" s="66"/>
      <c r="PZN2" s="66"/>
      <c r="PZO2" s="66"/>
      <c r="PZP2" s="66"/>
      <c r="PZQ2" s="66"/>
      <c r="PZR2" s="66"/>
      <c r="PZS2" s="66"/>
      <c r="PZT2" s="66"/>
      <c r="PZU2" s="66"/>
      <c r="PZV2" s="66"/>
      <c r="PZW2" s="66"/>
      <c r="PZX2" s="66"/>
      <c r="PZY2" s="66"/>
      <c r="PZZ2" s="66"/>
      <c r="QAA2" s="66"/>
      <c r="QAB2" s="66"/>
      <c r="QAC2" s="66"/>
      <c r="QAD2" s="66"/>
      <c r="QAE2" s="66"/>
      <c r="QAF2" s="66"/>
      <c r="QAG2" s="66"/>
      <c r="QAH2" s="66"/>
      <c r="QAI2" s="66"/>
      <c r="QAJ2" s="66"/>
      <c r="QAK2" s="66"/>
      <c r="QAL2" s="66"/>
      <c r="QAM2" s="66"/>
      <c r="QAN2" s="66"/>
      <c r="QAO2" s="66"/>
      <c r="QAP2" s="66"/>
      <c r="QAQ2" s="66"/>
      <c r="QAR2" s="66"/>
      <c r="QAS2" s="66"/>
      <c r="QAT2" s="66"/>
      <c r="QAU2" s="66"/>
      <c r="QAV2" s="66"/>
      <c r="QAW2" s="66"/>
      <c r="QAX2" s="66"/>
      <c r="QAY2" s="66"/>
      <c r="QAZ2" s="66"/>
      <c r="QBA2" s="66"/>
      <c r="QBB2" s="66"/>
      <c r="QBC2" s="66"/>
      <c r="QBD2" s="66"/>
      <c r="QBE2" s="66"/>
      <c r="QBF2" s="66"/>
      <c r="QBG2" s="66"/>
      <c r="QBH2" s="66"/>
      <c r="QBI2" s="66"/>
      <c r="QBJ2" s="66"/>
      <c r="QBK2" s="66"/>
      <c r="QBL2" s="66"/>
      <c r="QBM2" s="66"/>
      <c r="QBN2" s="66"/>
      <c r="QBO2" s="66"/>
      <c r="QBP2" s="66"/>
      <c r="QBQ2" s="66"/>
      <c r="QBR2" s="66"/>
      <c r="QBS2" s="66"/>
      <c r="QBT2" s="66"/>
      <c r="QBU2" s="66"/>
      <c r="QBV2" s="66"/>
      <c r="QBW2" s="66"/>
      <c r="QBX2" s="66"/>
      <c r="QBY2" s="66"/>
      <c r="QBZ2" s="66"/>
      <c r="QCA2" s="66"/>
      <c r="QCB2" s="66"/>
      <c r="QCC2" s="66"/>
      <c r="QCD2" s="66"/>
      <c r="QCE2" s="66"/>
      <c r="QCF2" s="66"/>
      <c r="QCG2" s="66"/>
      <c r="QCH2" s="66"/>
      <c r="QCI2" s="66"/>
      <c r="QCJ2" s="66"/>
      <c r="QCK2" s="66"/>
      <c r="QCL2" s="66"/>
      <c r="QCM2" s="66"/>
      <c r="QCN2" s="66"/>
      <c r="QCO2" s="66"/>
      <c r="QCP2" s="66"/>
      <c r="QCQ2" s="66"/>
      <c r="QCR2" s="66"/>
      <c r="QCS2" s="66"/>
      <c r="QCT2" s="66"/>
      <c r="QCU2" s="66"/>
      <c r="QCV2" s="66"/>
      <c r="QCW2" s="66"/>
      <c r="QCX2" s="66"/>
      <c r="QCY2" s="66"/>
      <c r="QCZ2" s="66"/>
      <c r="QDA2" s="66"/>
      <c r="QDB2" s="66"/>
      <c r="QDC2" s="66"/>
      <c r="QDD2" s="66"/>
      <c r="QDE2" s="66"/>
      <c r="QDF2" s="66"/>
      <c r="QDG2" s="66"/>
      <c r="QDH2" s="66"/>
      <c r="QDI2" s="66"/>
      <c r="QDJ2" s="66"/>
      <c r="QDK2" s="66"/>
      <c r="QDL2" s="66"/>
      <c r="QDM2" s="66"/>
      <c r="QDN2" s="66"/>
      <c r="QDO2" s="66"/>
      <c r="QDP2" s="66"/>
      <c r="QDQ2" s="66"/>
      <c r="QDR2" s="66"/>
      <c r="QDS2" s="66"/>
      <c r="QDT2" s="66"/>
      <c r="QDU2" s="66"/>
      <c r="QDV2" s="66"/>
      <c r="QDW2" s="66"/>
      <c r="QDX2" s="66"/>
      <c r="QDY2" s="66"/>
      <c r="QDZ2" s="66"/>
      <c r="QEA2" s="66"/>
      <c r="QEB2" s="66"/>
      <c r="QEC2" s="66"/>
      <c r="QED2" s="66"/>
      <c r="QEE2" s="66"/>
      <c r="QEF2" s="66"/>
      <c r="QEG2" s="66"/>
      <c r="QEH2" s="66"/>
      <c r="QEI2" s="66"/>
      <c r="QEJ2" s="66"/>
      <c r="QEK2" s="66"/>
      <c r="QEL2" s="66"/>
      <c r="QEM2" s="66"/>
      <c r="QEN2" s="66"/>
      <c r="QEO2" s="66"/>
      <c r="QEP2" s="66"/>
      <c r="QEQ2" s="66"/>
      <c r="QER2" s="66"/>
      <c r="QES2" s="66"/>
      <c r="QET2" s="66"/>
      <c r="QEU2" s="66"/>
      <c r="QEV2" s="66"/>
      <c r="QEW2" s="66"/>
      <c r="QEX2" s="66"/>
      <c r="QEY2" s="66"/>
      <c r="QEZ2" s="66"/>
      <c r="QFA2" s="66"/>
      <c r="QFB2" s="66"/>
      <c r="QFC2" s="66"/>
      <c r="QFD2" s="66"/>
      <c r="QFE2" s="66"/>
      <c r="QFF2" s="66"/>
      <c r="QFG2" s="66"/>
      <c r="QFH2" s="66"/>
      <c r="QFI2" s="66"/>
      <c r="QFJ2" s="66"/>
      <c r="QFK2" s="66"/>
      <c r="QFL2" s="66"/>
      <c r="QFM2" s="66"/>
      <c r="QFN2" s="66"/>
      <c r="QFO2" s="66"/>
      <c r="QFP2" s="66"/>
      <c r="QFQ2" s="66"/>
      <c r="QFR2" s="66"/>
      <c r="QFS2" s="66"/>
      <c r="QFT2" s="66"/>
      <c r="QFU2" s="66"/>
      <c r="QFV2" s="66"/>
      <c r="QFW2" s="66"/>
      <c r="QFX2" s="66"/>
      <c r="QFY2" s="66"/>
      <c r="QFZ2" s="66"/>
      <c r="QGA2" s="66"/>
      <c r="QGB2" s="66"/>
      <c r="QGC2" s="66"/>
      <c r="QGD2" s="66"/>
      <c r="QGE2" s="66"/>
      <c r="QGF2" s="66"/>
      <c r="QGG2" s="66"/>
      <c r="QGH2" s="66"/>
      <c r="QGI2" s="66"/>
      <c r="QGJ2" s="66"/>
      <c r="QGK2" s="66"/>
      <c r="QGL2" s="66"/>
      <c r="QGM2" s="66"/>
      <c r="QGN2" s="66"/>
      <c r="QGO2" s="66"/>
      <c r="QGP2" s="66"/>
      <c r="QGQ2" s="66"/>
      <c r="QGR2" s="66"/>
      <c r="QGS2" s="66"/>
      <c r="QGT2" s="66"/>
      <c r="QGU2" s="66"/>
      <c r="QGV2" s="66"/>
      <c r="QGW2" s="66"/>
      <c r="QGX2" s="66"/>
      <c r="QGY2" s="66"/>
      <c r="QGZ2" s="66"/>
      <c r="QHA2" s="66"/>
      <c r="QHB2" s="66"/>
      <c r="QHC2" s="66"/>
      <c r="QHD2" s="66"/>
      <c r="QHE2" s="66"/>
      <c r="QHF2" s="66"/>
      <c r="QHG2" s="66"/>
      <c r="QHH2" s="66"/>
      <c r="QHI2" s="66"/>
      <c r="QHJ2" s="66"/>
      <c r="QHK2" s="66"/>
      <c r="QHL2" s="66"/>
      <c r="QHM2" s="66"/>
      <c r="QHN2" s="66"/>
      <c r="QHO2" s="66"/>
      <c r="QHP2" s="66"/>
      <c r="QHQ2" s="66"/>
      <c r="QHR2" s="66"/>
      <c r="QHS2" s="66"/>
      <c r="QHT2" s="66"/>
      <c r="QHU2" s="66"/>
      <c r="QHV2" s="66"/>
      <c r="QHW2" s="66"/>
      <c r="QHX2" s="66"/>
      <c r="QHY2" s="66"/>
      <c r="QHZ2" s="66"/>
      <c r="QIA2" s="66"/>
      <c r="QIB2" s="66"/>
      <c r="QIC2" s="66"/>
      <c r="QID2" s="66"/>
      <c r="QIE2" s="66"/>
      <c r="QIF2" s="66"/>
      <c r="QIG2" s="66"/>
      <c r="QIH2" s="66"/>
      <c r="QII2" s="66"/>
      <c r="QIJ2" s="66"/>
      <c r="QIK2" s="66"/>
      <c r="QIL2" s="66"/>
      <c r="QIM2" s="66"/>
      <c r="QIN2" s="66"/>
      <c r="QIO2" s="66"/>
      <c r="QIP2" s="66"/>
      <c r="QIQ2" s="66"/>
      <c r="QIR2" s="66"/>
      <c r="QIS2" s="66"/>
      <c r="QIT2" s="66"/>
      <c r="QIU2" s="66"/>
      <c r="QIV2" s="66"/>
      <c r="QIW2" s="66"/>
      <c r="QIX2" s="66"/>
      <c r="QIY2" s="66"/>
      <c r="QIZ2" s="66"/>
      <c r="QJA2" s="66"/>
      <c r="QJB2" s="66"/>
      <c r="QJC2" s="66"/>
      <c r="QJD2" s="66"/>
      <c r="QJE2" s="66"/>
      <c r="QJF2" s="66"/>
      <c r="QJG2" s="66"/>
      <c r="QJH2" s="66"/>
      <c r="QJI2" s="66"/>
      <c r="QJJ2" s="66"/>
      <c r="QJK2" s="66"/>
      <c r="QJL2" s="66"/>
      <c r="QJM2" s="66"/>
      <c r="QJN2" s="66"/>
      <c r="QJO2" s="66"/>
      <c r="QJP2" s="66"/>
      <c r="QJQ2" s="66"/>
      <c r="QJR2" s="66"/>
      <c r="QJS2" s="66"/>
      <c r="QJT2" s="66"/>
      <c r="QJU2" s="66"/>
      <c r="QJV2" s="66"/>
      <c r="QJW2" s="66"/>
      <c r="QJX2" s="66"/>
      <c r="QJY2" s="66"/>
      <c r="QJZ2" s="66"/>
      <c r="QKA2" s="66"/>
      <c r="QKB2" s="66"/>
      <c r="QKC2" s="66"/>
      <c r="QKD2" s="66"/>
      <c r="QKE2" s="66"/>
      <c r="QKF2" s="66"/>
      <c r="QKG2" s="66"/>
      <c r="QKH2" s="66"/>
      <c r="QKI2" s="66"/>
      <c r="QKJ2" s="66"/>
      <c r="QKK2" s="66"/>
      <c r="QKL2" s="66"/>
      <c r="QKM2" s="66"/>
      <c r="QKN2" s="66"/>
      <c r="QKO2" s="66"/>
      <c r="QKP2" s="66"/>
      <c r="QKQ2" s="66"/>
      <c r="QKR2" s="66"/>
      <c r="QKS2" s="66"/>
      <c r="QKT2" s="66"/>
      <c r="QKU2" s="66"/>
      <c r="QKV2" s="66"/>
      <c r="QKW2" s="66"/>
      <c r="QKX2" s="66"/>
      <c r="QKY2" s="66"/>
      <c r="QKZ2" s="66"/>
      <c r="QLA2" s="66"/>
      <c r="QLB2" s="66"/>
      <c r="QLC2" s="66"/>
      <c r="QLD2" s="66"/>
      <c r="QLE2" s="66"/>
      <c r="QLF2" s="66"/>
      <c r="QLG2" s="66"/>
      <c r="QLH2" s="66"/>
      <c r="QLI2" s="66"/>
      <c r="QLJ2" s="66"/>
      <c r="QLK2" s="66"/>
      <c r="QLL2" s="66"/>
      <c r="QLM2" s="66"/>
      <c r="QLN2" s="66"/>
      <c r="QLO2" s="66"/>
      <c r="QLP2" s="66"/>
      <c r="QLQ2" s="66"/>
      <c r="QLR2" s="66"/>
      <c r="QLS2" s="66"/>
      <c r="QLT2" s="66"/>
      <c r="QLU2" s="66"/>
      <c r="QLV2" s="66"/>
      <c r="QLW2" s="66"/>
      <c r="QLX2" s="66"/>
      <c r="QLY2" s="66"/>
      <c r="QLZ2" s="66"/>
      <c r="QMA2" s="66"/>
      <c r="QMB2" s="66"/>
      <c r="QMC2" s="66"/>
      <c r="QMD2" s="66"/>
      <c r="QME2" s="66"/>
      <c r="QMF2" s="66"/>
      <c r="QMG2" s="66"/>
      <c r="QMH2" s="66"/>
      <c r="QMI2" s="66"/>
      <c r="QMJ2" s="66"/>
      <c r="QMK2" s="66"/>
      <c r="QML2" s="66"/>
      <c r="QMM2" s="66"/>
      <c r="QMN2" s="66"/>
      <c r="QMO2" s="66"/>
      <c r="QMP2" s="66"/>
      <c r="QMQ2" s="66"/>
      <c r="QMR2" s="66"/>
      <c r="QMS2" s="66"/>
      <c r="QMT2" s="66"/>
      <c r="QMU2" s="66"/>
      <c r="QMV2" s="66"/>
      <c r="QMW2" s="66"/>
      <c r="QMX2" s="66"/>
      <c r="QMY2" s="66"/>
      <c r="QMZ2" s="66"/>
      <c r="QNA2" s="66"/>
      <c r="QNB2" s="66"/>
      <c r="QNC2" s="66"/>
      <c r="QND2" s="66"/>
      <c r="QNE2" s="66"/>
      <c r="QNF2" s="66"/>
      <c r="QNG2" s="66"/>
      <c r="QNH2" s="66"/>
      <c r="QNI2" s="66"/>
      <c r="QNJ2" s="66"/>
      <c r="QNK2" s="66"/>
      <c r="QNL2" s="66"/>
      <c r="QNM2" s="66"/>
      <c r="QNN2" s="66"/>
      <c r="QNO2" s="66"/>
      <c r="QNP2" s="66"/>
      <c r="QNQ2" s="66"/>
      <c r="QNR2" s="66"/>
      <c r="QNS2" s="66"/>
      <c r="QNT2" s="66"/>
      <c r="QNU2" s="66"/>
      <c r="QNV2" s="66"/>
      <c r="QNW2" s="66"/>
      <c r="QNX2" s="66"/>
      <c r="QNY2" s="66"/>
      <c r="QNZ2" s="66"/>
      <c r="QOA2" s="66"/>
      <c r="QOB2" s="66"/>
      <c r="QOC2" s="66"/>
      <c r="QOD2" s="66"/>
      <c r="QOE2" s="66"/>
      <c r="QOF2" s="66"/>
      <c r="QOG2" s="66"/>
      <c r="QOH2" s="66"/>
      <c r="QOI2" s="66"/>
      <c r="QOJ2" s="66"/>
      <c r="QOK2" s="66"/>
      <c r="QOL2" s="66"/>
      <c r="QOM2" s="66"/>
      <c r="QON2" s="66"/>
      <c r="QOO2" s="66"/>
      <c r="QOP2" s="66"/>
      <c r="QOQ2" s="66"/>
      <c r="QOR2" s="66"/>
      <c r="QOS2" s="66"/>
      <c r="QOT2" s="66"/>
      <c r="QOU2" s="66"/>
      <c r="QOV2" s="66"/>
      <c r="QOW2" s="66"/>
      <c r="QOX2" s="66"/>
      <c r="QOY2" s="66"/>
      <c r="QOZ2" s="66"/>
      <c r="QPA2" s="66"/>
      <c r="QPB2" s="66"/>
      <c r="QPC2" s="66"/>
      <c r="QPD2" s="66"/>
      <c r="QPE2" s="66"/>
      <c r="QPF2" s="66"/>
      <c r="QPG2" s="66"/>
      <c r="QPH2" s="66"/>
      <c r="QPI2" s="66"/>
      <c r="QPJ2" s="66"/>
      <c r="QPK2" s="66"/>
      <c r="QPL2" s="66"/>
      <c r="QPM2" s="66"/>
      <c r="QPN2" s="66"/>
      <c r="QPO2" s="66"/>
      <c r="QPP2" s="66"/>
      <c r="QPQ2" s="66"/>
      <c r="QPR2" s="66"/>
      <c r="QPS2" s="66"/>
      <c r="QPT2" s="66"/>
      <c r="QPU2" s="66"/>
      <c r="QPV2" s="66"/>
      <c r="QPW2" s="66"/>
      <c r="QPX2" s="66"/>
      <c r="QPY2" s="66"/>
      <c r="QPZ2" s="66"/>
      <c r="QQA2" s="66"/>
      <c r="QQB2" s="66"/>
      <c r="QQC2" s="66"/>
      <c r="QQD2" s="66"/>
      <c r="QQE2" s="66"/>
      <c r="QQF2" s="66"/>
      <c r="QQG2" s="66"/>
      <c r="QQH2" s="66"/>
      <c r="QQI2" s="66"/>
      <c r="QQJ2" s="66"/>
      <c r="QQK2" s="66"/>
      <c r="QQL2" s="66"/>
      <c r="QQM2" s="66"/>
      <c r="QQN2" s="66"/>
      <c r="QQO2" s="66"/>
      <c r="QQP2" s="66"/>
      <c r="QQQ2" s="66"/>
      <c r="QQR2" s="66"/>
      <c r="QQS2" s="66"/>
      <c r="QQT2" s="66"/>
      <c r="QQU2" s="66"/>
      <c r="QQV2" s="66"/>
      <c r="QQW2" s="66"/>
      <c r="QQX2" s="66"/>
      <c r="QQY2" s="66"/>
      <c r="QQZ2" s="66"/>
      <c r="QRA2" s="66"/>
      <c r="QRB2" s="66"/>
      <c r="QRC2" s="66"/>
      <c r="QRD2" s="66"/>
      <c r="QRE2" s="66"/>
      <c r="QRF2" s="66"/>
      <c r="QRG2" s="66"/>
      <c r="QRH2" s="66"/>
      <c r="QRI2" s="66"/>
      <c r="QRJ2" s="66"/>
      <c r="QRK2" s="66"/>
      <c r="QRL2" s="66"/>
      <c r="QRM2" s="66"/>
      <c r="QRN2" s="66"/>
      <c r="QRO2" s="66"/>
      <c r="QRP2" s="66"/>
      <c r="QRQ2" s="66"/>
      <c r="QRR2" s="66"/>
      <c r="QRS2" s="66"/>
      <c r="QRT2" s="66"/>
      <c r="QRU2" s="66"/>
      <c r="QRV2" s="66"/>
      <c r="QRW2" s="66"/>
      <c r="QRX2" s="66"/>
      <c r="QRY2" s="66"/>
      <c r="QRZ2" s="66"/>
      <c r="QSA2" s="66"/>
      <c r="QSB2" s="66"/>
      <c r="QSC2" s="66"/>
      <c r="QSD2" s="66"/>
      <c r="QSE2" s="66"/>
      <c r="QSF2" s="66"/>
      <c r="QSG2" s="66"/>
      <c r="QSH2" s="66"/>
      <c r="QSI2" s="66"/>
      <c r="QSJ2" s="66"/>
      <c r="QSK2" s="66"/>
      <c r="QSL2" s="66"/>
      <c r="QSM2" s="66"/>
      <c r="QSN2" s="66"/>
      <c r="QSO2" s="66"/>
      <c r="QSP2" s="66"/>
      <c r="QSQ2" s="66"/>
      <c r="QSR2" s="66"/>
      <c r="QSS2" s="66"/>
      <c r="QST2" s="66"/>
      <c r="QSU2" s="66"/>
      <c r="QSV2" s="66"/>
      <c r="QSW2" s="66"/>
      <c r="QSX2" s="66"/>
      <c r="QSY2" s="66"/>
      <c r="QSZ2" s="66"/>
      <c r="QTA2" s="66"/>
      <c r="QTB2" s="66"/>
      <c r="QTC2" s="66"/>
      <c r="QTD2" s="66"/>
      <c r="QTE2" s="66"/>
      <c r="QTF2" s="66"/>
      <c r="QTG2" s="66"/>
      <c r="QTH2" s="66"/>
      <c r="QTI2" s="66"/>
      <c r="QTJ2" s="66"/>
      <c r="QTK2" s="66"/>
      <c r="QTL2" s="66"/>
      <c r="QTM2" s="66"/>
      <c r="QTN2" s="66"/>
      <c r="QTO2" s="66"/>
      <c r="QTP2" s="66"/>
      <c r="QTQ2" s="66"/>
      <c r="QTR2" s="66"/>
      <c r="QTS2" s="66"/>
      <c r="QTT2" s="66"/>
      <c r="QTU2" s="66"/>
      <c r="QTV2" s="66"/>
      <c r="QTW2" s="66"/>
      <c r="QTX2" s="66"/>
      <c r="QTY2" s="66"/>
      <c r="QTZ2" s="66"/>
      <c r="QUA2" s="66"/>
      <c r="QUB2" s="66"/>
      <c r="QUC2" s="66"/>
      <c r="QUD2" s="66"/>
      <c r="QUE2" s="66"/>
      <c r="QUF2" s="66"/>
      <c r="QUG2" s="66"/>
      <c r="QUH2" s="66"/>
      <c r="QUI2" s="66"/>
      <c r="QUJ2" s="66"/>
      <c r="QUK2" s="66"/>
      <c r="QUL2" s="66"/>
      <c r="QUM2" s="66"/>
      <c r="QUN2" s="66"/>
      <c r="QUO2" s="66"/>
      <c r="QUP2" s="66"/>
      <c r="QUQ2" s="66"/>
      <c r="QUR2" s="66"/>
      <c r="QUS2" s="66"/>
      <c r="QUT2" s="66"/>
      <c r="QUU2" s="66"/>
      <c r="QUV2" s="66"/>
      <c r="QUW2" s="66"/>
      <c r="QUX2" s="66"/>
      <c r="QUY2" s="66"/>
      <c r="QUZ2" s="66"/>
      <c r="QVA2" s="66"/>
      <c r="QVB2" s="66"/>
      <c r="QVC2" s="66"/>
      <c r="QVD2" s="66"/>
      <c r="QVE2" s="66"/>
      <c r="QVF2" s="66"/>
      <c r="QVG2" s="66"/>
      <c r="QVH2" s="66"/>
      <c r="QVI2" s="66"/>
      <c r="QVJ2" s="66"/>
      <c r="QVK2" s="66"/>
      <c r="QVL2" s="66"/>
      <c r="QVM2" s="66"/>
      <c r="QVN2" s="66"/>
      <c r="QVO2" s="66"/>
      <c r="QVP2" s="66"/>
      <c r="QVQ2" s="66"/>
      <c r="QVR2" s="66"/>
      <c r="QVS2" s="66"/>
      <c r="QVT2" s="66"/>
      <c r="QVU2" s="66"/>
      <c r="QVV2" s="66"/>
      <c r="QVW2" s="66"/>
      <c r="QVX2" s="66"/>
      <c r="QVY2" s="66"/>
      <c r="QVZ2" s="66"/>
      <c r="QWA2" s="66"/>
      <c r="QWB2" s="66"/>
      <c r="QWC2" s="66"/>
      <c r="QWD2" s="66"/>
      <c r="QWE2" s="66"/>
      <c r="QWF2" s="66"/>
      <c r="QWG2" s="66"/>
      <c r="QWH2" s="66"/>
      <c r="QWI2" s="66"/>
      <c r="QWJ2" s="66"/>
      <c r="QWK2" s="66"/>
      <c r="QWL2" s="66"/>
      <c r="QWM2" s="66"/>
      <c r="QWN2" s="66"/>
      <c r="QWO2" s="66"/>
      <c r="QWP2" s="66"/>
      <c r="QWQ2" s="66"/>
      <c r="QWR2" s="66"/>
      <c r="QWS2" s="66"/>
      <c r="QWT2" s="66"/>
      <c r="QWU2" s="66"/>
      <c r="QWV2" s="66"/>
      <c r="QWW2" s="66"/>
      <c r="QWX2" s="66"/>
      <c r="QWY2" s="66"/>
      <c r="QWZ2" s="66"/>
      <c r="QXA2" s="66"/>
      <c r="QXB2" s="66"/>
      <c r="QXC2" s="66"/>
      <c r="QXD2" s="66"/>
      <c r="QXE2" s="66"/>
      <c r="QXF2" s="66"/>
      <c r="QXG2" s="66"/>
      <c r="QXH2" s="66"/>
      <c r="QXI2" s="66"/>
      <c r="QXJ2" s="66"/>
      <c r="QXK2" s="66"/>
      <c r="QXL2" s="66"/>
      <c r="QXM2" s="66"/>
      <c r="QXN2" s="66"/>
      <c r="QXO2" s="66"/>
      <c r="QXP2" s="66"/>
      <c r="QXQ2" s="66"/>
      <c r="QXR2" s="66"/>
      <c r="QXS2" s="66"/>
      <c r="QXT2" s="66"/>
      <c r="QXU2" s="66"/>
      <c r="QXV2" s="66"/>
      <c r="QXW2" s="66"/>
      <c r="QXX2" s="66"/>
      <c r="QXY2" s="66"/>
      <c r="QXZ2" s="66"/>
      <c r="QYA2" s="66"/>
      <c r="QYB2" s="66"/>
      <c r="QYC2" s="66"/>
      <c r="QYD2" s="66"/>
      <c r="QYE2" s="66"/>
      <c r="QYF2" s="66"/>
      <c r="QYG2" s="66"/>
      <c r="QYH2" s="66"/>
      <c r="QYI2" s="66"/>
      <c r="QYJ2" s="66"/>
      <c r="QYK2" s="66"/>
      <c r="QYL2" s="66"/>
      <c r="QYM2" s="66"/>
      <c r="QYN2" s="66"/>
      <c r="QYO2" s="66"/>
      <c r="QYP2" s="66"/>
      <c r="QYQ2" s="66"/>
      <c r="QYR2" s="66"/>
      <c r="QYS2" s="66"/>
      <c r="QYT2" s="66"/>
      <c r="QYU2" s="66"/>
      <c r="QYV2" s="66"/>
      <c r="QYW2" s="66"/>
      <c r="QYX2" s="66"/>
      <c r="QYY2" s="66"/>
      <c r="QYZ2" s="66"/>
      <c r="QZA2" s="66"/>
      <c r="QZB2" s="66"/>
      <c r="QZC2" s="66"/>
      <c r="QZD2" s="66"/>
      <c r="QZE2" s="66"/>
      <c r="QZF2" s="66"/>
      <c r="QZG2" s="66"/>
      <c r="QZH2" s="66"/>
      <c r="QZI2" s="66"/>
      <c r="QZJ2" s="66"/>
      <c r="QZK2" s="66"/>
      <c r="QZL2" s="66"/>
      <c r="QZM2" s="66"/>
      <c r="QZN2" s="66"/>
      <c r="QZO2" s="66"/>
      <c r="QZP2" s="66"/>
      <c r="QZQ2" s="66"/>
      <c r="QZR2" s="66"/>
      <c r="QZS2" s="66"/>
      <c r="QZT2" s="66"/>
      <c r="QZU2" s="66"/>
      <c r="QZV2" s="66"/>
      <c r="QZW2" s="66"/>
      <c r="QZX2" s="66"/>
      <c r="QZY2" s="66"/>
      <c r="QZZ2" s="66"/>
      <c r="RAA2" s="66"/>
      <c r="RAB2" s="66"/>
      <c r="RAC2" s="66"/>
      <c r="RAD2" s="66"/>
      <c r="RAE2" s="66"/>
      <c r="RAF2" s="66"/>
      <c r="RAG2" s="66"/>
      <c r="RAH2" s="66"/>
      <c r="RAI2" s="66"/>
      <c r="RAJ2" s="66"/>
      <c r="RAK2" s="66"/>
      <c r="RAL2" s="66"/>
      <c r="RAM2" s="66"/>
      <c r="RAN2" s="66"/>
      <c r="RAO2" s="66"/>
      <c r="RAP2" s="66"/>
      <c r="RAQ2" s="66"/>
      <c r="RAR2" s="66"/>
      <c r="RAS2" s="66"/>
      <c r="RAT2" s="66"/>
      <c r="RAU2" s="66"/>
      <c r="RAV2" s="66"/>
      <c r="RAW2" s="66"/>
      <c r="RAX2" s="66"/>
      <c r="RAY2" s="66"/>
      <c r="RAZ2" s="66"/>
      <c r="RBA2" s="66"/>
      <c r="RBB2" s="66"/>
      <c r="RBC2" s="66"/>
      <c r="RBD2" s="66"/>
      <c r="RBE2" s="66"/>
      <c r="RBF2" s="66"/>
      <c r="RBG2" s="66"/>
      <c r="RBH2" s="66"/>
      <c r="RBI2" s="66"/>
      <c r="RBJ2" s="66"/>
      <c r="RBK2" s="66"/>
      <c r="RBL2" s="66"/>
      <c r="RBM2" s="66"/>
      <c r="RBN2" s="66"/>
      <c r="RBO2" s="66"/>
      <c r="RBP2" s="66"/>
      <c r="RBQ2" s="66"/>
      <c r="RBR2" s="66"/>
      <c r="RBS2" s="66"/>
      <c r="RBT2" s="66"/>
      <c r="RBU2" s="66"/>
      <c r="RBV2" s="66"/>
      <c r="RBW2" s="66"/>
      <c r="RBX2" s="66"/>
      <c r="RBY2" s="66"/>
      <c r="RBZ2" s="66"/>
      <c r="RCA2" s="66"/>
      <c r="RCB2" s="66"/>
      <c r="RCC2" s="66"/>
      <c r="RCD2" s="66"/>
      <c r="RCE2" s="66"/>
      <c r="RCF2" s="66"/>
      <c r="RCG2" s="66"/>
      <c r="RCH2" s="66"/>
      <c r="RCI2" s="66"/>
      <c r="RCJ2" s="66"/>
      <c r="RCK2" s="66"/>
      <c r="RCL2" s="66"/>
      <c r="RCM2" s="66"/>
      <c r="RCN2" s="66"/>
      <c r="RCO2" s="66"/>
      <c r="RCP2" s="66"/>
      <c r="RCQ2" s="66"/>
      <c r="RCR2" s="66"/>
      <c r="RCS2" s="66"/>
      <c r="RCT2" s="66"/>
      <c r="RCU2" s="66"/>
      <c r="RCV2" s="66"/>
      <c r="RCW2" s="66"/>
      <c r="RCX2" s="66"/>
      <c r="RCY2" s="66"/>
      <c r="RCZ2" s="66"/>
      <c r="RDA2" s="66"/>
      <c r="RDB2" s="66"/>
      <c r="RDC2" s="66"/>
      <c r="RDD2" s="66"/>
      <c r="RDE2" s="66"/>
      <c r="RDF2" s="66"/>
      <c r="RDG2" s="66"/>
      <c r="RDH2" s="66"/>
      <c r="RDI2" s="66"/>
      <c r="RDJ2" s="66"/>
      <c r="RDK2" s="66"/>
      <c r="RDL2" s="66"/>
      <c r="RDM2" s="66"/>
      <c r="RDN2" s="66"/>
      <c r="RDO2" s="66"/>
      <c r="RDP2" s="66"/>
      <c r="RDQ2" s="66"/>
      <c r="RDR2" s="66"/>
      <c r="RDS2" s="66"/>
      <c r="RDT2" s="66"/>
      <c r="RDU2" s="66"/>
      <c r="RDV2" s="66"/>
      <c r="RDW2" s="66"/>
      <c r="RDX2" s="66"/>
      <c r="RDY2" s="66"/>
      <c r="RDZ2" s="66"/>
      <c r="REA2" s="66"/>
      <c r="REB2" s="66"/>
      <c r="REC2" s="66"/>
      <c r="RED2" s="66"/>
      <c r="REE2" s="66"/>
      <c r="REF2" s="66"/>
      <c r="REG2" s="66"/>
      <c r="REH2" s="66"/>
      <c r="REI2" s="66"/>
      <c r="REJ2" s="66"/>
      <c r="REK2" s="66"/>
      <c r="REL2" s="66"/>
      <c r="REM2" s="66"/>
      <c r="REN2" s="66"/>
      <c r="REO2" s="66"/>
      <c r="REP2" s="66"/>
      <c r="REQ2" s="66"/>
      <c r="RER2" s="66"/>
      <c r="RES2" s="66"/>
      <c r="RET2" s="66"/>
      <c r="REU2" s="66"/>
      <c r="REV2" s="66"/>
      <c r="REW2" s="66"/>
      <c r="REX2" s="66"/>
      <c r="REY2" s="66"/>
      <c r="REZ2" s="66"/>
      <c r="RFA2" s="66"/>
      <c r="RFB2" s="66"/>
      <c r="RFC2" s="66"/>
      <c r="RFD2" s="66"/>
      <c r="RFE2" s="66"/>
      <c r="RFF2" s="66"/>
      <c r="RFG2" s="66"/>
      <c r="RFH2" s="66"/>
      <c r="RFI2" s="66"/>
      <c r="RFJ2" s="66"/>
      <c r="RFK2" s="66"/>
      <c r="RFL2" s="66"/>
      <c r="RFM2" s="66"/>
      <c r="RFN2" s="66"/>
      <c r="RFO2" s="66"/>
      <c r="RFP2" s="66"/>
      <c r="RFQ2" s="66"/>
      <c r="RFR2" s="66"/>
      <c r="RFS2" s="66"/>
      <c r="RFT2" s="66"/>
      <c r="RFU2" s="66"/>
      <c r="RFV2" s="66"/>
      <c r="RFW2" s="66"/>
      <c r="RFX2" s="66"/>
      <c r="RFY2" s="66"/>
      <c r="RFZ2" s="66"/>
      <c r="RGA2" s="66"/>
      <c r="RGB2" s="66"/>
      <c r="RGC2" s="66"/>
      <c r="RGD2" s="66"/>
      <c r="RGE2" s="66"/>
      <c r="RGF2" s="66"/>
      <c r="RGG2" s="66"/>
      <c r="RGH2" s="66"/>
      <c r="RGI2" s="66"/>
      <c r="RGJ2" s="66"/>
      <c r="RGK2" s="66"/>
      <c r="RGL2" s="66"/>
      <c r="RGM2" s="66"/>
      <c r="RGN2" s="66"/>
      <c r="RGO2" s="66"/>
      <c r="RGP2" s="66"/>
      <c r="RGQ2" s="66"/>
      <c r="RGR2" s="66"/>
      <c r="RGS2" s="66"/>
      <c r="RGT2" s="66"/>
      <c r="RGU2" s="66"/>
      <c r="RGV2" s="66"/>
      <c r="RGW2" s="66"/>
      <c r="RGX2" s="66"/>
      <c r="RGY2" s="66"/>
      <c r="RGZ2" s="66"/>
      <c r="RHA2" s="66"/>
      <c r="RHB2" s="66"/>
      <c r="RHC2" s="66"/>
      <c r="RHD2" s="66"/>
      <c r="RHE2" s="66"/>
      <c r="RHF2" s="66"/>
      <c r="RHG2" s="66"/>
      <c r="RHH2" s="66"/>
      <c r="RHI2" s="66"/>
      <c r="RHJ2" s="66"/>
      <c r="RHK2" s="66"/>
      <c r="RHL2" s="66"/>
      <c r="RHM2" s="66"/>
      <c r="RHN2" s="66"/>
      <c r="RHO2" s="66"/>
      <c r="RHP2" s="66"/>
      <c r="RHQ2" s="66"/>
      <c r="RHR2" s="66"/>
      <c r="RHS2" s="66"/>
      <c r="RHT2" s="66"/>
      <c r="RHU2" s="66"/>
      <c r="RHV2" s="66"/>
      <c r="RHW2" s="66"/>
      <c r="RHX2" s="66"/>
      <c r="RHY2" s="66"/>
      <c r="RHZ2" s="66"/>
      <c r="RIA2" s="66"/>
      <c r="RIB2" s="66"/>
      <c r="RIC2" s="66"/>
      <c r="RID2" s="66"/>
      <c r="RIE2" s="66"/>
      <c r="RIF2" s="66"/>
      <c r="RIG2" s="66"/>
      <c r="RIH2" s="66"/>
      <c r="RII2" s="66"/>
      <c r="RIJ2" s="66"/>
      <c r="RIK2" s="66"/>
      <c r="RIL2" s="66"/>
      <c r="RIM2" s="66"/>
      <c r="RIN2" s="66"/>
      <c r="RIO2" s="66"/>
      <c r="RIP2" s="66"/>
      <c r="RIQ2" s="66"/>
      <c r="RIR2" s="66"/>
      <c r="RIS2" s="66"/>
      <c r="RIT2" s="66"/>
      <c r="RIU2" s="66"/>
      <c r="RIV2" s="66"/>
      <c r="RIW2" s="66"/>
      <c r="RIX2" s="66"/>
      <c r="RIY2" s="66"/>
      <c r="RIZ2" s="66"/>
      <c r="RJA2" s="66"/>
      <c r="RJB2" s="66"/>
      <c r="RJC2" s="66"/>
      <c r="RJD2" s="66"/>
      <c r="RJE2" s="66"/>
      <c r="RJF2" s="66"/>
      <c r="RJG2" s="66"/>
      <c r="RJH2" s="66"/>
      <c r="RJI2" s="66"/>
      <c r="RJJ2" s="66"/>
      <c r="RJK2" s="66"/>
      <c r="RJL2" s="66"/>
      <c r="RJM2" s="66"/>
      <c r="RJN2" s="66"/>
      <c r="RJO2" s="66"/>
      <c r="RJP2" s="66"/>
      <c r="RJQ2" s="66"/>
      <c r="RJR2" s="66"/>
      <c r="RJS2" s="66"/>
      <c r="RJT2" s="66"/>
      <c r="RJU2" s="66"/>
      <c r="RJV2" s="66"/>
      <c r="RJW2" s="66"/>
      <c r="RJX2" s="66"/>
      <c r="RJY2" s="66"/>
      <c r="RJZ2" s="66"/>
      <c r="RKA2" s="66"/>
      <c r="RKB2" s="66"/>
      <c r="RKC2" s="66"/>
      <c r="RKD2" s="66"/>
      <c r="RKE2" s="66"/>
      <c r="RKF2" s="66"/>
      <c r="RKG2" s="66"/>
      <c r="RKH2" s="66"/>
      <c r="RKI2" s="66"/>
      <c r="RKJ2" s="66"/>
      <c r="RKK2" s="66"/>
      <c r="RKL2" s="66"/>
      <c r="RKM2" s="66"/>
      <c r="RKN2" s="66"/>
      <c r="RKO2" s="66"/>
      <c r="RKP2" s="66"/>
      <c r="RKQ2" s="66"/>
      <c r="RKR2" s="66"/>
      <c r="RKS2" s="66"/>
      <c r="RKT2" s="66"/>
      <c r="RKU2" s="66"/>
      <c r="RKV2" s="66"/>
      <c r="RKW2" s="66"/>
      <c r="RKX2" s="66"/>
      <c r="RKY2" s="66"/>
      <c r="RKZ2" s="66"/>
      <c r="RLA2" s="66"/>
      <c r="RLB2" s="66"/>
      <c r="RLC2" s="66"/>
      <c r="RLD2" s="66"/>
      <c r="RLE2" s="66"/>
      <c r="RLF2" s="66"/>
      <c r="RLG2" s="66"/>
      <c r="RLH2" s="66"/>
      <c r="RLI2" s="66"/>
      <c r="RLJ2" s="66"/>
      <c r="RLK2" s="66"/>
      <c r="RLL2" s="66"/>
      <c r="RLM2" s="66"/>
      <c r="RLN2" s="66"/>
      <c r="RLO2" s="66"/>
      <c r="RLP2" s="66"/>
      <c r="RLQ2" s="66"/>
      <c r="RLR2" s="66"/>
      <c r="RLS2" s="66"/>
      <c r="RLT2" s="66"/>
      <c r="RLU2" s="66"/>
      <c r="RLV2" s="66"/>
      <c r="RLW2" s="66"/>
      <c r="RLX2" s="66"/>
      <c r="RLY2" s="66"/>
      <c r="RLZ2" s="66"/>
      <c r="RMA2" s="66"/>
      <c r="RMB2" s="66"/>
      <c r="RMC2" s="66"/>
      <c r="RMD2" s="66"/>
      <c r="RME2" s="66"/>
      <c r="RMF2" s="66"/>
      <c r="RMG2" s="66"/>
      <c r="RMH2" s="66"/>
      <c r="RMI2" s="66"/>
      <c r="RMJ2" s="66"/>
      <c r="RMK2" s="66"/>
      <c r="RML2" s="66"/>
      <c r="RMM2" s="66"/>
      <c r="RMN2" s="66"/>
      <c r="RMO2" s="66"/>
      <c r="RMP2" s="66"/>
      <c r="RMQ2" s="66"/>
      <c r="RMR2" s="66"/>
      <c r="RMS2" s="66"/>
      <c r="RMT2" s="66"/>
      <c r="RMU2" s="66"/>
      <c r="RMV2" s="66"/>
      <c r="RMW2" s="66"/>
      <c r="RMX2" s="66"/>
      <c r="RMY2" s="66"/>
      <c r="RMZ2" s="66"/>
      <c r="RNA2" s="66"/>
      <c r="RNB2" s="66"/>
      <c r="RNC2" s="66"/>
      <c r="RND2" s="66"/>
      <c r="RNE2" s="66"/>
      <c r="RNF2" s="66"/>
      <c r="RNG2" s="66"/>
      <c r="RNH2" s="66"/>
      <c r="RNI2" s="66"/>
      <c r="RNJ2" s="66"/>
      <c r="RNK2" s="66"/>
      <c r="RNL2" s="66"/>
      <c r="RNM2" s="66"/>
      <c r="RNN2" s="66"/>
      <c r="RNO2" s="66"/>
      <c r="RNP2" s="66"/>
      <c r="RNQ2" s="66"/>
      <c r="RNR2" s="66"/>
      <c r="RNS2" s="66"/>
      <c r="RNT2" s="66"/>
      <c r="RNU2" s="66"/>
      <c r="RNV2" s="66"/>
      <c r="RNW2" s="66"/>
      <c r="RNX2" s="66"/>
      <c r="RNY2" s="66"/>
      <c r="RNZ2" s="66"/>
      <c r="ROA2" s="66"/>
      <c r="ROB2" s="66"/>
      <c r="ROC2" s="66"/>
      <c r="ROD2" s="66"/>
      <c r="ROE2" s="66"/>
      <c r="ROF2" s="66"/>
      <c r="ROG2" s="66"/>
      <c r="ROH2" s="66"/>
      <c r="ROI2" s="66"/>
      <c r="ROJ2" s="66"/>
      <c r="ROK2" s="66"/>
      <c r="ROL2" s="66"/>
      <c r="ROM2" s="66"/>
      <c r="RON2" s="66"/>
      <c r="ROO2" s="66"/>
      <c r="ROP2" s="66"/>
      <c r="ROQ2" s="66"/>
      <c r="ROR2" s="66"/>
      <c r="ROS2" s="66"/>
      <c r="ROT2" s="66"/>
      <c r="ROU2" s="66"/>
      <c r="ROV2" s="66"/>
      <c r="ROW2" s="66"/>
      <c r="ROX2" s="66"/>
      <c r="ROY2" s="66"/>
      <c r="ROZ2" s="66"/>
      <c r="RPA2" s="66"/>
      <c r="RPB2" s="66"/>
      <c r="RPC2" s="66"/>
      <c r="RPD2" s="66"/>
      <c r="RPE2" s="66"/>
      <c r="RPF2" s="66"/>
      <c r="RPG2" s="66"/>
      <c r="RPH2" s="66"/>
      <c r="RPI2" s="66"/>
      <c r="RPJ2" s="66"/>
      <c r="RPK2" s="66"/>
      <c r="RPL2" s="66"/>
      <c r="RPM2" s="66"/>
      <c r="RPN2" s="66"/>
      <c r="RPO2" s="66"/>
      <c r="RPP2" s="66"/>
      <c r="RPQ2" s="66"/>
      <c r="RPR2" s="66"/>
      <c r="RPS2" s="66"/>
      <c r="RPT2" s="66"/>
      <c r="RPU2" s="66"/>
      <c r="RPV2" s="66"/>
      <c r="RPW2" s="66"/>
      <c r="RPX2" s="66"/>
      <c r="RPY2" s="66"/>
      <c r="RPZ2" s="66"/>
      <c r="RQA2" s="66"/>
      <c r="RQB2" s="66"/>
      <c r="RQC2" s="66"/>
      <c r="RQD2" s="66"/>
      <c r="RQE2" s="66"/>
      <c r="RQF2" s="66"/>
      <c r="RQG2" s="66"/>
      <c r="RQH2" s="66"/>
      <c r="RQI2" s="66"/>
      <c r="RQJ2" s="66"/>
      <c r="RQK2" s="66"/>
      <c r="RQL2" s="66"/>
      <c r="RQM2" s="66"/>
      <c r="RQN2" s="66"/>
      <c r="RQO2" s="66"/>
      <c r="RQP2" s="66"/>
      <c r="RQQ2" s="66"/>
      <c r="RQR2" s="66"/>
      <c r="RQS2" s="66"/>
      <c r="RQT2" s="66"/>
      <c r="RQU2" s="66"/>
      <c r="RQV2" s="66"/>
      <c r="RQW2" s="66"/>
      <c r="RQX2" s="66"/>
      <c r="RQY2" s="66"/>
      <c r="RQZ2" s="66"/>
      <c r="RRA2" s="66"/>
      <c r="RRB2" s="66"/>
      <c r="RRC2" s="66"/>
      <c r="RRD2" s="66"/>
      <c r="RRE2" s="66"/>
      <c r="RRF2" s="66"/>
      <c r="RRG2" s="66"/>
      <c r="RRH2" s="66"/>
      <c r="RRI2" s="66"/>
      <c r="RRJ2" s="66"/>
      <c r="RRK2" s="66"/>
      <c r="RRL2" s="66"/>
      <c r="RRM2" s="66"/>
      <c r="RRN2" s="66"/>
      <c r="RRO2" s="66"/>
      <c r="RRP2" s="66"/>
      <c r="RRQ2" s="66"/>
      <c r="RRR2" s="66"/>
      <c r="RRS2" s="66"/>
      <c r="RRT2" s="66"/>
      <c r="RRU2" s="66"/>
      <c r="RRV2" s="66"/>
      <c r="RRW2" s="66"/>
      <c r="RRX2" s="66"/>
      <c r="RRY2" s="66"/>
      <c r="RRZ2" s="66"/>
      <c r="RSA2" s="66"/>
      <c r="RSB2" s="66"/>
      <c r="RSC2" s="66"/>
      <c r="RSD2" s="66"/>
      <c r="RSE2" s="66"/>
      <c r="RSF2" s="66"/>
      <c r="RSG2" s="66"/>
      <c r="RSH2" s="66"/>
      <c r="RSI2" s="66"/>
      <c r="RSJ2" s="66"/>
      <c r="RSK2" s="66"/>
      <c r="RSL2" s="66"/>
      <c r="RSM2" s="66"/>
      <c r="RSN2" s="66"/>
      <c r="RSO2" s="66"/>
      <c r="RSP2" s="66"/>
      <c r="RSQ2" s="66"/>
      <c r="RSR2" s="66"/>
      <c r="RSS2" s="66"/>
      <c r="RST2" s="66"/>
      <c r="RSU2" s="66"/>
      <c r="RSV2" s="66"/>
      <c r="RSW2" s="66"/>
      <c r="RSX2" s="66"/>
      <c r="RSY2" s="66"/>
      <c r="RSZ2" s="66"/>
      <c r="RTA2" s="66"/>
      <c r="RTB2" s="66"/>
      <c r="RTC2" s="66"/>
      <c r="RTD2" s="66"/>
      <c r="RTE2" s="66"/>
      <c r="RTF2" s="66"/>
      <c r="RTG2" s="66"/>
      <c r="RTH2" s="66"/>
      <c r="RTI2" s="66"/>
      <c r="RTJ2" s="66"/>
      <c r="RTK2" s="66"/>
      <c r="RTL2" s="66"/>
      <c r="RTM2" s="66"/>
      <c r="RTN2" s="66"/>
      <c r="RTO2" s="66"/>
      <c r="RTP2" s="66"/>
      <c r="RTQ2" s="66"/>
      <c r="RTR2" s="66"/>
      <c r="RTS2" s="66"/>
      <c r="RTT2" s="66"/>
      <c r="RTU2" s="66"/>
      <c r="RTV2" s="66"/>
      <c r="RTW2" s="66"/>
      <c r="RTX2" s="66"/>
      <c r="RTY2" s="66"/>
      <c r="RTZ2" s="66"/>
      <c r="RUA2" s="66"/>
      <c r="RUB2" s="66"/>
      <c r="RUC2" s="66"/>
      <c r="RUD2" s="66"/>
      <c r="RUE2" s="66"/>
      <c r="RUF2" s="66"/>
      <c r="RUG2" s="66"/>
      <c r="RUH2" s="66"/>
      <c r="RUI2" s="66"/>
      <c r="RUJ2" s="66"/>
      <c r="RUK2" s="66"/>
      <c r="RUL2" s="66"/>
      <c r="RUM2" s="66"/>
      <c r="RUN2" s="66"/>
      <c r="RUO2" s="66"/>
      <c r="RUP2" s="66"/>
      <c r="RUQ2" s="66"/>
      <c r="RUR2" s="66"/>
      <c r="RUS2" s="66"/>
      <c r="RUT2" s="66"/>
      <c r="RUU2" s="66"/>
      <c r="RUV2" s="66"/>
      <c r="RUW2" s="66"/>
      <c r="RUX2" s="66"/>
      <c r="RUY2" s="66"/>
      <c r="RUZ2" s="66"/>
      <c r="RVA2" s="66"/>
      <c r="RVB2" s="66"/>
      <c r="RVC2" s="66"/>
      <c r="RVD2" s="66"/>
      <c r="RVE2" s="66"/>
      <c r="RVF2" s="66"/>
      <c r="RVG2" s="66"/>
      <c r="RVH2" s="66"/>
      <c r="RVI2" s="66"/>
      <c r="RVJ2" s="66"/>
      <c r="RVK2" s="66"/>
      <c r="RVL2" s="66"/>
      <c r="RVM2" s="66"/>
      <c r="RVN2" s="66"/>
      <c r="RVO2" s="66"/>
      <c r="RVP2" s="66"/>
      <c r="RVQ2" s="66"/>
      <c r="RVR2" s="66"/>
      <c r="RVS2" s="66"/>
      <c r="RVT2" s="66"/>
      <c r="RVU2" s="66"/>
      <c r="RVV2" s="66"/>
      <c r="RVW2" s="66"/>
      <c r="RVX2" s="66"/>
      <c r="RVY2" s="66"/>
      <c r="RVZ2" s="66"/>
      <c r="RWA2" s="66"/>
      <c r="RWB2" s="66"/>
      <c r="RWC2" s="66"/>
      <c r="RWD2" s="66"/>
      <c r="RWE2" s="66"/>
      <c r="RWF2" s="66"/>
      <c r="RWG2" s="66"/>
      <c r="RWH2" s="66"/>
      <c r="RWI2" s="66"/>
      <c r="RWJ2" s="66"/>
      <c r="RWK2" s="66"/>
      <c r="RWL2" s="66"/>
      <c r="RWM2" s="66"/>
      <c r="RWN2" s="66"/>
      <c r="RWO2" s="66"/>
      <c r="RWP2" s="66"/>
      <c r="RWQ2" s="66"/>
      <c r="RWR2" s="66"/>
      <c r="RWS2" s="66"/>
      <c r="RWT2" s="66"/>
      <c r="RWU2" s="66"/>
      <c r="RWV2" s="66"/>
      <c r="RWW2" s="66"/>
      <c r="RWX2" s="66"/>
      <c r="RWY2" s="66"/>
      <c r="RWZ2" s="66"/>
      <c r="RXA2" s="66"/>
      <c r="RXB2" s="66"/>
      <c r="RXC2" s="66"/>
      <c r="RXD2" s="66"/>
      <c r="RXE2" s="66"/>
      <c r="RXF2" s="66"/>
      <c r="RXG2" s="66"/>
      <c r="RXH2" s="66"/>
      <c r="RXI2" s="66"/>
      <c r="RXJ2" s="66"/>
      <c r="RXK2" s="66"/>
      <c r="RXL2" s="66"/>
      <c r="RXM2" s="66"/>
      <c r="RXN2" s="66"/>
      <c r="RXO2" s="66"/>
      <c r="RXP2" s="66"/>
      <c r="RXQ2" s="66"/>
      <c r="RXR2" s="66"/>
      <c r="RXS2" s="66"/>
      <c r="RXT2" s="66"/>
      <c r="RXU2" s="66"/>
      <c r="RXV2" s="66"/>
      <c r="RXW2" s="66"/>
      <c r="RXX2" s="66"/>
      <c r="RXY2" s="66"/>
      <c r="RXZ2" s="66"/>
      <c r="RYA2" s="66"/>
      <c r="RYB2" s="66"/>
      <c r="RYC2" s="66"/>
      <c r="RYD2" s="66"/>
      <c r="RYE2" s="66"/>
      <c r="RYF2" s="66"/>
      <c r="RYG2" s="66"/>
      <c r="RYH2" s="66"/>
      <c r="RYI2" s="66"/>
      <c r="RYJ2" s="66"/>
      <c r="RYK2" s="66"/>
      <c r="RYL2" s="66"/>
      <c r="RYM2" s="66"/>
      <c r="RYN2" s="66"/>
      <c r="RYO2" s="66"/>
      <c r="RYP2" s="66"/>
      <c r="RYQ2" s="66"/>
      <c r="RYR2" s="66"/>
      <c r="RYS2" s="66"/>
      <c r="RYT2" s="66"/>
      <c r="RYU2" s="66"/>
      <c r="RYV2" s="66"/>
      <c r="RYW2" s="66"/>
      <c r="RYX2" s="66"/>
      <c r="RYY2" s="66"/>
      <c r="RYZ2" s="66"/>
      <c r="RZA2" s="66"/>
      <c r="RZB2" s="66"/>
      <c r="RZC2" s="66"/>
      <c r="RZD2" s="66"/>
      <c r="RZE2" s="66"/>
      <c r="RZF2" s="66"/>
      <c r="RZG2" s="66"/>
      <c r="RZH2" s="66"/>
      <c r="RZI2" s="66"/>
      <c r="RZJ2" s="66"/>
      <c r="RZK2" s="66"/>
      <c r="RZL2" s="66"/>
      <c r="RZM2" s="66"/>
      <c r="RZN2" s="66"/>
      <c r="RZO2" s="66"/>
      <c r="RZP2" s="66"/>
      <c r="RZQ2" s="66"/>
      <c r="RZR2" s="66"/>
      <c r="RZS2" s="66"/>
      <c r="RZT2" s="66"/>
      <c r="RZU2" s="66"/>
      <c r="RZV2" s="66"/>
      <c r="RZW2" s="66"/>
      <c r="RZX2" s="66"/>
      <c r="RZY2" s="66"/>
      <c r="RZZ2" s="66"/>
      <c r="SAA2" s="66"/>
      <c r="SAB2" s="66"/>
      <c r="SAC2" s="66"/>
      <c r="SAD2" s="66"/>
      <c r="SAE2" s="66"/>
      <c r="SAF2" s="66"/>
      <c r="SAG2" s="66"/>
      <c r="SAH2" s="66"/>
      <c r="SAI2" s="66"/>
      <c r="SAJ2" s="66"/>
      <c r="SAK2" s="66"/>
      <c r="SAL2" s="66"/>
      <c r="SAM2" s="66"/>
      <c r="SAN2" s="66"/>
      <c r="SAO2" s="66"/>
      <c r="SAP2" s="66"/>
      <c r="SAQ2" s="66"/>
      <c r="SAR2" s="66"/>
      <c r="SAS2" s="66"/>
      <c r="SAT2" s="66"/>
      <c r="SAU2" s="66"/>
      <c r="SAV2" s="66"/>
      <c r="SAW2" s="66"/>
      <c r="SAX2" s="66"/>
      <c r="SAY2" s="66"/>
      <c r="SAZ2" s="66"/>
      <c r="SBA2" s="66"/>
      <c r="SBB2" s="66"/>
      <c r="SBC2" s="66"/>
      <c r="SBD2" s="66"/>
      <c r="SBE2" s="66"/>
      <c r="SBF2" s="66"/>
      <c r="SBG2" s="66"/>
      <c r="SBH2" s="66"/>
      <c r="SBI2" s="66"/>
      <c r="SBJ2" s="66"/>
      <c r="SBK2" s="66"/>
      <c r="SBL2" s="66"/>
      <c r="SBM2" s="66"/>
      <c r="SBN2" s="66"/>
      <c r="SBO2" s="66"/>
      <c r="SBP2" s="66"/>
      <c r="SBQ2" s="66"/>
      <c r="SBR2" s="66"/>
      <c r="SBS2" s="66"/>
      <c r="SBT2" s="66"/>
      <c r="SBU2" s="66"/>
      <c r="SBV2" s="66"/>
      <c r="SBW2" s="66"/>
      <c r="SBX2" s="66"/>
      <c r="SBY2" s="66"/>
      <c r="SBZ2" s="66"/>
      <c r="SCA2" s="66"/>
      <c r="SCB2" s="66"/>
      <c r="SCC2" s="66"/>
      <c r="SCD2" s="66"/>
      <c r="SCE2" s="66"/>
      <c r="SCF2" s="66"/>
      <c r="SCG2" s="66"/>
      <c r="SCH2" s="66"/>
      <c r="SCI2" s="66"/>
      <c r="SCJ2" s="66"/>
      <c r="SCK2" s="66"/>
      <c r="SCL2" s="66"/>
      <c r="SCM2" s="66"/>
      <c r="SCN2" s="66"/>
      <c r="SCO2" s="66"/>
      <c r="SCP2" s="66"/>
      <c r="SCQ2" s="66"/>
      <c r="SCR2" s="66"/>
      <c r="SCS2" s="66"/>
      <c r="SCT2" s="66"/>
      <c r="SCU2" s="66"/>
      <c r="SCV2" s="66"/>
      <c r="SCW2" s="66"/>
      <c r="SCX2" s="66"/>
      <c r="SCY2" s="66"/>
      <c r="SCZ2" s="66"/>
      <c r="SDA2" s="66"/>
      <c r="SDB2" s="66"/>
      <c r="SDC2" s="66"/>
      <c r="SDD2" s="66"/>
      <c r="SDE2" s="66"/>
      <c r="SDF2" s="66"/>
      <c r="SDG2" s="66"/>
      <c r="SDH2" s="66"/>
      <c r="SDI2" s="66"/>
      <c r="SDJ2" s="66"/>
      <c r="SDK2" s="66"/>
      <c r="SDL2" s="66"/>
      <c r="SDM2" s="66"/>
      <c r="SDN2" s="66"/>
      <c r="SDO2" s="66"/>
      <c r="SDP2" s="66"/>
      <c r="SDQ2" s="66"/>
      <c r="SDR2" s="66"/>
      <c r="SDS2" s="66"/>
      <c r="SDT2" s="66"/>
      <c r="SDU2" s="66"/>
      <c r="SDV2" s="66"/>
      <c r="SDW2" s="66"/>
      <c r="SDX2" s="66"/>
      <c r="SDY2" s="66"/>
      <c r="SDZ2" s="66"/>
      <c r="SEA2" s="66"/>
      <c r="SEB2" s="66"/>
      <c r="SEC2" s="66"/>
      <c r="SED2" s="66"/>
      <c r="SEE2" s="66"/>
      <c r="SEF2" s="66"/>
      <c r="SEG2" s="66"/>
      <c r="SEH2" s="66"/>
      <c r="SEI2" s="66"/>
      <c r="SEJ2" s="66"/>
      <c r="SEK2" s="66"/>
      <c r="SEL2" s="66"/>
      <c r="SEM2" s="66"/>
      <c r="SEN2" s="66"/>
      <c r="SEO2" s="66"/>
      <c r="SEP2" s="66"/>
      <c r="SEQ2" s="66"/>
      <c r="SER2" s="66"/>
      <c r="SES2" s="66"/>
      <c r="SET2" s="66"/>
      <c r="SEU2" s="66"/>
      <c r="SEV2" s="66"/>
      <c r="SEW2" s="66"/>
      <c r="SEX2" s="66"/>
      <c r="SEY2" s="66"/>
      <c r="SEZ2" s="66"/>
      <c r="SFA2" s="66"/>
      <c r="SFB2" s="66"/>
      <c r="SFC2" s="66"/>
      <c r="SFD2" s="66"/>
      <c r="SFE2" s="66"/>
      <c r="SFF2" s="66"/>
      <c r="SFG2" s="66"/>
      <c r="SFH2" s="66"/>
      <c r="SFI2" s="66"/>
      <c r="SFJ2" s="66"/>
      <c r="SFK2" s="66"/>
      <c r="SFL2" s="66"/>
      <c r="SFM2" s="66"/>
      <c r="SFN2" s="66"/>
      <c r="SFO2" s="66"/>
      <c r="SFP2" s="66"/>
      <c r="SFQ2" s="66"/>
      <c r="SFR2" s="66"/>
      <c r="SFS2" s="66"/>
      <c r="SFT2" s="66"/>
      <c r="SFU2" s="66"/>
      <c r="SFV2" s="66"/>
      <c r="SFW2" s="66"/>
      <c r="SFX2" s="66"/>
      <c r="SFY2" s="66"/>
      <c r="SFZ2" s="66"/>
      <c r="SGA2" s="66"/>
      <c r="SGB2" s="66"/>
      <c r="SGC2" s="66"/>
      <c r="SGD2" s="66"/>
      <c r="SGE2" s="66"/>
      <c r="SGF2" s="66"/>
      <c r="SGG2" s="66"/>
      <c r="SGH2" s="66"/>
      <c r="SGI2" s="66"/>
      <c r="SGJ2" s="66"/>
      <c r="SGK2" s="66"/>
      <c r="SGL2" s="66"/>
      <c r="SGM2" s="66"/>
      <c r="SGN2" s="66"/>
      <c r="SGO2" s="66"/>
      <c r="SGP2" s="66"/>
      <c r="SGQ2" s="66"/>
      <c r="SGR2" s="66"/>
      <c r="SGS2" s="66"/>
      <c r="SGT2" s="66"/>
      <c r="SGU2" s="66"/>
      <c r="SGV2" s="66"/>
      <c r="SGW2" s="66"/>
      <c r="SGX2" s="66"/>
      <c r="SGY2" s="66"/>
      <c r="SGZ2" s="66"/>
      <c r="SHA2" s="66"/>
      <c r="SHB2" s="66"/>
      <c r="SHC2" s="66"/>
      <c r="SHD2" s="66"/>
      <c r="SHE2" s="66"/>
      <c r="SHF2" s="66"/>
      <c r="SHG2" s="66"/>
      <c r="SHH2" s="66"/>
      <c r="SHI2" s="66"/>
      <c r="SHJ2" s="66"/>
      <c r="SHK2" s="66"/>
      <c r="SHL2" s="66"/>
      <c r="SHM2" s="66"/>
      <c r="SHN2" s="66"/>
      <c r="SHO2" s="66"/>
      <c r="SHP2" s="66"/>
      <c r="SHQ2" s="66"/>
      <c r="SHR2" s="66"/>
      <c r="SHS2" s="66"/>
      <c r="SHT2" s="66"/>
      <c r="SHU2" s="66"/>
      <c r="SHV2" s="66"/>
      <c r="SHW2" s="66"/>
      <c r="SHX2" s="66"/>
      <c r="SHY2" s="66"/>
      <c r="SHZ2" s="66"/>
      <c r="SIA2" s="66"/>
      <c r="SIB2" s="66"/>
      <c r="SIC2" s="66"/>
      <c r="SID2" s="66"/>
      <c r="SIE2" s="66"/>
      <c r="SIF2" s="66"/>
      <c r="SIG2" s="66"/>
      <c r="SIH2" s="66"/>
      <c r="SII2" s="66"/>
      <c r="SIJ2" s="66"/>
      <c r="SIK2" s="66"/>
      <c r="SIL2" s="66"/>
      <c r="SIM2" s="66"/>
      <c r="SIN2" s="66"/>
      <c r="SIO2" s="66"/>
      <c r="SIP2" s="66"/>
      <c r="SIQ2" s="66"/>
      <c r="SIR2" s="66"/>
      <c r="SIS2" s="66"/>
      <c r="SIT2" s="66"/>
      <c r="SIU2" s="66"/>
      <c r="SIV2" s="66"/>
      <c r="SIW2" s="66"/>
      <c r="SIX2" s="66"/>
      <c r="SIY2" s="66"/>
      <c r="SIZ2" s="66"/>
      <c r="SJA2" s="66"/>
      <c r="SJB2" s="66"/>
      <c r="SJC2" s="66"/>
      <c r="SJD2" s="66"/>
      <c r="SJE2" s="66"/>
      <c r="SJF2" s="66"/>
      <c r="SJG2" s="66"/>
      <c r="SJH2" s="66"/>
      <c r="SJI2" s="66"/>
      <c r="SJJ2" s="66"/>
      <c r="SJK2" s="66"/>
      <c r="SJL2" s="66"/>
      <c r="SJM2" s="66"/>
      <c r="SJN2" s="66"/>
      <c r="SJO2" s="66"/>
      <c r="SJP2" s="66"/>
      <c r="SJQ2" s="66"/>
      <c r="SJR2" s="66"/>
      <c r="SJS2" s="66"/>
      <c r="SJT2" s="66"/>
      <c r="SJU2" s="66"/>
      <c r="SJV2" s="66"/>
      <c r="SJW2" s="66"/>
      <c r="SJX2" s="66"/>
      <c r="SJY2" s="66"/>
      <c r="SJZ2" s="66"/>
      <c r="SKA2" s="66"/>
      <c r="SKB2" s="66"/>
      <c r="SKC2" s="66"/>
      <c r="SKD2" s="66"/>
      <c r="SKE2" s="66"/>
      <c r="SKF2" s="66"/>
      <c r="SKG2" s="66"/>
      <c r="SKH2" s="66"/>
      <c r="SKI2" s="66"/>
      <c r="SKJ2" s="66"/>
      <c r="SKK2" s="66"/>
      <c r="SKL2" s="66"/>
      <c r="SKM2" s="66"/>
      <c r="SKN2" s="66"/>
      <c r="SKO2" s="66"/>
      <c r="SKP2" s="66"/>
      <c r="SKQ2" s="66"/>
      <c r="SKR2" s="66"/>
      <c r="SKS2" s="66"/>
      <c r="SKT2" s="66"/>
      <c r="SKU2" s="66"/>
      <c r="SKV2" s="66"/>
      <c r="SKW2" s="66"/>
      <c r="SKX2" s="66"/>
      <c r="SKY2" s="66"/>
      <c r="SKZ2" s="66"/>
      <c r="SLA2" s="66"/>
      <c r="SLB2" s="66"/>
      <c r="SLC2" s="66"/>
      <c r="SLD2" s="66"/>
      <c r="SLE2" s="66"/>
      <c r="SLF2" s="66"/>
      <c r="SLG2" s="66"/>
      <c r="SLH2" s="66"/>
      <c r="SLI2" s="66"/>
      <c r="SLJ2" s="66"/>
      <c r="SLK2" s="66"/>
      <c r="SLL2" s="66"/>
      <c r="SLM2" s="66"/>
      <c r="SLN2" s="66"/>
      <c r="SLO2" s="66"/>
      <c r="SLP2" s="66"/>
      <c r="SLQ2" s="66"/>
      <c r="SLR2" s="66"/>
      <c r="SLS2" s="66"/>
      <c r="SLT2" s="66"/>
      <c r="SLU2" s="66"/>
      <c r="SLV2" s="66"/>
      <c r="SLW2" s="66"/>
      <c r="SLX2" s="66"/>
      <c r="SLY2" s="66"/>
      <c r="SLZ2" s="66"/>
      <c r="SMA2" s="66"/>
      <c r="SMB2" s="66"/>
      <c r="SMC2" s="66"/>
      <c r="SMD2" s="66"/>
      <c r="SME2" s="66"/>
      <c r="SMF2" s="66"/>
      <c r="SMG2" s="66"/>
      <c r="SMH2" s="66"/>
      <c r="SMI2" s="66"/>
      <c r="SMJ2" s="66"/>
      <c r="SMK2" s="66"/>
      <c r="SML2" s="66"/>
      <c r="SMM2" s="66"/>
      <c r="SMN2" s="66"/>
      <c r="SMO2" s="66"/>
      <c r="SMP2" s="66"/>
      <c r="SMQ2" s="66"/>
      <c r="SMR2" s="66"/>
      <c r="SMS2" s="66"/>
      <c r="SMT2" s="66"/>
      <c r="SMU2" s="66"/>
      <c r="SMV2" s="66"/>
      <c r="SMW2" s="66"/>
      <c r="SMX2" s="66"/>
      <c r="SMY2" s="66"/>
      <c r="SMZ2" s="66"/>
      <c r="SNA2" s="66"/>
      <c r="SNB2" s="66"/>
      <c r="SNC2" s="66"/>
      <c r="SND2" s="66"/>
      <c r="SNE2" s="66"/>
      <c r="SNF2" s="66"/>
      <c r="SNG2" s="66"/>
      <c r="SNH2" s="66"/>
      <c r="SNI2" s="66"/>
      <c r="SNJ2" s="66"/>
      <c r="SNK2" s="66"/>
      <c r="SNL2" s="66"/>
      <c r="SNM2" s="66"/>
      <c r="SNN2" s="66"/>
      <c r="SNO2" s="66"/>
      <c r="SNP2" s="66"/>
      <c r="SNQ2" s="66"/>
      <c r="SNR2" s="66"/>
      <c r="SNS2" s="66"/>
      <c r="SNT2" s="66"/>
      <c r="SNU2" s="66"/>
      <c r="SNV2" s="66"/>
      <c r="SNW2" s="66"/>
      <c r="SNX2" s="66"/>
      <c r="SNY2" s="66"/>
      <c r="SNZ2" s="66"/>
      <c r="SOA2" s="66"/>
      <c r="SOB2" s="66"/>
      <c r="SOC2" s="66"/>
      <c r="SOD2" s="66"/>
      <c r="SOE2" s="66"/>
      <c r="SOF2" s="66"/>
      <c r="SOG2" s="66"/>
      <c r="SOH2" s="66"/>
      <c r="SOI2" s="66"/>
      <c r="SOJ2" s="66"/>
      <c r="SOK2" s="66"/>
      <c r="SOL2" s="66"/>
      <c r="SOM2" s="66"/>
      <c r="SON2" s="66"/>
      <c r="SOO2" s="66"/>
      <c r="SOP2" s="66"/>
      <c r="SOQ2" s="66"/>
      <c r="SOR2" s="66"/>
      <c r="SOS2" s="66"/>
      <c r="SOT2" s="66"/>
      <c r="SOU2" s="66"/>
      <c r="SOV2" s="66"/>
      <c r="SOW2" s="66"/>
      <c r="SOX2" s="66"/>
      <c r="SOY2" s="66"/>
      <c r="SOZ2" s="66"/>
      <c r="SPA2" s="66"/>
      <c r="SPB2" s="66"/>
      <c r="SPC2" s="66"/>
      <c r="SPD2" s="66"/>
      <c r="SPE2" s="66"/>
      <c r="SPF2" s="66"/>
      <c r="SPG2" s="66"/>
      <c r="SPH2" s="66"/>
      <c r="SPI2" s="66"/>
      <c r="SPJ2" s="66"/>
      <c r="SPK2" s="66"/>
      <c r="SPL2" s="66"/>
      <c r="SPM2" s="66"/>
      <c r="SPN2" s="66"/>
      <c r="SPO2" s="66"/>
      <c r="SPP2" s="66"/>
      <c r="SPQ2" s="66"/>
      <c r="SPR2" s="66"/>
      <c r="SPS2" s="66"/>
      <c r="SPT2" s="66"/>
      <c r="SPU2" s="66"/>
      <c r="SPV2" s="66"/>
      <c r="SPW2" s="66"/>
      <c r="SPX2" s="66"/>
      <c r="SPY2" s="66"/>
      <c r="SPZ2" s="66"/>
      <c r="SQA2" s="66"/>
      <c r="SQB2" s="66"/>
      <c r="SQC2" s="66"/>
      <c r="SQD2" s="66"/>
      <c r="SQE2" s="66"/>
      <c r="SQF2" s="66"/>
      <c r="SQG2" s="66"/>
      <c r="SQH2" s="66"/>
      <c r="SQI2" s="66"/>
      <c r="SQJ2" s="66"/>
      <c r="SQK2" s="66"/>
      <c r="SQL2" s="66"/>
      <c r="SQM2" s="66"/>
      <c r="SQN2" s="66"/>
      <c r="SQO2" s="66"/>
      <c r="SQP2" s="66"/>
      <c r="SQQ2" s="66"/>
      <c r="SQR2" s="66"/>
      <c r="SQS2" s="66"/>
      <c r="SQT2" s="66"/>
      <c r="SQU2" s="66"/>
      <c r="SQV2" s="66"/>
      <c r="SQW2" s="66"/>
      <c r="SQX2" s="66"/>
      <c r="SQY2" s="66"/>
      <c r="SQZ2" s="66"/>
      <c r="SRA2" s="66"/>
      <c r="SRB2" s="66"/>
      <c r="SRC2" s="66"/>
      <c r="SRD2" s="66"/>
      <c r="SRE2" s="66"/>
      <c r="SRF2" s="66"/>
      <c r="SRG2" s="66"/>
      <c r="SRH2" s="66"/>
      <c r="SRI2" s="66"/>
      <c r="SRJ2" s="66"/>
      <c r="SRK2" s="66"/>
      <c r="SRL2" s="66"/>
      <c r="SRM2" s="66"/>
      <c r="SRN2" s="66"/>
      <c r="SRO2" s="66"/>
      <c r="SRP2" s="66"/>
      <c r="SRQ2" s="66"/>
      <c r="SRR2" s="66"/>
      <c r="SRS2" s="66"/>
      <c r="SRT2" s="66"/>
      <c r="SRU2" s="66"/>
      <c r="SRV2" s="66"/>
      <c r="SRW2" s="66"/>
      <c r="SRX2" s="66"/>
      <c r="SRY2" s="66"/>
      <c r="SRZ2" s="66"/>
      <c r="SSA2" s="66"/>
      <c r="SSB2" s="66"/>
      <c r="SSC2" s="66"/>
      <c r="SSD2" s="66"/>
      <c r="SSE2" s="66"/>
      <c r="SSF2" s="66"/>
      <c r="SSG2" s="66"/>
      <c r="SSH2" s="66"/>
      <c r="SSI2" s="66"/>
      <c r="SSJ2" s="66"/>
      <c r="SSK2" s="66"/>
      <c r="SSL2" s="66"/>
      <c r="SSM2" s="66"/>
      <c r="SSN2" s="66"/>
      <c r="SSO2" s="66"/>
      <c r="SSP2" s="66"/>
      <c r="SSQ2" s="66"/>
      <c r="SSR2" s="66"/>
      <c r="SSS2" s="66"/>
      <c r="SST2" s="66"/>
      <c r="SSU2" s="66"/>
      <c r="SSV2" s="66"/>
      <c r="SSW2" s="66"/>
      <c r="SSX2" s="66"/>
      <c r="SSY2" s="66"/>
      <c r="SSZ2" s="66"/>
      <c r="STA2" s="66"/>
      <c r="STB2" s="66"/>
      <c r="STC2" s="66"/>
      <c r="STD2" s="66"/>
      <c r="STE2" s="66"/>
      <c r="STF2" s="66"/>
      <c r="STG2" s="66"/>
      <c r="STH2" s="66"/>
      <c r="STI2" s="66"/>
      <c r="STJ2" s="66"/>
      <c r="STK2" s="66"/>
      <c r="STL2" s="66"/>
      <c r="STM2" s="66"/>
      <c r="STN2" s="66"/>
      <c r="STO2" s="66"/>
      <c r="STP2" s="66"/>
      <c r="STQ2" s="66"/>
      <c r="STR2" s="66"/>
      <c r="STS2" s="66"/>
      <c r="STT2" s="66"/>
      <c r="STU2" s="66"/>
      <c r="STV2" s="66"/>
      <c r="STW2" s="66"/>
      <c r="STX2" s="66"/>
      <c r="STY2" s="66"/>
      <c r="STZ2" s="66"/>
      <c r="SUA2" s="66"/>
      <c r="SUB2" s="66"/>
      <c r="SUC2" s="66"/>
      <c r="SUD2" s="66"/>
      <c r="SUE2" s="66"/>
      <c r="SUF2" s="66"/>
      <c r="SUG2" s="66"/>
      <c r="SUH2" s="66"/>
      <c r="SUI2" s="66"/>
      <c r="SUJ2" s="66"/>
      <c r="SUK2" s="66"/>
      <c r="SUL2" s="66"/>
      <c r="SUM2" s="66"/>
      <c r="SUN2" s="66"/>
      <c r="SUO2" s="66"/>
      <c r="SUP2" s="66"/>
      <c r="SUQ2" s="66"/>
      <c r="SUR2" s="66"/>
      <c r="SUS2" s="66"/>
      <c r="SUT2" s="66"/>
      <c r="SUU2" s="66"/>
      <c r="SUV2" s="66"/>
      <c r="SUW2" s="66"/>
      <c r="SUX2" s="66"/>
      <c r="SUY2" s="66"/>
      <c r="SUZ2" s="66"/>
      <c r="SVA2" s="66"/>
      <c r="SVB2" s="66"/>
      <c r="SVC2" s="66"/>
      <c r="SVD2" s="66"/>
      <c r="SVE2" s="66"/>
      <c r="SVF2" s="66"/>
      <c r="SVG2" s="66"/>
      <c r="SVH2" s="66"/>
      <c r="SVI2" s="66"/>
      <c r="SVJ2" s="66"/>
      <c r="SVK2" s="66"/>
      <c r="SVL2" s="66"/>
      <c r="SVM2" s="66"/>
      <c r="SVN2" s="66"/>
      <c r="SVO2" s="66"/>
      <c r="SVP2" s="66"/>
      <c r="SVQ2" s="66"/>
      <c r="SVR2" s="66"/>
      <c r="SVS2" s="66"/>
      <c r="SVT2" s="66"/>
      <c r="SVU2" s="66"/>
      <c r="SVV2" s="66"/>
      <c r="SVW2" s="66"/>
      <c r="SVX2" s="66"/>
      <c r="SVY2" s="66"/>
      <c r="SVZ2" s="66"/>
      <c r="SWA2" s="66"/>
      <c r="SWB2" s="66"/>
      <c r="SWC2" s="66"/>
      <c r="SWD2" s="66"/>
      <c r="SWE2" s="66"/>
      <c r="SWF2" s="66"/>
      <c r="SWG2" s="66"/>
      <c r="SWH2" s="66"/>
      <c r="SWI2" s="66"/>
      <c r="SWJ2" s="66"/>
      <c r="SWK2" s="66"/>
      <c r="SWL2" s="66"/>
      <c r="SWM2" s="66"/>
      <c r="SWN2" s="66"/>
      <c r="SWO2" s="66"/>
      <c r="SWP2" s="66"/>
      <c r="SWQ2" s="66"/>
      <c r="SWR2" s="66"/>
      <c r="SWS2" s="66"/>
      <c r="SWT2" s="66"/>
      <c r="SWU2" s="66"/>
      <c r="SWV2" s="66"/>
      <c r="SWW2" s="66"/>
      <c r="SWX2" s="66"/>
      <c r="SWY2" s="66"/>
      <c r="SWZ2" s="66"/>
      <c r="SXA2" s="66"/>
      <c r="SXB2" s="66"/>
      <c r="SXC2" s="66"/>
      <c r="SXD2" s="66"/>
      <c r="SXE2" s="66"/>
      <c r="SXF2" s="66"/>
      <c r="SXG2" s="66"/>
      <c r="SXH2" s="66"/>
      <c r="SXI2" s="66"/>
      <c r="SXJ2" s="66"/>
      <c r="SXK2" s="66"/>
      <c r="SXL2" s="66"/>
      <c r="SXM2" s="66"/>
      <c r="SXN2" s="66"/>
      <c r="SXO2" s="66"/>
      <c r="SXP2" s="66"/>
      <c r="SXQ2" s="66"/>
      <c r="SXR2" s="66"/>
      <c r="SXS2" s="66"/>
      <c r="SXT2" s="66"/>
      <c r="SXU2" s="66"/>
      <c r="SXV2" s="66"/>
      <c r="SXW2" s="66"/>
      <c r="SXX2" s="66"/>
      <c r="SXY2" s="66"/>
      <c r="SXZ2" s="66"/>
      <c r="SYA2" s="66"/>
      <c r="SYB2" s="66"/>
      <c r="SYC2" s="66"/>
      <c r="SYD2" s="66"/>
      <c r="SYE2" s="66"/>
      <c r="SYF2" s="66"/>
      <c r="SYG2" s="66"/>
      <c r="SYH2" s="66"/>
      <c r="SYI2" s="66"/>
      <c r="SYJ2" s="66"/>
      <c r="SYK2" s="66"/>
      <c r="SYL2" s="66"/>
      <c r="SYM2" s="66"/>
      <c r="SYN2" s="66"/>
      <c r="SYO2" s="66"/>
      <c r="SYP2" s="66"/>
      <c r="SYQ2" s="66"/>
      <c r="SYR2" s="66"/>
      <c r="SYS2" s="66"/>
      <c r="SYT2" s="66"/>
      <c r="SYU2" s="66"/>
      <c r="SYV2" s="66"/>
      <c r="SYW2" s="66"/>
      <c r="SYX2" s="66"/>
      <c r="SYY2" s="66"/>
      <c r="SYZ2" s="66"/>
      <c r="SZA2" s="66"/>
      <c r="SZB2" s="66"/>
      <c r="SZC2" s="66"/>
      <c r="SZD2" s="66"/>
      <c r="SZE2" s="66"/>
      <c r="SZF2" s="66"/>
      <c r="SZG2" s="66"/>
      <c r="SZH2" s="66"/>
      <c r="SZI2" s="66"/>
      <c r="SZJ2" s="66"/>
      <c r="SZK2" s="66"/>
      <c r="SZL2" s="66"/>
      <c r="SZM2" s="66"/>
      <c r="SZN2" s="66"/>
      <c r="SZO2" s="66"/>
      <c r="SZP2" s="66"/>
      <c r="SZQ2" s="66"/>
      <c r="SZR2" s="66"/>
      <c r="SZS2" s="66"/>
      <c r="SZT2" s="66"/>
      <c r="SZU2" s="66"/>
      <c r="SZV2" s="66"/>
      <c r="SZW2" s="66"/>
      <c r="SZX2" s="66"/>
      <c r="SZY2" s="66"/>
      <c r="SZZ2" s="66"/>
      <c r="TAA2" s="66"/>
      <c r="TAB2" s="66"/>
      <c r="TAC2" s="66"/>
      <c r="TAD2" s="66"/>
      <c r="TAE2" s="66"/>
      <c r="TAF2" s="66"/>
      <c r="TAG2" s="66"/>
      <c r="TAH2" s="66"/>
      <c r="TAI2" s="66"/>
      <c r="TAJ2" s="66"/>
      <c r="TAK2" s="66"/>
      <c r="TAL2" s="66"/>
      <c r="TAM2" s="66"/>
      <c r="TAN2" s="66"/>
      <c r="TAO2" s="66"/>
      <c r="TAP2" s="66"/>
      <c r="TAQ2" s="66"/>
      <c r="TAR2" s="66"/>
      <c r="TAS2" s="66"/>
      <c r="TAT2" s="66"/>
      <c r="TAU2" s="66"/>
      <c r="TAV2" s="66"/>
      <c r="TAW2" s="66"/>
      <c r="TAX2" s="66"/>
      <c r="TAY2" s="66"/>
      <c r="TAZ2" s="66"/>
      <c r="TBA2" s="66"/>
      <c r="TBB2" s="66"/>
      <c r="TBC2" s="66"/>
      <c r="TBD2" s="66"/>
      <c r="TBE2" s="66"/>
      <c r="TBF2" s="66"/>
      <c r="TBG2" s="66"/>
      <c r="TBH2" s="66"/>
      <c r="TBI2" s="66"/>
      <c r="TBJ2" s="66"/>
      <c r="TBK2" s="66"/>
      <c r="TBL2" s="66"/>
      <c r="TBM2" s="66"/>
      <c r="TBN2" s="66"/>
      <c r="TBO2" s="66"/>
      <c r="TBP2" s="66"/>
      <c r="TBQ2" s="66"/>
      <c r="TBR2" s="66"/>
      <c r="TBS2" s="66"/>
      <c r="TBT2" s="66"/>
      <c r="TBU2" s="66"/>
      <c r="TBV2" s="66"/>
      <c r="TBW2" s="66"/>
      <c r="TBX2" s="66"/>
      <c r="TBY2" s="66"/>
      <c r="TBZ2" s="66"/>
      <c r="TCA2" s="66"/>
      <c r="TCB2" s="66"/>
      <c r="TCC2" s="66"/>
      <c r="TCD2" s="66"/>
      <c r="TCE2" s="66"/>
      <c r="TCF2" s="66"/>
      <c r="TCG2" s="66"/>
      <c r="TCH2" s="66"/>
      <c r="TCI2" s="66"/>
      <c r="TCJ2" s="66"/>
      <c r="TCK2" s="66"/>
      <c r="TCL2" s="66"/>
      <c r="TCM2" s="66"/>
      <c r="TCN2" s="66"/>
      <c r="TCO2" s="66"/>
      <c r="TCP2" s="66"/>
      <c r="TCQ2" s="66"/>
      <c r="TCR2" s="66"/>
      <c r="TCS2" s="66"/>
      <c r="TCT2" s="66"/>
      <c r="TCU2" s="66"/>
      <c r="TCV2" s="66"/>
      <c r="TCW2" s="66"/>
      <c r="TCX2" s="66"/>
      <c r="TCY2" s="66"/>
      <c r="TCZ2" s="66"/>
      <c r="TDA2" s="66"/>
      <c r="TDB2" s="66"/>
      <c r="TDC2" s="66"/>
      <c r="TDD2" s="66"/>
      <c r="TDE2" s="66"/>
      <c r="TDF2" s="66"/>
      <c r="TDG2" s="66"/>
      <c r="TDH2" s="66"/>
      <c r="TDI2" s="66"/>
      <c r="TDJ2" s="66"/>
      <c r="TDK2" s="66"/>
      <c r="TDL2" s="66"/>
      <c r="TDM2" s="66"/>
      <c r="TDN2" s="66"/>
      <c r="TDO2" s="66"/>
      <c r="TDP2" s="66"/>
      <c r="TDQ2" s="66"/>
      <c r="TDR2" s="66"/>
      <c r="TDS2" s="66"/>
      <c r="TDT2" s="66"/>
      <c r="TDU2" s="66"/>
      <c r="TDV2" s="66"/>
      <c r="TDW2" s="66"/>
      <c r="TDX2" s="66"/>
      <c r="TDY2" s="66"/>
      <c r="TDZ2" s="66"/>
      <c r="TEA2" s="66"/>
      <c r="TEB2" s="66"/>
      <c r="TEC2" s="66"/>
      <c r="TED2" s="66"/>
      <c r="TEE2" s="66"/>
      <c r="TEF2" s="66"/>
      <c r="TEG2" s="66"/>
      <c r="TEH2" s="66"/>
      <c r="TEI2" s="66"/>
      <c r="TEJ2" s="66"/>
      <c r="TEK2" s="66"/>
      <c r="TEL2" s="66"/>
      <c r="TEM2" s="66"/>
      <c r="TEN2" s="66"/>
      <c r="TEO2" s="66"/>
      <c r="TEP2" s="66"/>
      <c r="TEQ2" s="66"/>
      <c r="TER2" s="66"/>
      <c r="TES2" s="66"/>
      <c r="TET2" s="66"/>
      <c r="TEU2" s="66"/>
      <c r="TEV2" s="66"/>
      <c r="TEW2" s="66"/>
      <c r="TEX2" s="66"/>
      <c r="TEY2" s="66"/>
      <c r="TEZ2" s="66"/>
      <c r="TFA2" s="66"/>
      <c r="TFB2" s="66"/>
      <c r="TFC2" s="66"/>
      <c r="TFD2" s="66"/>
      <c r="TFE2" s="66"/>
      <c r="TFF2" s="66"/>
      <c r="TFG2" s="66"/>
      <c r="TFH2" s="66"/>
      <c r="TFI2" s="66"/>
      <c r="TFJ2" s="66"/>
      <c r="TFK2" s="66"/>
      <c r="TFL2" s="66"/>
      <c r="TFM2" s="66"/>
      <c r="TFN2" s="66"/>
      <c r="TFO2" s="66"/>
      <c r="TFP2" s="66"/>
      <c r="TFQ2" s="66"/>
      <c r="TFR2" s="66"/>
      <c r="TFS2" s="66"/>
      <c r="TFT2" s="66"/>
      <c r="TFU2" s="66"/>
      <c r="TFV2" s="66"/>
      <c r="TFW2" s="66"/>
      <c r="TFX2" s="66"/>
      <c r="TFY2" s="66"/>
      <c r="TFZ2" s="66"/>
      <c r="TGA2" s="66"/>
      <c r="TGB2" s="66"/>
      <c r="TGC2" s="66"/>
      <c r="TGD2" s="66"/>
      <c r="TGE2" s="66"/>
      <c r="TGF2" s="66"/>
      <c r="TGG2" s="66"/>
      <c r="TGH2" s="66"/>
      <c r="TGI2" s="66"/>
      <c r="TGJ2" s="66"/>
      <c r="TGK2" s="66"/>
      <c r="TGL2" s="66"/>
      <c r="TGM2" s="66"/>
      <c r="TGN2" s="66"/>
      <c r="TGO2" s="66"/>
      <c r="TGP2" s="66"/>
      <c r="TGQ2" s="66"/>
      <c r="TGR2" s="66"/>
      <c r="TGS2" s="66"/>
      <c r="TGT2" s="66"/>
      <c r="TGU2" s="66"/>
      <c r="TGV2" s="66"/>
      <c r="TGW2" s="66"/>
      <c r="TGX2" s="66"/>
      <c r="TGY2" s="66"/>
      <c r="TGZ2" s="66"/>
      <c r="THA2" s="66"/>
      <c r="THB2" s="66"/>
      <c r="THC2" s="66"/>
      <c r="THD2" s="66"/>
      <c r="THE2" s="66"/>
      <c r="THF2" s="66"/>
      <c r="THG2" s="66"/>
      <c r="THH2" s="66"/>
      <c r="THI2" s="66"/>
      <c r="THJ2" s="66"/>
      <c r="THK2" s="66"/>
      <c r="THL2" s="66"/>
      <c r="THM2" s="66"/>
      <c r="THN2" s="66"/>
      <c r="THO2" s="66"/>
      <c r="THP2" s="66"/>
      <c r="THQ2" s="66"/>
      <c r="THR2" s="66"/>
      <c r="THS2" s="66"/>
      <c r="THT2" s="66"/>
      <c r="THU2" s="66"/>
      <c r="THV2" s="66"/>
      <c r="THW2" s="66"/>
      <c r="THX2" s="66"/>
      <c r="THY2" s="66"/>
      <c r="THZ2" s="66"/>
      <c r="TIA2" s="66"/>
      <c r="TIB2" s="66"/>
      <c r="TIC2" s="66"/>
      <c r="TID2" s="66"/>
      <c r="TIE2" s="66"/>
      <c r="TIF2" s="66"/>
      <c r="TIG2" s="66"/>
      <c r="TIH2" s="66"/>
      <c r="TII2" s="66"/>
      <c r="TIJ2" s="66"/>
      <c r="TIK2" s="66"/>
      <c r="TIL2" s="66"/>
      <c r="TIM2" s="66"/>
      <c r="TIN2" s="66"/>
      <c r="TIO2" s="66"/>
      <c r="TIP2" s="66"/>
      <c r="TIQ2" s="66"/>
      <c r="TIR2" s="66"/>
      <c r="TIS2" s="66"/>
      <c r="TIT2" s="66"/>
      <c r="TIU2" s="66"/>
      <c r="TIV2" s="66"/>
      <c r="TIW2" s="66"/>
      <c r="TIX2" s="66"/>
      <c r="TIY2" s="66"/>
      <c r="TIZ2" s="66"/>
      <c r="TJA2" s="66"/>
      <c r="TJB2" s="66"/>
      <c r="TJC2" s="66"/>
      <c r="TJD2" s="66"/>
      <c r="TJE2" s="66"/>
      <c r="TJF2" s="66"/>
      <c r="TJG2" s="66"/>
      <c r="TJH2" s="66"/>
      <c r="TJI2" s="66"/>
      <c r="TJJ2" s="66"/>
      <c r="TJK2" s="66"/>
      <c r="TJL2" s="66"/>
      <c r="TJM2" s="66"/>
      <c r="TJN2" s="66"/>
      <c r="TJO2" s="66"/>
      <c r="TJP2" s="66"/>
      <c r="TJQ2" s="66"/>
      <c r="TJR2" s="66"/>
      <c r="TJS2" s="66"/>
      <c r="TJT2" s="66"/>
      <c r="TJU2" s="66"/>
      <c r="TJV2" s="66"/>
      <c r="TJW2" s="66"/>
      <c r="TJX2" s="66"/>
      <c r="TJY2" s="66"/>
      <c r="TJZ2" s="66"/>
      <c r="TKA2" s="66"/>
      <c r="TKB2" s="66"/>
      <c r="TKC2" s="66"/>
      <c r="TKD2" s="66"/>
      <c r="TKE2" s="66"/>
      <c r="TKF2" s="66"/>
      <c r="TKG2" s="66"/>
      <c r="TKH2" s="66"/>
      <c r="TKI2" s="66"/>
      <c r="TKJ2" s="66"/>
      <c r="TKK2" s="66"/>
      <c r="TKL2" s="66"/>
      <c r="TKM2" s="66"/>
      <c r="TKN2" s="66"/>
      <c r="TKO2" s="66"/>
      <c r="TKP2" s="66"/>
      <c r="TKQ2" s="66"/>
      <c r="TKR2" s="66"/>
      <c r="TKS2" s="66"/>
      <c r="TKT2" s="66"/>
      <c r="TKU2" s="66"/>
      <c r="TKV2" s="66"/>
      <c r="TKW2" s="66"/>
      <c r="TKX2" s="66"/>
      <c r="TKY2" s="66"/>
      <c r="TKZ2" s="66"/>
      <c r="TLA2" s="66"/>
      <c r="TLB2" s="66"/>
      <c r="TLC2" s="66"/>
      <c r="TLD2" s="66"/>
      <c r="TLE2" s="66"/>
      <c r="TLF2" s="66"/>
      <c r="TLG2" s="66"/>
      <c r="TLH2" s="66"/>
      <c r="TLI2" s="66"/>
      <c r="TLJ2" s="66"/>
      <c r="TLK2" s="66"/>
      <c r="TLL2" s="66"/>
      <c r="TLM2" s="66"/>
      <c r="TLN2" s="66"/>
      <c r="TLO2" s="66"/>
      <c r="TLP2" s="66"/>
      <c r="TLQ2" s="66"/>
      <c r="TLR2" s="66"/>
      <c r="TLS2" s="66"/>
      <c r="TLT2" s="66"/>
      <c r="TLU2" s="66"/>
      <c r="TLV2" s="66"/>
      <c r="TLW2" s="66"/>
      <c r="TLX2" s="66"/>
      <c r="TLY2" s="66"/>
      <c r="TLZ2" s="66"/>
      <c r="TMA2" s="66"/>
      <c r="TMB2" s="66"/>
      <c r="TMC2" s="66"/>
      <c r="TMD2" s="66"/>
      <c r="TME2" s="66"/>
      <c r="TMF2" s="66"/>
      <c r="TMG2" s="66"/>
      <c r="TMH2" s="66"/>
      <c r="TMI2" s="66"/>
      <c r="TMJ2" s="66"/>
      <c r="TMK2" s="66"/>
      <c r="TML2" s="66"/>
      <c r="TMM2" s="66"/>
      <c r="TMN2" s="66"/>
      <c r="TMO2" s="66"/>
      <c r="TMP2" s="66"/>
      <c r="TMQ2" s="66"/>
      <c r="TMR2" s="66"/>
      <c r="TMS2" s="66"/>
      <c r="TMT2" s="66"/>
      <c r="TMU2" s="66"/>
      <c r="TMV2" s="66"/>
      <c r="TMW2" s="66"/>
      <c r="TMX2" s="66"/>
      <c r="TMY2" s="66"/>
      <c r="TMZ2" s="66"/>
      <c r="TNA2" s="66"/>
      <c r="TNB2" s="66"/>
      <c r="TNC2" s="66"/>
      <c r="TND2" s="66"/>
      <c r="TNE2" s="66"/>
      <c r="TNF2" s="66"/>
      <c r="TNG2" s="66"/>
      <c r="TNH2" s="66"/>
      <c r="TNI2" s="66"/>
      <c r="TNJ2" s="66"/>
      <c r="TNK2" s="66"/>
      <c r="TNL2" s="66"/>
      <c r="TNM2" s="66"/>
      <c r="TNN2" s="66"/>
      <c r="TNO2" s="66"/>
      <c r="TNP2" s="66"/>
      <c r="TNQ2" s="66"/>
      <c r="TNR2" s="66"/>
      <c r="TNS2" s="66"/>
      <c r="TNT2" s="66"/>
      <c r="TNU2" s="66"/>
      <c r="TNV2" s="66"/>
      <c r="TNW2" s="66"/>
      <c r="TNX2" s="66"/>
      <c r="TNY2" s="66"/>
      <c r="TNZ2" s="66"/>
      <c r="TOA2" s="66"/>
      <c r="TOB2" s="66"/>
      <c r="TOC2" s="66"/>
      <c r="TOD2" s="66"/>
      <c r="TOE2" s="66"/>
      <c r="TOF2" s="66"/>
      <c r="TOG2" s="66"/>
      <c r="TOH2" s="66"/>
      <c r="TOI2" s="66"/>
      <c r="TOJ2" s="66"/>
      <c r="TOK2" s="66"/>
      <c r="TOL2" s="66"/>
      <c r="TOM2" s="66"/>
      <c r="TON2" s="66"/>
      <c r="TOO2" s="66"/>
      <c r="TOP2" s="66"/>
      <c r="TOQ2" s="66"/>
      <c r="TOR2" s="66"/>
      <c r="TOS2" s="66"/>
      <c r="TOT2" s="66"/>
      <c r="TOU2" s="66"/>
      <c r="TOV2" s="66"/>
      <c r="TOW2" s="66"/>
      <c r="TOX2" s="66"/>
      <c r="TOY2" s="66"/>
      <c r="TOZ2" s="66"/>
      <c r="TPA2" s="66"/>
      <c r="TPB2" s="66"/>
      <c r="TPC2" s="66"/>
      <c r="TPD2" s="66"/>
      <c r="TPE2" s="66"/>
      <c r="TPF2" s="66"/>
      <c r="TPG2" s="66"/>
      <c r="TPH2" s="66"/>
      <c r="TPI2" s="66"/>
      <c r="TPJ2" s="66"/>
      <c r="TPK2" s="66"/>
      <c r="TPL2" s="66"/>
      <c r="TPM2" s="66"/>
      <c r="TPN2" s="66"/>
      <c r="TPO2" s="66"/>
      <c r="TPP2" s="66"/>
      <c r="TPQ2" s="66"/>
      <c r="TPR2" s="66"/>
      <c r="TPS2" s="66"/>
      <c r="TPT2" s="66"/>
      <c r="TPU2" s="66"/>
      <c r="TPV2" s="66"/>
      <c r="TPW2" s="66"/>
      <c r="TPX2" s="66"/>
      <c r="TPY2" s="66"/>
      <c r="TPZ2" s="66"/>
      <c r="TQA2" s="66"/>
      <c r="TQB2" s="66"/>
      <c r="TQC2" s="66"/>
      <c r="TQD2" s="66"/>
      <c r="TQE2" s="66"/>
      <c r="TQF2" s="66"/>
      <c r="TQG2" s="66"/>
      <c r="TQH2" s="66"/>
      <c r="TQI2" s="66"/>
      <c r="TQJ2" s="66"/>
      <c r="TQK2" s="66"/>
      <c r="TQL2" s="66"/>
      <c r="TQM2" s="66"/>
      <c r="TQN2" s="66"/>
      <c r="TQO2" s="66"/>
      <c r="TQP2" s="66"/>
      <c r="TQQ2" s="66"/>
      <c r="TQR2" s="66"/>
      <c r="TQS2" s="66"/>
      <c r="TQT2" s="66"/>
      <c r="TQU2" s="66"/>
      <c r="TQV2" s="66"/>
      <c r="TQW2" s="66"/>
      <c r="TQX2" s="66"/>
      <c r="TQY2" s="66"/>
      <c r="TQZ2" s="66"/>
      <c r="TRA2" s="66"/>
      <c r="TRB2" s="66"/>
      <c r="TRC2" s="66"/>
      <c r="TRD2" s="66"/>
      <c r="TRE2" s="66"/>
      <c r="TRF2" s="66"/>
      <c r="TRG2" s="66"/>
      <c r="TRH2" s="66"/>
      <c r="TRI2" s="66"/>
      <c r="TRJ2" s="66"/>
      <c r="TRK2" s="66"/>
      <c r="TRL2" s="66"/>
      <c r="TRM2" s="66"/>
      <c r="TRN2" s="66"/>
      <c r="TRO2" s="66"/>
      <c r="TRP2" s="66"/>
      <c r="TRQ2" s="66"/>
      <c r="TRR2" s="66"/>
      <c r="TRS2" s="66"/>
      <c r="TRT2" s="66"/>
      <c r="TRU2" s="66"/>
      <c r="TRV2" s="66"/>
      <c r="TRW2" s="66"/>
      <c r="TRX2" s="66"/>
      <c r="TRY2" s="66"/>
      <c r="TRZ2" s="66"/>
      <c r="TSA2" s="66"/>
      <c r="TSB2" s="66"/>
      <c r="TSC2" s="66"/>
      <c r="TSD2" s="66"/>
      <c r="TSE2" s="66"/>
      <c r="TSF2" s="66"/>
      <c r="TSG2" s="66"/>
      <c r="TSH2" s="66"/>
      <c r="TSI2" s="66"/>
      <c r="TSJ2" s="66"/>
      <c r="TSK2" s="66"/>
      <c r="TSL2" s="66"/>
      <c r="TSM2" s="66"/>
      <c r="TSN2" s="66"/>
      <c r="TSO2" s="66"/>
      <c r="TSP2" s="66"/>
      <c r="TSQ2" s="66"/>
      <c r="TSR2" s="66"/>
      <c r="TSS2" s="66"/>
      <c r="TST2" s="66"/>
      <c r="TSU2" s="66"/>
      <c r="TSV2" s="66"/>
      <c r="TSW2" s="66"/>
      <c r="TSX2" s="66"/>
      <c r="TSY2" s="66"/>
      <c r="TSZ2" s="66"/>
      <c r="TTA2" s="66"/>
      <c r="TTB2" s="66"/>
      <c r="TTC2" s="66"/>
      <c r="TTD2" s="66"/>
      <c r="TTE2" s="66"/>
      <c r="TTF2" s="66"/>
      <c r="TTG2" s="66"/>
      <c r="TTH2" s="66"/>
      <c r="TTI2" s="66"/>
      <c r="TTJ2" s="66"/>
      <c r="TTK2" s="66"/>
      <c r="TTL2" s="66"/>
      <c r="TTM2" s="66"/>
      <c r="TTN2" s="66"/>
      <c r="TTO2" s="66"/>
      <c r="TTP2" s="66"/>
      <c r="TTQ2" s="66"/>
      <c r="TTR2" s="66"/>
      <c r="TTS2" s="66"/>
      <c r="TTT2" s="66"/>
      <c r="TTU2" s="66"/>
      <c r="TTV2" s="66"/>
      <c r="TTW2" s="66"/>
      <c r="TTX2" s="66"/>
      <c r="TTY2" s="66"/>
      <c r="TTZ2" s="66"/>
      <c r="TUA2" s="66"/>
      <c r="TUB2" s="66"/>
      <c r="TUC2" s="66"/>
      <c r="TUD2" s="66"/>
      <c r="TUE2" s="66"/>
      <c r="TUF2" s="66"/>
      <c r="TUG2" s="66"/>
      <c r="TUH2" s="66"/>
      <c r="TUI2" s="66"/>
      <c r="TUJ2" s="66"/>
      <c r="TUK2" s="66"/>
      <c r="TUL2" s="66"/>
      <c r="TUM2" s="66"/>
      <c r="TUN2" s="66"/>
      <c r="TUO2" s="66"/>
      <c r="TUP2" s="66"/>
      <c r="TUQ2" s="66"/>
      <c r="TUR2" s="66"/>
      <c r="TUS2" s="66"/>
      <c r="TUT2" s="66"/>
      <c r="TUU2" s="66"/>
      <c r="TUV2" s="66"/>
      <c r="TUW2" s="66"/>
      <c r="TUX2" s="66"/>
      <c r="TUY2" s="66"/>
      <c r="TUZ2" s="66"/>
      <c r="TVA2" s="66"/>
      <c r="TVB2" s="66"/>
      <c r="TVC2" s="66"/>
      <c r="TVD2" s="66"/>
      <c r="TVE2" s="66"/>
      <c r="TVF2" s="66"/>
      <c r="TVG2" s="66"/>
      <c r="TVH2" s="66"/>
      <c r="TVI2" s="66"/>
      <c r="TVJ2" s="66"/>
      <c r="TVK2" s="66"/>
      <c r="TVL2" s="66"/>
      <c r="TVM2" s="66"/>
      <c r="TVN2" s="66"/>
      <c r="TVO2" s="66"/>
      <c r="TVP2" s="66"/>
      <c r="TVQ2" s="66"/>
      <c r="TVR2" s="66"/>
      <c r="TVS2" s="66"/>
      <c r="TVT2" s="66"/>
      <c r="TVU2" s="66"/>
      <c r="TVV2" s="66"/>
      <c r="TVW2" s="66"/>
      <c r="TVX2" s="66"/>
      <c r="TVY2" s="66"/>
      <c r="TVZ2" s="66"/>
      <c r="TWA2" s="66"/>
      <c r="TWB2" s="66"/>
      <c r="TWC2" s="66"/>
      <c r="TWD2" s="66"/>
      <c r="TWE2" s="66"/>
      <c r="TWF2" s="66"/>
      <c r="TWG2" s="66"/>
      <c r="TWH2" s="66"/>
      <c r="TWI2" s="66"/>
      <c r="TWJ2" s="66"/>
      <c r="TWK2" s="66"/>
      <c r="TWL2" s="66"/>
      <c r="TWM2" s="66"/>
      <c r="TWN2" s="66"/>
      <c r="TWO2" s="66"/>
      <c r="TWP2" s="66"/>
      <c r="TWQ2" s="66"/>
      <c r="TWR2" s="66"/>
      <c r="TWS2" s="66"/>
      <c r="TWT2" s="66"/>
      <c r="TWU2" s="66"/>
      <c r="TWV2" s="66"/>
      <c r="TWW2" s="66"/>
      <c r="TWX2" s="66"/>
      <c r="TWY2" s="66"/>
      <c r="TWZ2" s="66"/>
      <c r="TXA2" s="66"/>
      <c r="TXB2" s="66"/>
      <c r="TXC2" s="66"/>
      <c r="TXD2" s="66"/>
      <c r="TXE2" s="66"/>
      <c r="TXF2" s="66"/>
      <c r="TXG2" s="66"/>
      <c r="TXH2" s="66"/>
      <c r="TXI2" s="66"/>
      <c r="TXJ2" s="66"/>
      <c r="TXK2" s="66"/>
      <c r="TXL2" s="66"/>
      <c r="TXM2" s="66"/>
      <c r="TXN2" s="66"/>
      <c r="TXO2" s="66"/>
      <c r="TXP2" s="66"/>
      <c r="TXQ2" s="66"/>
      <c r="TXR2" s="66"/>
      <c r="TXS2" s="66"/>
      <c r="TXT2" s="66"/>
      <c r="TXU2" s="66"/>
      <c r="TXV2" s="66"/>
      <c r="TXW2" s="66"/>
      <c r="TXX2" s="66"/>
      <c r="TXY2" s="66"/>
      <c r="TXZ2" s="66"/>
      <c r="TYA2" s="66"/>
      <c r="TYB2" s="66"/>
      <c r="TYC2" s="66"/>
      <c r="TYD2" s="66"/>
      <c r="TYE2" s="66"/>
      <c r="TYF2" s="66"/>
      <c r="TYG2" s="66"/>
      <c r="TYH2" s="66"/>
      <c r="TYI2" s="66"/>
      <c r="TYJ2" s="66"/>
      <c r="TYK2" s="66"/>
      <c r="TYL2" s="66"/>
      <c r="TYM2" s="66"/>
      <c r="TYN2" s="66"/>
      <c r="TYO2" s="66"/>
      <c r="TYP2" s="66"/>
      <c r="TYQ2" s="66"/>
      <c r="TYR2" s="66"/>
      <c r="TYS2" s="66"/>
      <c r="TYT2" s="66"/>
      <c r="TYU2" s="66"/>
      <c r="TYV2" s="66"/>
      <c r="TYW2" s="66"/>
      <c r="TYX2" s="66"/>
      <c r="TYY2" s="66"/>
      <c r="TYZ2" s="66"/>
      <c r="TZA2" s="66"/>
      <c r="TZB2" s="66"/>
      <c r="TZC2" s="66"/>
      <c r="TZD2" s="66"/>
      <c r="TZE2" s="66"/>
      <c r="TZF2" s="66"/>
      <c r="TZG2" s="66"/>
      <c r="TZH2" s="66"/>
      <c r="TZI2" s="66"/>
      <c r="TZJ2" s="66"/>
      <c r="TZK2" s="66"/>
      <c r="TZL2" s="66"/>
      <c r="TZM2" s="66"/>
      <c r="TZN2" s="66"/>
      <c r="TZO2" s="66"/>
      <c r="TZP2" s="66"/>
      <c r="TZQ2" s="66"/>
      <c r="TZR2" s="66"/>
      <c r="TZS2" s="66"/>
      <c r="TZT2" s="66"/>
      <c r="TZU2" s="66"/>
      <c r="TZV2" s="66"/>
      <c r="TZW2" s="66"/>
      <c r="TZX2" s="66"/>
      <c r="TZY2" s="66"/>
      <c r="TZZ2" s="66"/>
      <c r="UAA2" s="66"/>
      <c r="UAB2" s="66"/>
      <c r="UAC2" s="66"/>
      <c r="UAD2" s="66"/>
      <c r="UAE2" s="66"/>
      <c r="UAF2" s="66"/>
      <c r="UAG2" s="66"/>
      <c r="UAH2" s="66"/>
      <c r="UAI2" s="66"/>
      <c r="UAJ2" s="66"/>
      <c r="UAK2" s="66"/>
      <c r="UAL2" s="66"/>
      <c r="UAM2" s="66"/>
      <c r="UAN2" s="66"/>
      <c r="UAO2" s="66"/>
      <c r="UAP2" s="66"/>
      <c r="UAQ2" s="66"/>
      <c r="UAR2" s="66"/>
      <c r="UAS2" s="66"/>
      <c r="UAT2" s="66"/>
      <c r="UAU2" s="66"/>
      <c r="UAV2" s="66"/>
      <c r="UAW2" s="66"/>
      <c r="UAX2" s="66"/>
      <c r="UAY2" s="66"/>
      <c r="UAZ2" s="66"/>
      <c r="UBA2" s="66"/>
      <c r="UBB2" s="66"/>
      <c r="UBC2" s="66"/>
      <c r="UBD2" s="66"/>
      <c r="UBE2" s="66"/>
      <c r="UBF2" s="66"/>
      <c r="UBG2" s="66"/>
      <c r="UBH2" s="66"/>
      <c r="UBI2" s="66"/>
      <c r="UBJ2" s="66"/>
      <c r="UBK2" s="66"/>
      <c r="UBL2" s="66"/>
      <c r="UBM2" s="66"/>
      <c r="UBN2" s="66"/>
      <c r="UBO2" s="66"/>
      <c r="UBP2" s="66"/>
      <c r="UBQ2" s="66"/>
      <c r="UBR2" s="66"/>
      <c r="UBS2" s="66"/>
      <c r="UBT2" s="66"/>
      <c r="UBU2" s="66"/>
      <c r="UBV2" s="66"/>
      <c r="UBW2" s="66"/>
      <c r="UBX2" s="66"/>
      <c r="UBY2" s="66"/>
      <c r="UBZ2" s="66"/>
      <c r="UCA2" s="66"/>
      <c r="UCB2" s="66"/>
      <c r="UCC2" s="66"/>
      <c r="UCD2" s="66"/>
      <c r="UCE2" s="66"/>
      <c r="UCF2" s="66"/>
      <c r="UCG2" s="66"/>
      <c r="UCH2" s="66"/>
      <c r="UCI2" s="66"/>
      <c r="UCJ2" s="66"/>
      <c r="UCK2" s="66"/>
      <c r="UCL2" s="66"/>
      <c r="UCM2" s="66"/>
      <c r="UCN2" s="66"/>
      <c r="UCO2" s="66"/>
      <c r="UCP2" s="66"/>
      <c r="UCQ2" s="66"/>
      <c r="UCR2" s="66"/>
      <c r="UCS2" s="66"/>
      <c r="UCT2" s="66"/>
      <c r="UCU2" s="66"/>
      <c r="UCV2" s="66"/>
      <c r="UCW2" s="66"/>
      <c r="UCX2" s="66"/>
      <c r="UCY2" s="66"/>
      <c r="UCZ2" s="66"/>
      <c r="UDA2" s="66"/>
      <c r="UDB2" s="66"/>
      <c r="UDC2" s="66"/>
      <c r="UDD2" s="66"/>
      <c r="UDE2" s="66"/>
      <c r="UDF2" s="66"/>
      <c r="UDG2" s="66"/>
      <c r="UDH2" s="66"/>
      <c r="UDI2" s="66"/>
      <c r="UDJ2" s="66"/>
      <c r="UDK2" s="66"/>
      <c r="UDL2" s="66"/>
      <c r="UDM2" s="66"/>
      <c r="UDN2" s="66"/>
      <c r="UDO2" s="66"/>
      <c r="UDP2" s="66"/>
      <c r="UDQ2" s="66"/>
      <c r="UDR2" s="66"/>
      <c r="UDS2" s="66"/>
      <c r="UDT2" s="66"/>
      <c r="UDU2" s="66"/>
      <c r="UDV2" s="66"/>
      <c r="UDW2" s="66"/>
      <c r="UDX2" s="66"/>
      <c r="UDY2" s="66"/>
      <c r="UDZ2" s="66"/>
      <c r="UEA2" s="66"/>
      <c r="UEB2" s="66"/>
      <c r="UEC2" s="66"/>
      <c r="UED2" s="66"/>
      <c r="UEE2" s="66"/>
      <c r="UEF2" s="66"/>
      <c r="UEG2" s="66"/>
      <c r="UEH2" s="66"/>
      <c r="UEI2" s="66"/>
      <c r="UEJ2" s="66"/>
      <c r="UEK2" s="66"/>
      <c r="UEL2" s="66"/>
      <c r="UEM2" s="66"/>
      <c r="UEN2" s="66"/>
      <c r="UEO2" s="66"/>
      <c r="UEP2" s="66"/>
      <c r="UEQ2" s="66"/>
      <c r="UER2" s="66"/>
      <c r="UES2" s="66"/>
      <c r="UET2" s="66"/>
      <c r="UEU2" s="66"/>
      <c r="UEV2" s="66"/>
      <c r="UEW2" s="66"/>
      <c r="UEX2" s="66"/>
      <c r="UEY2" s="66"/>
      <c r="UEZ2" s="66"/>
      <c r="UFA2" s="66"/>
      <c r="UFB2" s="66"/>
      <c r="UFC2" s="66"/>
      <c r="UFD2" s="66"/>
      <c r="UFE2" s="66"/>
      <c r="UFF2" s="66"/>
      <c r="UFG2" s="66"/>
      <c r="UFH2" s="66"/>
      <c r="UFI2" s="66"/>
      <c r="UFJ2" s="66"/>
      <c r="UFK2" s="66"/>
      <c r="UFL2" s="66"/>
      <c r="UFM2" s="66"/>
      <c r="UFN2" s="66"/>
      <c r="UFO2" s="66"/>
      <c r="UFP2" s="66"/>
      <c r="UFQ2" s="66"/>
      <c r="UFR2" s="66"/>
      <c r="UFS2" s="66"/>
      <c r="UFT2" s="66"/>
      <c r="UFU2" s="66"/>
      <c r="UFV2" s="66"/>
      <c r="UFW2" s="66"/>
      <c r="UFX2" s="66"/>
      <c r="UFY2" s="66"/>
      <c r="UFZ2" s="66"/>
      <c r="UGA2" s="66"/>
      <c r="UGB2" s="66"/>
      <c r="UGC2" s="66"/>
      <c r="UGD2" s="66"/>
      <c r="UGE2" s="66"/>
      <c r="UGF2" s="66"/>
      <c r="UGG2" s="66"/>
      <c r="UGH2" s="66"/>
      <c r="UGI2" s="66"/>
      <c r="UGJ2" s="66"/>
      <c r="UGK2" s="66"/>
      <c r="UGL2" s="66"/>
      <c r="UGM2" s="66"/>
      <c r="UGN2" s="66"/>
      <c r="UGO2" s="66"/>
      <c r="UGP2" s="66"/>
      <c r="UGQ2" s="66"/>
      <c r="UGR2" s="66"/>
      <c r="UGS2" s="66"/>
      <c r="UGT2" s="66"/>
      <c r="UGU2" s="66"/>
      <c r="UGV2" s="66"/>
      <c r="UGW2" s="66"/>
      <c r="UGX2" s="66"/>
      <c r="UGY2" s="66"/>
      <c r="UGZ2" s="66"/>
      <c r="UHA2" s="66"/>
      <c r="UHB2" s="66"/>
      <c r="UHC2" s="66"/>
      <c r="UHD2" s="66"/>
      <c r="UHE2" s="66"/>
      <c r="UHF2" s="66"/>
      <c r="UHG2" s="66"/>
      <c r="UHH2" s="66"/>
      <c r="UHI2" s="66"/>
      <c r="UHJ2" s="66"/>
      <c r="UHK2" s="66"/>
      <c r="UHL2" s="66"/>
      <c r="UHM2" s="66"/>
      <c r="UHN2" s="66"/>
      <c r="UHO2" s="66"/>
      <c r="UHP2" s="66"/>
      <c r="UHQ2" s="66"/>
      <c r="UHR2" s="66"/>
      <c r="UHS2" s="66"/>
      <c r="UHT2" s="66"/>
      <c r="UHU2" s="66"/>
      <c r="UHV2" s="66"/>
      <c r="UHW2" s="66"/>
      <c r="UHX2" s="66"/>
      <c r="UHY2" s="66"/>
      <c r="UHZ2" s="66"/>
      <c r="UIA2" s="66"/>
      <c r="UIB2" s="66"/>
      <c r="UIC2" s="66"/>
      <c r="UID2" s="66"/>
      <c r="UIE2" s="66"/>
      <c r="UIF2" s="66"/>
      <c r="UIG2" s="66"/>
      <c r="UIH2" s="66"/>
      <c r="UII2" s="66"/>
      <c r="UIJ2" s="66"/>
      <c r="UIK2" s="66"/>
      <c r="UIL2" s="66"/>
      <c r="UIM2" s="66"/>
      <c r="UIN2" s="66"/>
      <c r="UIO2" s="66"/>
      <c r="UIP2" s="66"/>
      <c r="UIQ2" s="66"/>
      <c r="UIR2" s="66"/>
      <c r="UIS2" s="66"/>
      <c r="UIT2" s="66"/>
      <c r="UIU2" s="66"/>
      <c r="UIV2" s="66"/>
      <c r="UIW2" s="66"/>
      <c r="UIX2" s="66"/>
      <c r="UIY2" s="66"/>
      <c r="UIZ2" s="66"/>
      <c r="UJA2" s="66"/>
      <c r="UJB2" s="66"/>
      <c r="UJC2" s="66"/>
      <c r="UJD2" s="66"/>
      <c r="UJE2" s="66"/>
      <c r="UJF2" s="66"/>
      <c r="UJG2" s="66"/>
      <c r="UJH2" s="66"/>
      <c r="UJI2" s="66"/>
      <c r="UJJ2" s="66"/>
      <c r="UJK2" s="66"/>
      <c r="UJL2" s="66"/>
      <c r="UJM2" s="66"/>
      <c r="UJN2" s="66"/>
      <c r="UJO2" s="66"/>
      <c r="UJP2" s="66"/>
      <c r="UJQ2" s="66"/>
      <c r="UJR2" s="66"/>
      <c r="UJS2" s="66"/>
      <c r="UJT2" s="66"/>
      <c r="UJU2" s="66"/>
      <c r="UJV2" s="66"/>
      <c r="UJW2" s="66"/>
      <c r="UJX2" s="66"/>
      <c r="UJY2" s="66"/>
      <c r="UJZ2" s="66"/>
      <c r="UKA2" s="66"/>
      <c r="UKB2" s="66"/>
      <c r="UKC2" s="66"/>
      <c r="UKD2" s="66"/>
      <c r="UKE2" s="66"/>
      <c r="UKF2" s="66"/>
      <c r="UKG2" s="66"/>
      <c r="UKH2" s="66"/>
      <c r="UKI2" s="66"/>
      <c r="UKJ2" s="66"/>
      <c r="UKK2" s="66"/>
      <c r="UKL2" s="66"/>
      <c r="UKM2" s="66"/>
      <c r="UKN2" s="66"/>
      <c r="UKO2" s="66"/>
      <c r="UKP2" s="66"/>
      <c r="UKQ2" s="66"/>
      <c r="UKR2" s="66"/>
      <c r="UKS2" s="66"/>
      <c r="UKT2" s="66"/>
      <c r="UKU2" s="66"/>
      <c r="UKV2" s="66"/>
      <c r="UKW2" s="66"/>
      <c r="UKX2" s="66"/>
      <c r="UKY2" s="66"/>
      <c r="UKZ2" s="66"/>
      <c r="ULA2" s="66"/>
      <c r="ULB2" s="66"/>
      <c r="ULC2" s="66"/>
      <c r="ULD2" s="66"/>
      <c r="ULE2" s="66"/>
      <c r="ULF2" s="66"/>
      <c r="ULG2" s="66"/>
      <c r="ULH2" s="66"/>
      <c r="ULI2" s="66"/>
      <c r="ULJ2" s="66"/>
      <c r="ULK2" s="66"/>
      <c r="ULL2" s="66"/>
      <c r="ULM2" s="66"/>
      <c r="ULN2" s="66"/>
      <c r="ULO2" s="66"/>
      <c r="ULP2" s="66"/>
      <c r="ULQ2" s="66"/>
      <c r="ULR2" s="66"/>
      <c r="ULS2" s="66"/>
      <c r="ULT2" s="66"/>
      <c r="ULU2" s="66"/>
      <c r="ULV2" s="66"/>
      <c r="ULW2" s="66"/>
      <c r="ULX2" s="66"/>
      <c r="ULY2" s="66"/>
      <c r="ULZ2" s="66"/>
      <c r="UMA2" s="66"/>
      <c r="UMB2" s="66"/>
      <c r="UMC2" s="66"/>
      <c r="UMD2" s="66"/>
      <c r="UME2" s="66"/>
      <c r="UMF2" s="66"/>
      <c r="UMG2" s="66"/>
      <c r="UMH2" s="66"/>
      <c r="UMI2" s="66"/>
      <c r="UMJ2" s="66"/>
      <c r="UMK2" s="66"/>
      <c r="UML2" s="66"/>
      <c r="UMM2" s="66"/>
      <c r="UMN2" s="66"/>
      <c r="UMO2" s="66"/>
      <c r="UMP2" s="66"/>
      <c r="UMQ2" s="66"/>
      <c r="UMR2" s="66"/>
      <c r="UMS2" s="66"/>
      <c r="UMT2" s="66"/>
      <c r="UMU2" s="66"/>
      <c r="UMV2" s="66"/>
      <c r="UMW2" s="66"/>
      <c r="UMX2" s="66"/>
      <c r="UMY2" s="66"/>
      <c r="UMZ2" s="66"/>
      <c r="UNA2" s="66"/>
      <c r="UNB2" s="66"/>
      <c r="UNC2" s="66"/>
      <c r="UND2" s="66"/>
      <c r="UNE2" s="66"/>
      <c r="UNF2" s="66"/>
      <c r="UNG2" s="66"/>
      <c r="UNH2" s="66"/>
      <c r="UNI2" s="66"/>
      <c r="UNJ2" s="66"/>
      <c r="UNK2" s="66"/>
      <c r="UNL2" s="66"/>
      <c r="UNM2" s="66"/>
      <c r="UNN2" s="66"/>
      <c r="UNO2" s="66"/>
      <c r="UNP2" s="66"/>
      <c r="UNQ2" s="66"/>
      <c r="UNR2" s="66"/>
      <c r="UNS2" s="66"/>
      <c r="UNT2" s="66"/>
      <c r="UNU2" s="66"/>
      <c r="UNV2" s="66"/>
      <c r="UNW2" s="66"/>
      <c r="UNX2" s="66"/>
      <c r="UNY2" s="66"/>
      <c r="UNZ2" s="66"/>
      <c r="UOA2" s="66"/>
      <c r="UOB2" s="66"/>
      <c r="UOC2" s="66"/>
      <c r="UOD2" s="66"/>
      <c r="UOE2" s="66"/>
      <c r="UOF2" s="66"/>
      <c r="UOG2" s="66"/>
      <c r="UOH2" s="66"/>
      <c r="UOI2" s="66"/>
      <c r="UOJ2" s="66"/>
      <c r="UOK2" s="66"/>
      <c r="UOL2" s="66"/>
      <c r="UOM2" s="66"/>
      <c r="UON2" s="66"/>
      <c r="UOO2" s="66"/>
      <c r="UOP2" s="66"/>
      <c r="UOQ2" s="66"/>
      <c r="UOR2" s="66"/>
      <c r="UOS2" s="66"/>
      <c r="UOT2" s="66"/>
      <c r="UOU2" s="66"/>
      <c r="UOV2" s="66"/>
      <c r="UOW2" s="66"/>
      <c r="UOX2" s="66"/>
      <c r="UOY2" s="66"/>
      <c r="UOZ2" s="66"/>
      <c r="UPA2" s="66"/>
      <c r="UPB2" s="66"/>
      <c r="UPC2" s="66"/>
      <c r="UPD2" s="66"/>
      <c r="UPE2" s="66"/>
      <c r="UPF2" s="66"/>
      <c r="UPG2" s="66"/>
      <c r="UPH2" s="66"/>
      <c r="UPI2" s="66"/>
      <c r="UPJ2" s="66"/>
      <c r="UPK2" s="66"/>
      <c r="UPL2" s="66"/>
      <c r="UPM2" s="66"/>
      <c r="UPN2" s="66"/>
      <c r="UPO2" s="66"/>
      <c r="UPP2" s="66"/>
      <c r="UPQ2" s="66"/>
      <c r="UPR2" s="66"/>
      <c r="UPS2" s="66"/>
      <c r="UPT2" s="66"/>
      <c r="UPU2" s="66"/>
      <c r="UPV2" s="66"/>
      <c r="UPW2" s="66"/>
      <c r="UPX2" s="66"/>
      <c r="UPY2" s="66"/>
      <c r="UPZ2" s="66"/>
      <c r="UQA2" s="66"/>
      <c r="UQB2" s="66"/>
      <c r="UQC2" s="66"/>
      <c r="UQD2" s="66"/>
      <c r="UQE2" s="66"/>
      <c r="UQF2" s="66"/>
      <c r="UQG2" s="66"/>
      <c r="UQH2" s="66"/>
      <c r="UQI2" s="66"/>
      <c r="UQJ2" s="66"/>
      <c r="UQK2" s="66"/>
      <c r="UQL2" s="66"/>
      <c r="UQM2" s="66"/>
      <c r="UQN2" s="66"/>
      <c r="UQO2" s="66"/>
      <c r="UQP2" s="66"/>
      <c r="UQQ2" s="66"/>
      <c r="UQR2" s="66"/>
      <c r="UQS2" s="66"/>
      <c r="UQT2" s="66"/>
      <c r="UQU2" s="66"/>
      <c r="UQV2" s="66"/>
      <c r="UQW2" s="66"/>
      <c r="UQX2" s="66"/>
      <c r="UQY2" s="66"/>
      <c r="UQZ2" s="66"/>
      <c r="URA2" s="66"/>
      <c r="URB2" s="66"/>
      <c r="URC2" s="66"/>
      <c r="URD2" s="66"/>
      <c r="URE2" s="66"/>
      <c r="URF2" s="66"/>
      <c r="URG2" s="66"/>
      <c r="URH2" s="66"/>
      <c r="URI2" s="66"/>
      <c r="URJ2" s="66"/>
      <c r="URK2" s="66"/>
      <c r="URL2" s="66"/>
      <c r="URM2" s="66"/>
      <c r="URN2" s="66"/>
      <c r="URO2" s="66"/>
      <c r="URP2" s="66"/>
      <c r="URQ2" s="66"/>
      <c r="URR2" s="66"/>
      <c r="URS2" s="66"/>
      <c r="URT2" s="66"/>
      <c r="URU2" s="66"/>
      <c r="URV2" s="66"/>
      <c r="URW2" s="66"/>
      <c r="URX2" s="66"/>
      <c r="URY2" s="66"/>
      <c r="URZ2" s="66"/>
      <c r="USA2" s="66"/>
      <c r="USB2" s="66"/>
      <c r="USC2" s="66"/>
      <c r="USD2" s="66"/>
      <c r="USE2" s="66"/>
      <c r="USF2" s="66"/>
      <c r="USG2" s="66"/>
      <c r="USH2" s="66"/>
      <c r="USI2" s="66"/>
      <c r="USJ2" s="66"/>
      <c r="USK2" s="66"/>
      <c r="USL2" s="66"/>
      <c r="USM2" s="66"/>
      <c r="USN2" s="66"/>
      <c r="USO2" s="66"/>
      <c r="USP2" s="66"/>
      <c r="USQ2" s="66"/>
      <c r="USR2" s="66"/>
      <c r="USS2" s="66"/>
      <c r="UST2" s="66"/>
      <c r="USU2" s="66"/>
      <c r="USV2" s="66"/>
      <c r="USW2" s="66"/>
      <c r="USX2" s="66"/>
      <c r="USY2" s="66"/>
      <c r="USZ2" s="66"/>
      <c r="UTA2" s="66"/>
      <c r="UTB2" s="66"/>
      <c r="UTC2" s="66"/>
      <c r="UTD2" s="66"/>
      <c r="UTE2" s="66"/>
      <c r="UTF2" s="66"/>
      <c r="UTG2" s="66"/>
      <c r="UTH2" s="66"/>
      <c r="UTI2" s="66"/>
      <c r="UTJ2" s="66"/>
      <c r="UTK2" s="66"/>
      <c r="UTL2" s="66"/>
      <c r="UTM2" s="66"/>
      <c r="UTN2" s="66"/>
      <c r="UTO2" s="66"/>
      <c r="UTP2" s="66"/>
      <c r="UTQ2" s="66"/>
      <c r="UTR2" s="66"/>
      <c r="UTS2" s="66"/>
      <c r="UTT2" s="66"/>
      <c r="UTU2" s="66"/>
      <c r="UTV2" s="66"/>
      <c r="UTW2" s="66"/>
      <c r="UTX2" s="66"/>
      <c r="UTY2" s="66"/>
      <c r="UTZ2" s="66"/>
      <c r="UUA2" s="66"/>
      <c r="UUB2" s="66"/>
      <c r="UUC2" s="66"/>
      <c r="UUD2" s="66"/>
      <c r="UUE2" s="66"/>
      <c r="UUF2" s="66"/>
      <c r="UUG2" s="66"/>
      <c r="UUH2" s="66"/>
      <c r="UUI2" s="66"/>
      <c r="UUJ2" s="66"/>
      <c r="UUK2" s="66"/>
      <c r="UUL2" s="66"/>
      <c r="UUM2" s="66"/>
      <c r="UUN2" s="66"/>
      <c r="UUO2" s="66"/>
      <c r="UUP2" s="66"/>
      <c r="UUQ2" s="66"/>
      <c r="UUR2" s="66"/>
      <c r="UUS2" s="66"/>
      <c r="UUT2" s="66"/>
      <c r="UUU2" s="66"/>
      <c r="UUV2" s="66"/>
      <c r="UUW2" s="66"/>
      <c r="UUX2" s="66"/>
      <c r="UUY2" s="66"/>
      <c r="UUZ2" s="66"/>
      <c r="UVA2" s="66"/>
      <c r="UVB2" s="66"/>
      <c r="UVC2" s="66"/>
      <c r="UVD2" s="66"/>
      <c r="UVE2" s="66"/>
      <c r="UVF2" s="66"/>
      <c r="UVG2" s="66"/>
      <c r="UVH2" s="66"/>
      <c r="UVI2" s="66"/>
      <c r="UVJ2" s="66"/>
      <c r="UVK2" s="66"/>
      <c r="UVL2" s="66"/>
      <c r="UVM2" s="66"/>
      <c r="UVN2" s="66"/>
      <c r="UVO2" s="66"/>
      <c r="UVP2" s="66"/>
      <c r="UVQ2" s="66"/>
      <c r="UVR2" s="66"/>
      <c r="UVS2" s="66"/>
      <c r="UVT2" s="66"/>
      <c r="UVU2" s="66"/>
      <c r="UVV2" s="66"/>
      <c r="UVW2" s="66"/>
      <c r="UVX2" s="66"/>
      <c r="UVY2" s="66"/>
      <c r="UVZ2" s="66"/>
      <c r="UWA2" s="66"/>
      <c r="UWB2" s="66"/>
      <c r="UWC2" s="66"/>
      <c r="UWD2" s="66"/>
      <c r="UWE2" s="66"/>
      <c r="UWF2" s="66"/>
      <c r="UWG2" s="66"/>
      <c r="UWH2" s="66"/>
      <c r="UWI2" s="66"/>
      <c r="UWJ2" s="66"/>
      <c r="UWK2" s="66"/>
      <c r="UWL2" s="66"/>
      <c r="UWM2" s="66"/>
      <c r="UWN2" s="66"/>
      <c r="UWO2" s="66"/>
      <c r="UWP2" s="66"/>
      <c r="UWQ2" s="66"/>
      <c r="UWR2" s="66"/>
      <c r="UWS2" s="66"/>
      <c r="UWT2" s="66"/>
      <c r="UWU2" s="66"/>
      <c r="UWV2" s="66"/>
      <c r="UWW2" s="66"/>
      <c r="UWX2" s="66"/>
      <c r="UWY2" s="66"/>
      <c r="UWZ2" s="66"/>
      <c r="UXA2" s="66"/>
      <c r="UXB2" s="66"/>
      <c r="UXC2" s="66"/>
      <c r="UXD2" s="66"/>
      <c r="UXE2" s="66"/>
      <c r="UXF2" s="66"/>
      <c r="UXG2" s="66"/>
      <c r="UXH2" s="66"/>
      <c r="UXI2" s="66"/>
      <c r="UXJ2" s="66"/>
      <c r="UXK2" s="66"/>
      <c r="UXL2" s="66"/>
      <c r="UXM2" s="66"/>
      <c r="UXN2" s="66"/>
      <c r="UXO2" s="66"/>
      <c r="UXP2" s="66"/>
      <c r="UXQ2" s="66"/>
      <c r="UXR2" s="66"/>
      <c r="UXS2" s="66"/>
      <c r="UXT2" s="66"/>
      <c r="UXU2" s="66"/>
      <c r="UXV2" s="66"/>
      <c r="UXW2" s="66"/>
      <c r="UXX2" s="66"/>
      <c r="UXY2" s="66"/>
      <c r="UXZ2" s="66"/>
      <c r="UYA2" s="66"/>
      <c r="UYB2" s="66"/>
      <c r="UYC2" s="66"/>
      <c r="UYD2" s="66"/>
      <c r="UYE2" s="66"/>
      <c r="UYF2" s="66"/>
      <c r="UYG2" s="66"/>
      <c r="UYH2" s="66"/>
      <c r="UYI2" s="66"/>
      <c r="UYJ2" s="66"/>
      <c r="UYK2" s="66"/>
      <c r="UYL2" s="66"/>
      <c r="UYM2" s="66"/>
      <c r="UYN2" s="66"/>
      <c r="UYO2" s="66"/>
      <c r="UYP2" s="66"/>
      <c r="UYQ2" s="66"/>
      <c r="UYR2" s="66"/>
      <c r="UYS2" s="66"/>
      <c r="UYT2" s="66"/>
      <c r="UYU2" s="66"/>
      <c r="UYV2" s="66"/>
      <c r="UYW2" s="66"/>
      <c r="UYX2" s="66"/>
      <c r="UYY2" s="66"/>
      <c r="UYZ2" s="66"/>
      <c r="UZA2" s="66"/>
      <c r="UZB2" s="66"/>
      <c r="UZC2" s="66"/>
      <c r="UZD2" s="66"/>
      <c r="UZE2" s="66"/>
      <c r="UZF2" s="66"/>
      <c r="UZG2" s="66"/>
      <c r="UZH2" s="66"/>
      <c r="UZI2" s="66"/>
      <c r="UZJ2" s="66"/>
      <c r="UZK2" s="66"/>
      <c r="UZL2" s="66"/>
      <c r="UZM2" s="66"/>
      <c r="UZN2" s="66"/>
      <c r="UZO2" s="66"/>
      <c r="UZP2" s="66"/>
      <c r="UZQ2" s="66"/>
      <c r="UZR2" s="66"/>
      <c r="UZS2" s="66"/>
      <c r="UZT2" s="66"/>
      <c r="UZU2" s="66"/>
      <c r="UZV2" s="66"/>
      <c r="UZW2" s="66"/>
      <c r="UZX2" s="66"/>
      <c r="UZY2" s="66"/>
      <c r="UZZ2" s="66"/>
      <c r="VAA2" s="66"/>
      <c r="VAB2" s="66"/>
      <c r="VAC2" s="66"/>
      <c r="VAD2" s="66"/>
      <c r="VAE2" s="66"/>
      <c r="VAF2" s="66"/>
      <c r="VAG2" s="66"/>
      <c r="VAH2" s="66"/>
      <c r="VAI2" s="66"/>
      <c r="VAJ2" s="66"/>
      <c r="VAK2" s="66"/>
      <c r="VAL2" s="66"/>
      <c r="VAM2" s="66"/>
      <c r="VAN2" s="66"/>
      <c r="VAO2" s="66"/>
      <c r="VAP2" s="66"/>
      <c r="VAQ2" s="66"/>
      <c r="VAR2" s="66"/>
      <c r="VAS2" s="66"/>
      <c r="VAT2" s="66"/>
      <c r="VAU2" s="66"/>
      <c r="VAV2" s="66"/>
      <c r="VAW2" s="66"/>
      <c r="VAX2" s="66"/>
      <c r="VAY2" s="66"/>
      <c r="VAZ2" s="66"/>
      <c r="VBA2" s="66"/>
      <c r="VBB2" s="66"/>
      <c r="VBC2" s="66"/>
      <c r="VBD2" s="66"/>
      <c r="VBE2" s="66"/>
      <c r="VBF2" s="66"/>
      <c r="VBG2" s="66"/>
      <c r="VBH2" s="66"/>
      <c r="VBI2" s="66"/>
      <c r="VBJ2" s="66"/>
      <c r="VBK2" s="66"/>
      <c r="VBL2" s="66"/>
      <c r="VBM2" s="66"/>
      <c r="VBN2" s="66"/>
      <c r="VBO2" s="66"/>
      <c r="VBP2" s="66"/>
      <c r="VBQ2" s="66"/>
      <c r="VBR2" s="66"/>
      <c r="VBS2" s="66"/>
      <c r="VBT2" s="66"/>
      <c r="VBU2" s="66"/>
      <c r="VBV2" s="66"/>
      <c r="VBW2" s="66"/>
      <c r="VBX2" s="66"/>
      <c r="VBY2" s="66"/>
      <c r="VBZ2" s="66"/>
      <c r="VCA2" s="66"/>
      <c r="VCB2" s="66"/>
      <c r="VCC2" s="66"/>
      <c r="VCD2" s="66"/>
      <c r="VCE2" s="66"/>
      <c r="VCF2" s="66"/>
      <c r="VCG2" s="66"/>
      <c r="VCH2" s="66"/>
      <c r="VCI2" s="66"/>
      <c r="VCJ2" s="66"/>
      <c r="VCK2" s="66"/>
      <c r="VCL2" s="66"/>
      <c r="VCM2" s="66"/>
      <c r="VCN2" s="66"/>
      <c r="VCO2" s="66"/>
      <c r="VCP2" s="66"/>
      <c r="VCQ2" s="66"/>
      <c r="VCR2" s="66"/>
      <c r="VCS2" s="66"/>
      <c r="VCT2" s="66"/>
      <c r="VCU2" s="66"/>
      <c r="VCV2" s="66"/>
      <c r="VCW2" s="66"/>
      <c r="VCX2" s="66"/>
      <c r="VCY2" s="66"/>
      <c r="VCZ2" s="66"/>
      <c r="VDA2" s="66"/>
      <c r="VDB2" s="66"/>
      <c r="VDC2" s="66"/>
      <c r="VDD2" s="66"/>
      <c r="VDE2" s="66"/>
      <c r="VDF2" s="66"/>
      <c r="VDG2" s="66"/>
      <c r="VDH2" s="66"/>
      <c r="VDI2" s="66"/>
      <c r="VDJ2" s="66"/>
      <c r="VDK2" s="66"/>
      <c r="VDL2" s="66"/>
      <c r="VDM2" s="66"/>
      <c r="VDN2" s="66"/>
      <c r="VDO2" s="66"/>
      <c r="VDP2" s="66"/>
      <c r="VDQ2" s="66"/>
      <c r="VDR2" s="66"/>
      <c r="VDS2" s="66"/>
      <c r="VDT2" s="66"/>
      <c r="VDU2" s="66"/>
      <c r="VDV2" s="66"/>
      <c r="VDW2" s="66"/>
      <c r="VDX2" s="66"/>
      <c r="VDY2" s="66"/>
      <c r="VDZ2" s="66"/>
      <c r="VEA2" s="66"/>
      <c r="VEB2" s="66"/>
      <c r="VEC2" s="66"/>
      <c r="VED2" s="66"/>
      <c r="VEE2" s="66"/>
      <c r="VEF2" s="66"/>
      <c r="VEG2" s="66"/>
      <c r="VEH2" s="66"/>
      <c r="VEI2" s="66"/>
      <c r="VEJ2" s="66"/>
      <c r="VEK2" s="66"/>
      <c r="VEL2" s="66"/>
      <c r="VEM2" s="66"/>
      <c r="VEN2" s="66"/>
      <c r="VEO2" s="66"/>
      <c r="VEP2" s="66"/>
      <c r="VEQ2" s="66"/>
      <c r="VER2" s="66"/>
      <c r="VES2" s="66"/>
      <c r="VET2" s="66"/>
      <c r="VEU2" s="66"/>
      <c r="VEV2" s="66"/>
      <c r="VEW2" s="66"/>
      <c r="VEX2" s="66"/>
      <c r="VEY2" s="66"/>
      <c r="VEZ2" s="66"/>
      <c r="VFA2" s="66"/>
      <c r="VFB2" s="66"/>
      <c r="VFC2" s="66"/>
      <c r="VFD2" s="66"/>
      <c r="VFE2" s="66"/>
      <c r="VFF2" s="66"/>
      <c r="VFG2" s="66"/>
      <c r="VFH2" s="66"/>
      <c r="VFI2" s="66"/>
      <c r="VFJ2" s="66"/>
      <c r="VFK2" s="66"/>
      <c r="VFL2" s="66"/>
      <c r="VFM2" s="66"/>
      <c r="VFN2" s="66"/>
      <c r="VFO2" s="66"/>
      <c r="VFP2" s="66"/>
      <c r="VFQ2" s="66"/>
      <c r="VFR2" s="66"/>
      <c r="VFS2" s="66"/>
      <c r="VFT2" s="66"/>
      <c r="VFU2" s="66"/>
      <c r="VFV2" s="66"/>
      <c r="VFW2" s="66"/>
      <c r="VFX2" s="66"/>
      <c r="VFY2" s="66"/>
      <c r="VFZ2" s="66"/>
      <c r="VGA2" s="66"/>
      <c r="VGB2" s="66"/>
      <c r="VGC2" s="66"/>
      <c r="VGD2" s="66"/>
      <c r="VGE2" s="66"/>
      <c r="VGF2" s="66"/>
      <c r="VGG2" s="66"/>
      <c r="VGH2" s="66"/>
      <c r="VGI2" s="66"/>
      <c r="VGJ2" s="66"/>
      <c r="VGK2" s="66"/>
      <c r="VGL2" s="66"/>
      <c r="VGM2" s="66"/>
      <c r="VGN2" s="66"/>
      <c r="VGO2" s="66"/>
      <c r="VGP2" s="66"/>
      <c r="VGQ2" s="66"/>
      <c r="VGR2" s="66"/>
      <c r="VGS2" s="66"/>
      <c r="VGT2" s="66"/>
      <c r="VGU2" s="66"/>
      <c r="VGV2" s="66"/>
      <c r="VGW2" s="66"/>
      <c r="VGX2" s="66"/>
      <c r="VGY2" s="66"/>
      <c r="VGZ2" s="66"/>
      <c r="VHA2" s="66"/>
      <c r="VHB2" s="66"/>
      <c r="VHC2" s="66"/>
      <c r="VHD2" s="66"/>
      <c r="VHE2" s="66"/>
      <c r="VHF2" s="66"/>
      <c r="VHG2" s="66"/>
      <c r="VHH2" s="66"/>
      <c r="VHI2" s="66"/>
      <c r="VHJ2" s="66"/>
      <c r="VHK2" s="66"/>
      <c r="VHL2" s="66"/>
      <c r="VHM2" s="66"/>
      <c r="VHN2" s="66"/>
      <c r="VHO2" s="66"/>
      <c r="VHP2" s="66"/>
      <c r="VHQ2" s="66"/>
      <c r="VHR2" s="66"/>
      <c r="VHS2" s="66"/>
      <c r="VHT2" s="66"/>
      <c r="VHU2" s="66"/>
      <c r="VHV2" s="66"/>
      <c r="VHW2" s="66"/>
      <c r="VHX2" s="66"/>
      <c r="VHY2" s="66"/>
      <c r="VHZ2" s="66"/>
      <c r="VIA2" s="66"/>
      <c r="VIB2" s="66"/>
      <c r="VIC2" s="66"/>
      <c r="VID2" s="66"/>
      <c r="VIE2" s="66"/>
      <c r="VIF2" s="66"/>
      <c r="VIG2" s="66"/>
      <c r="VIH2" s="66"/>
      <c r="VII2" s="66"/>
      <c r="VIJ2" s="66"/>
      <c r="VIK2" s="66"/>
      <c r="VIL2" s="66"/>
      <c r="VIM2" s="66"/>
      <c r="VIN2" s="66"/>
      <c r="VIO2" s="66"/>
      <c r="VIP2" s="66"/>
      <c r="VIQ2" s="66"/>
      <c r="VIR2" s="66"/>
      <c r="VIS2" s="66"/>
      <c r="VIT2" s="66"/>
      <c r="VIU2" s="66"/>
      <c r="VIV2" s="66"/>
      <c r="VIW2" s="66"/>
      <c r="VIX2" s="66"/>
      <c r="VIY2" s="66"/>
      <c r="VIZ2" s="66"/>
      <c r="VJA2" s="66"/>
      <c r="VJB2" s="66"/>
      <c r="VJC2" s="66"/>
      <c r="VJD2" s="66"/>
      <c r="VJE2" s="66"/>
      <c r="VJF2" s="66"/>
      <c r="VJG2" s="66"/>
      <c r="VJH2" s="66"/>
      <c r="VJI2" s="66"/>
      <c r="VJJ2" s="66"/>
      <c r="VJK2" s="66"/>
      <c r="VJL2" s="66"/>
      <c r="VJM2" s="66"/>
      <c r="VJN2" s="66"/>
      <c r="VJO2" s="66"/>
      <c r="VJP2" s="66"/>
      <c r="VJQ2" s="66"/>
      <c r="VJR2" s="66"/>
      <c r="VJS2" s="66"/>
      <c r="VJT2" s="66"/>
      <c r="VJU2" s="66"/>
      <c r="VJV2" s="66"/>
      <c r="VJW2" s="66"/>
      <c r="VJX2" s="66"/>
      <c r="VJY2" s="66"/>
      <c r="VJZ2" s="66"/>
      <c r="VKA2" s="66"/>
      <c r="VKB2" s="66"/>
      <c r="VKC2" s="66"/>
      <c r="VKD2" s="66"/>
      <c r="VKE2" s="66"/>
      <c r="VKF2" s="66"/>
      <c r="VKG2" s="66"/>
      <c r="VKH2" s="66"/>
      <c r="VKI2" s="66"/>
      <c r="VKJ2" s="66"/>
      <c r="VKK2" s="66"/>
      <c r="VKL2" s="66"/>
      <c r="VKM2" s="66"/>
      <c r="VKN2" s="66"/>
      <c r="VKO2" s="66"/>
      <c r="VKP2" s="66"/>
      <c r="VKQ2" s="66"/>
      <c r="VKR2" s="66"/>
      <c r="VKS2" s="66"/>
      <c r="VKT2" s="66"/>
      <c r="VKU2" s="66"/>
      <c r="VKV2" s="66"/>
      <c r="VKW2" s="66"/>
      <c r="VKX2" s="66"/>
      <c r="VKY2" s="66"/>
      <c r="VKZ2" s="66"/>
      <c r="VLA2" s="66"/>
      <c r="VLB2" s="66"/>
      <c r="VLC2" s="66"/>
      <c r="VLD2" s="66"/>
      <c r="VLE2" s="66"/>
      <c r="VLF2" s="66"/>
      <c r="VLG2" s="66"/>
      <c r="VLH2" s="66"/>
      <c r="VLI2" s="66"/>
      <c r="VLJ2" s="66"/>
      <c r="VLK2" s="66"/>
      <c r="VLL2" s="66"/>
      <c r="VLM2" s="66"/>
      <c r="VLN2" s="66"/>
      <c r="VLO2" s="66"/>
      <c r="VLP2" s="66"/>
      <c r="VLQ2" s="66"/>
      <c r="VLR2" s="66"/>
      <c r="VLS2" s="66"/>
      <c r="VLT2" s="66"/>
      <c r="VLU2" s="66"/>
      <c r="VLV2" s="66"/>
      <c r="VLW2" s="66"/>
      <c r="VLX2" s="66"/>
      <c r="VLY2" s="66"/>
      <c r="VLZ2" s="66"/>
      <c r="VMA2" s="66"/>
      <c r="VMB2" s="66"/>
      <c r="VMC2" s="66"/>
      <c r="VMD2" s="66"/>
      <c r="VME2" s="66"/>
      <c r="VMF2" s="66"/>
      <c r="VMG2" s="66"/>
      <c r="VMH2" s="66"/>
      <c r="VMI2" s="66"/>
      <c r="VMJ2" s="66"/>
      <c r="VMK2" s="66"/>
      <c r="VML2" s="66"/>
      <c r="VMM2" s="66"/>
      <c r="VMN2" s="66"/>
      <c r="VMO2" s="66"/>
      <c r="VMP2" s="66"/>
      <c r="VMQ2" s="66"/>
      <c r="VMR2" s="66"/>
      <c r="VMS2" s="66"/>
      <c r="VMT2" s="66"/>
      <c r="VMU2" s="66"/>
      <c r="VMV2" s="66"/>
      <c r="VMW2" s="66"/>
      <c r="VMX2" s="66"/>
      <c r="VMY2" s="66"/>
      <c r="VMZ2" s="66"/>
      <c r="VNA2" s="66"/>
      <c r="VNB2" s="66"/>
      <c r="VNC2" s="66"/>
      <c r="VND2" s="66"/>
      <c r="VNE2" s="66"/>
      <c r="VNF2" s="66"/>
      <c r="VNG2" s="66"/>
      <c r="VNH2" s="66"/>
      <c r="VNI2" s="66"/>
      <c r="VNJ2" s="66"/>
      <c r="VNK2" s="66"/>
      <c r="VNL2" s="66"/>
      <c r="VNM2" s="66"/>
      <c r="VNN2" s="66"/>
      <c r="VNO2" s="66"/>
      <c r="VNP2" s="66"/>
      <c r="VNQ2" s="66"/>
      <c r="VNR2" s="66"/>
      <c r="VNS2" s="66"/>
      <c r="VNT2" s="66"/>
      <c r="VNU2" s="66"/>
      <c r="VNV2" s="66"/>
      <c r="VNW2" s="66"/>
      <c r="VNX2" s="66"/>
      <c r="VNY2" s="66"/>
      <c r="VNZ2" s="66"/>
      <c r="VOA2" s="66"/>
      <c r="VOB2" s="66"/>
      <c r="VOC2" s="66"/>
      <c r="VOD2" s="66"/>
      <c r="VOE2" s="66"/>
      <c r="VOF2" s="66"/>
      <c r="VOG2" s="66"/>
      <c r="VOH2" s="66"/>
      <c r="VOI2" s="66"/>
      <c r="VOJ2" s="66"/>
      <c r="VOK2" s="66"/>
      <c r="VOL2" s="66"/>
      <c r="VOM2" s="66"/>
      <c r="VON2" s="66"/>
      <c r="VOO2" s="66"/>
      <c r="VOP2" s="66"/>
      <c r="VOQ2" s="66"/>
      <c r="VOR2" s="66"/>
      <c r="VOS2" s="66"/>
      <c r="VOT2" s="66"/>
      <c r="VOU2" s="66"/>
      <c r="VOV2" s="66"/>
      <c r="VOW2" s="66"/>
      <c r="VOX2" s="66"/>
      <c r="VOY2" s="66"/>
      <c r="VOZ2" s="66"/>
      <c r="VPA2" s="66"/>
      <c r="VPB2" s="66"/>
      <c r="VPC2" s="66"/>
      <c r="VPD2" s="66"/>
      <c r="VPE2" s="66"/>
      <c r="VPF2" s="66"/>
      <c r="VPG2" s="66"/>
      <c r="VPH2" s="66"/>
      <c r="VPI2" s="66"/>
      <c r="VPJ2" s="66"/>
      <c r="VPK2" s="66"/>
      <c r="VPL2" s="66"/>
      <c r="VPM2" s="66"/>
      <c r="VPN2" s="66"/>
      <c r="VPO2" s="66"/>
      <c r="VPP2" s="66"/>
      <c r="VPQ2" s="66"/>
      <c r="VPR2" s="66"/>
      <c r="VPS2" s="66"/>
      <c r="VPT2" s="66"/>
      <c r="VPU2" s="66"/>
      <c r="VPV2" s="66"/>
      <c r="VPW2" s="66"/>
      <c r="VPX2" s="66"/>
      <c r="VPY2" s="66"/>
      <c r="VPZ2" s="66"/>
      <c r="VQA2" s="66"/>
      <c r="VQB2" s="66"/>
      <c r="VQC2" s="66"/>
      <c r="VQD2" s="66"/>
      <c r="VQE2" s="66"/>
      <c r="VQF2" s="66"/>
      <c r="VQG2" s="66"/>
      <c r="VQH2" s="66"/>
      <c r="VQI2" s="66"/>
      <c r="VQJ2" s="66"/>
      <c r="VQK2" s="66"/>
      <c r="VQL2" s="66"/>
      <c r="VQM2" s="66"/>
      <c r="VQN2" s="66"/>
      <c r="VQO2" s="66"/>
      <c r="VQP2" s="66"/>
      <c r="VQQ2" s="66"/>
      <c r="VQR2" s="66"/>
      <c r="VQS2" s="66"/>
      <c r="VQT2" s="66"/>
      <c r="VQU2" s="66"/>
      <c r="VQV2" s="66"/>
      <c r="VQW2" s="66"/>
      <c r="VQX2" s="66"/>
      <c r="VQY2" s="66"/>
      <c r="VQZ2" s="66"/>
      <c r="VRA2" s="66"/>
      <c r="VRB2" s="66"/>
      <c r="VRC2" s="66"/>
      <c r="VRD2" s="66"/>
      <c r="VRE2" s="66"/>
      <c r="VRF2" s="66"/>
      <c r="VRG2" s="66"/>
      <c r="VRH2" s="66"/>
      <c r="VRI2" s="66"/>
      <c r="VRJ2" s="66"/>
      <c r="VRK2" s="66"/>
      <c r="VRL2" s="66"/>
      <c r="VRM2" s="66"/>
      <c r="VRN2" s="66"/>
      <c r="VRO2" s="66"/>
      <c r="VRP2" s="66"/>
      <c r="VRQ2" s="66"/>
      <c r="VRR2" s="66"/>
      <c r="VRS2" s="66"/>
      <c r="VRT2" s="66"/>
      <c r="VRU2" s="66"/>
      <c r="VRV2" s="66"/>
      <c r="VRW2" s="66"/>
      <c r="VRX2" s="66"/>
      <c r="VRY2" s="66"/>
      <c r="VRZ2" s="66"/>
      <c r="VSA2" s="66"/>
      <c r="VSB2" s="66"/>
      <c r="VSC2" s="66"/>
      <c r="VSD2" s="66"/>
      <c r="VSE2" s="66"/>
      <c r="VSF2" s="66"/>
      <c r="VSG2" s="66"/>
      <c r="VSH2" s="66"/>
      <c r="VSI2" s="66"/>
      <c r="VSJ2" s="66"/>
      <c r="VSK2" s="66"/>
      <c r="VSL2" s="66"/>
      <c r="VSM2" s="66"/>
      <c r="VSN2" s="66"/>
      <c r="VSO2" s="66"/>
      <c r="VSP2" s="66"/>
      <c r="VSQ2" s="66"/>
      <c r="VSR2" s="66"/>
      <c r="VSS2" s="66"/>
      <c r="VST2" s="66"/>
      <c r="VSU2" s="66"/>
      <c r="VSV2" s="66"/>
      <c r="VSW2" s="66"/>
      <c r="VSX2" s="66"/>
      <c r="VSY2" s="66"/>
      <c r="VSZ2" s="66"/>
      <c r="VTA2" s="66"/>
      <c r="VTB2" s="66"/>
      <c r="VTC2" s="66"/>
      <c r="VTD2" s="66"/>
      <c r="VTE2" s="66"/>
      <c r="VTF2" s="66"/>
      <c r="VTG2" s="66"/>
      <c r="VTH2" s="66"/>
      <c r="VTI2" s="66"/>
      <c r="VTJ2" s="66"/>
      <c r="VTK2" s="66"/>
      <c r="VTL2" s="66"/>
      <c r="VTM2" s="66"/>
      <c r="VTN2" s="66"/>
      <c r="VTO2" s="66"/>
      <c r="VTP2" s="66"/>
      <c r="VTQ2" s="66"/>
      <c r="VTR2" s="66"/>
      <c r="VTS2" s="66"/>
      <c r="VTT2" s="66"/>
      <c r="VTU2" s="66"/>
      <c r="VTV2" s="66"/>
      <c r="VTW2" s="66"/>
      <c r="VTX2" s="66"/>
      <c r="VTY2" s="66"/>
      <c r="VTZ2" s="66"/>
      <c r="VUA2" s="66"/>
      <c r="VUB2" s="66"/>
      <c r="VUC2" s="66"/>
      <c r="VUD2" s="66"/>
      <c r="VUE2" s="66"/>
      <c r="VUF2" s="66"/>
      <c r="VUG2" s="66"/>
      <c r="VUH2" s="66"/>
      <c r="VUI2" s="66"/>
      <c r="VUJ2" s="66"/>
      <c r="VUK2" s="66"/>
      <c r="VUL2" s="66"/>
      <c r="VUM2" s="66"/>
      <c r="VUN2" s="66"/>
      <c r="VUO2" s="66"/>
      <c r="VUP2" s="66"/>
      <c r="VUQ2" s="66"/>
      <c r="VUR2" s="66"/>
      <c r="VUS2" s="66"/>
      <c r="VUT2" s="66"/>
      <c r="VUU2" s="66"/>
      <c r="VUV2" s="66"/>
      <c r="VUW2" s="66"/>
      <c r="VUX2" s="66"/>
      <c r="VUY2" s="66"/>
      <c r="VUZ2" s="66"/>
      <c r="VVA2" s="66"/>
      <c r="VVB2" s="66"/>
      <c r="VVC2" s="66"/>
      <c r="VVD2" s="66"/>
      <c r="VVE2" s="66"/>
      <c r="VVF2" s="66"/>
      <c r="VVG2" s="66"/>
      <c r="VVH2" s="66"/>
      <c r="VVI2" s="66"/>
      <c r="VVJ2" s="66"/>
      <c r="VVK2" s="66"/>
      <c r="VVL2" s="66"/>
      <c r="VVM2" s="66"/>
      <c r="VVN2" s="66"/>
      <c r="VVO2" s="66"/>
      <c r="VVP2" s="66"/>
      <c r="VVQ2" s="66"/>
      <c r="VVR2" s="66"/>
      <c r="VVS2" s="66"/>
      <c r="VVT2" s="66"/>
      <c r="VVU2" s="66"/>
      <c r="VVV2" s="66"/>
      <c r="VVW2" s="66"/>
      <c r="VVX2" s="66"/>
      <c r="VVY2" s="66"/>
      <c r="VVZ2" s="66"/>
      <c r="VWA2" s="66"/>
      <c r="VWB2" s="66"/>
      <c r="VWC2" s="66"/>
      <c r="VWD2" s="66"/>
      <c r="VWE2" s="66"/>
      <c r="VWF2" s="66"/>
      <c r="VWG2" s="66"/>
      <c r="VWH2" s="66"/>
      <c r="VWI2" s="66"/>
      <c r="VWJ2" s="66"/>
      <c r="VWK2" s="66"/>
      <c r="VWL2" s="66"/>
      <c r="VWM2" s="66"/>
      <c r="VWN2" s="66"/>
      <c r="VWO2" s="66"/>
      <c r="VWP2" s="66"/>
      <c r="VWQ2" s="66"/>
      <c r="VWR2" s="66"/>
      <c r="VWS2" s="66"/>
      <c r="VWT2" s="66"/>
      <c r="VWU2" s="66"/>
      <c r="VWV2" s="66"/>
      <c r="VWW2" s="66"/>
      <c r="VWX2" s="66"/>
      <c r="VWY2" s="66"/>
      <c r="VWZ2" s="66"/>
      <c r="VXA2" s="66"/>
      <c r="VXB2" s="66"/>
      <c r="VXC2" s="66"/>
      <c r="VXD2" s="66"/>
      <c r="VXE2" s="66"/>
      <c r="VXF2" s="66"/>
      <c r="VXG2" s="66"/>
      <c r="VXH2" s="66"/>
      <c r="VXI2" s="66"/>
      <c r="VXJ2" s="66"/>
      <c r="VXK2" s="66"/>
      <c r="VXL2" s="66"/>
      <c r="VXM2" s="66"/>
      <c r="VXN2" s="66"/>
      <c r="VXO2" s="66"/>
      <c r="VXP2" s="66"/>
      <c r="VXQ2" s="66"/>
      <c r="VXR2" s="66"/>
      <c r="VXS2" s="66"/>
      <c r="VXT2" s="66"/>
      <c r="VXU2" s="66"/>
      <c r="VXV2" s="66"/>
      <c r="VXW2" s="66"/>
      <c r="VXX2" s="66"/>
      <c r="VXY2" s="66"/>
      <c r="VXZ2" s="66"/>
      <c r="VYA2" s="66"/>
      <c r="VYB2" s="66"/>
      <c r="VYC2" s="66"/>
      <c r="VYD2" s="66"/>
      <c r="VYE2" s="66"/>
      <c r="VYF2" s="66"/>
      <c r="VYG2" s="66"/>
      <c r="VYH2" s="66"/>
      <c r="VYI2" s="66"/>
      <c r="VYJ2" s="66"/>
      <c r="VYK2" s="66"/>
      <c r="VYL2" s="66"/>
      <c r="VYM2" s="66"/>
      <c r="VYN2" s="66"/>
      <c r="VYO2" s="66"/>
      <c r="VYP2" s="66"/>
      <c r="VYQ2" s="66"/>
      <c r="VYR2" s="66"/>
      <c r="VYS2" s="66"/>
      <c r="VYT2" s="66"/>
      <c r="VYU2" s="66"/>
      <c r="VYV2" s="66"/>
      <c r="VYW2" s="66"/>
      <c r="VYX2" s="66"/>
      <c r="VYY2" s="66"/>
      <c r="VYZ2" s="66"/>
      <c r="VZA2" s="66"/>
      <c r="VZB2" s="66"/>
      <c r="VZC2" s="66"/>
      <c r="VZD2" s="66"/>
      <c r="VZE2" s="66"/>
      <c r="VZF2" s="66"/>
      <c r="VZG2" s="66"/>
      <c r="VZH2" s="66"/>
      <c r="VZI2" s="66"/>
      <c r="VZJ2" s="66"/>
      <c r="VZK2" s="66"/>
      <c r="VZL2" s="66"/>
      <c r="VZM2" s="66"/>
      <c r="VZN2" s="66"/>
      <c r="VZO2" s="66"/>
      <c r="VZP2" s="66"/>
      <c r="VZQ2" s="66"/>
      <c r="VZR2" s="66"/>
      <c r="VZS2" s="66"/>
      <c r="VZT2" s="66"/>
      <c r="VZU2" s="66"/>
      <c r="VZV2" s="66"/>
      <c r="VZW2" s="66"/>
      <c r="VZX2" s="66"/>
      <c r="VZY2" s="66"/>
      <c r="VZZ2" s="66"/>
      <c r="WAA2" s="66"/>
      <c r="WAB2" s="66"/>
      <c r="WAC2" s="66"/>
      <c r="WAD2" s="66"/>
      <c r="WAE2" s="66"/>
      <c r="WAF2" s="66"/>
      <c r="WAG2" s="66"/>
      <c r="WAH2" s="66"/>
      <c r="WAI2" s="66"/>
      <c r="WAJ2" s="66"/>
      <c r="WAK2" s="66"/>
      <c r="WAL2" s="66"/>
      <c r="WAM2" s="66"/>
      <c r="WAN2" s="66"/>
      <c r="WAO2" s="66"/>
      <c r="WAP2" s="66"/>
      <c r="WAQ2" s="66"/>
      <c r="WAR2" s="66"/>
      <c r="WAS2" s="66"/>
      <c r="WAT2" s="66"/>
      <c r="WAU2" s="66"/>
      <c r="WAV2" s="66"/>
      <c r="WAW2" s="66"/>
      <c r="WAX2" s="66"/>
      <c r="WAY2" s="66"/>
      <c r="WAZ2" s="66"/>
      <c r="WBA2" s="66"/>
      <c r="WBB2" s="66"/>
      <c r="WBC2" s="66"/>
      <c r="WBD2" s="66"/>
      <c r="WBE2" s="66"/>
      <c r="WBF2" s="66"/>
      <c r="WBG2" s="66"/>
      <c r="WBH2" s="66"/>
      <c r="WBI2" s="66"/>
      <c r="WBJ2" s="66"/>
      <c r="WBK2" s="66"/>
      <c r="WBL2" s="66"/>
      <c r="WBM2" s="66"/>
      <c r="WBN2" s="66"/>
      <c r="WBO2" s="66"/>
      <c r="WBP2" s="66"/>
      <c r="WBQ2" s="66"/>
      <c r="WBR2" s="66"/>
      <c r="WBS2" s="66"/>
      <c r="WBT2" s="66"/>
      <c r="WBU2" s="66"/>
      <c r="WBV2" s="66"/>
      <c r="WBW2" s="66"/>
      <c r="WBX2" s="66"/>
      <c r="WBY2" s="66"/>
      <c r="WBZ2" s="66"/>
      <c r="WCA2" s="66"/>
      <c r="WCB2" s="66"/>
      <c r="WCC2" s="66"/>
      <c r="WCD2" s="66"/>
      <c r="WCE2" s="66"/>
      <c r="WCF2" s="66"/>
      <c r="WCG2" s="66"/>
      <c r="WCH2" s="66"/>
      <c r="WCI2" s="66"/>
      <c r="WCJ2" s="66"/>
      <c r="WCK2" s="66"/>
      <c r="WCL2" s="66"/>
      <c r="WCM2" s="66"/>
      <c r="WCN2" s="66"/>
      <c r="WCO2" s="66"/>
      <c r="WCP2" s="66"/>
      <c r="WCQ2" s="66"/>
      <c r="WCR2" s="66"/>
      <c r="WCS2" s="66"/>
      <c r="WCT2" s="66"/>
      <c r="WCU2" s="66"/>
      <c r="WCV2" s="66"/>
      <c r="WCW2" s="66"/>
      <c r="WCX2" s="66"/>
      <c r="WCY2" s="66"/>
      <c r="WCZ2" s="66"/>
      <c r="WDA2" s="66"/>
      <c r="WDB2" s="66"/>
      <c r="WDC2" s="66"/>
      <c r="WDD2" s="66"/>
      <c r="WDE2" s="66"/>
      <c r="WDF2" s="66"/>
      <c r="WDG2" s="66"/>
      <c r="WDH2" s="66"/>
      <c r="WDI2" s="66"/>
      <c r="WDJ2" s="66"/>
      <c r="WDK2" s="66"/>
      <c r="WDL2" s="66"/>
      <c r="WDM2" s="66"/>
      <c r="WDN2" s="66"/>
      <c r="WDO2" s="66"/>
      <c r="WDP2" s="66"/>
      <c r="WDQ2" s="66"/>
      <c r="WDR2" s="66"/>
      <c r="WDS2" s="66"/>
      <c r="WDT2" s="66"/>
      <c r="WDU2" s="66"/>
      <c r="WDV2" s="66"/>
      <c r="WDW2" s="66"/>
      <c r="WDX2" s="66"/>
      <c r="WDY2" s="66"/>
      <c r="WDZ2" s="66"/>
      <c r="WEA2" s="66"/>
      <c r="WEB2" s="66"/>
      <c r="WEC2" s="66"/>
      <c r="WED2" s="66"/>
      <c r="WEE2" s="66"/>
      <c r="WEF2" s="66"/>
      <c r="WEG2" s="66"/>
      <c r="WEH2" s="66"/>
      <c r="WEI2" s="66"/>
      <c r="WEJ2" s="66"/>
      <c r="WEK2" s="66"/>
      <c r="WEL2" s="66"/>
      <c r="WEM2" s="66"/>
      <c r="WEN2" s="66"/>
      <c r="WEO2" s="66"/>
      <c r="WEP2" s="66"/>
      <c r="WEQ2" s="66"/>
      <c r="WER2" s="66"/>
      <c r="WES2" s="66"/>
      <c r="WET2" s="66"/>
      <c r="WEU2" s="66"/>
      <c r="WEV2" s="66"/>
      <c r="WEW2" s="66"/>
      <c r="WEX2" s="66"/>
      <c r="WEY2" s="66"/>
      <c r="WEZ2" s="66"/>
      <c r="WFA2" s="66"/>
      <c r="WFB2" s="66"/>
      <c r="WFC2" s="66"/>
      <c r="WFD2" s="66"/>
      <c r="WFE2" s="66"/>
      <c r="WFF2" s="66"/>
      <c r="WFG2" s="66"/>
      <c r="WFH2" s="66"/>
      <c r="WFI2" s="66"/>
      <c r="WFJ2" s="66"/>
      <c r="WFK2" s="66"/>
      <c r="WFL2" s="66"/>
      <c r="WFM2" s="66"/>
      <c r="WFN2" s="66"/>
      <c r="WFO2" s="66"/>
      <c r="WFP2" s="66"/>
      <c r="WFQ2" s="66"/>
      <c r="WFR2" s="66"/>
      <c r="WFS2" s="66"/>
      <c r="WFT2" s="66"/>
      <c r="WFU2" s="66"/>
      <c r="WFV2" s="66"/>
      <c r="WFW2" s="66"/>
      <c r="WFX2" s="66"/>
      <c r="WFY2" s="66"/>
      <c r="WFZ2" s="66"/>
      <c r="WGA2" s="66"/>
      <c r="WGB2" s="66"/>
      <c r="WGC2" s="66"/>
      <c r="WGD2" s="66"/>
      <c r="WGE2" s="66"/>
      <c r="WGF2" s="66"/>
      <c r="WGG2" s="66"/>
      <c r="WGH2" s="66"/>
      <c r="WGI2" s="66"/>
      <c r="WGJ2" s="66"/>
      <c r="WGK2" s="66"/>
      <c r="WGL2" s="66"/>
      <c r="WGM2" s="66"/>
      <c r="WGN2" s="66"/>
      <c r="WGO2" s="66"/>
      <c r="WGP2" s="66"/>
      <c r="WGQ2" s="66"/>
      <c r="WGR2" s="66"/>
      <c r="WGS2" s="66"/>
      <c r="WGT2" s="66"/>
      <c r="WGU2" s="66"/>
      <c r="WGV2" s="66"/>
      <c r="WGW2" s="66"/>
      <c r="WGX2" s="66"/>
      <c r="WGY2" s="66"/>
      <c r="WGZ2" s="66"/>
      <c r="WHA2" s="66"/>
      <c r="WHB2" s="66"/>
      <c r="WHC2" s="66"/>
      <c r="WHD2" s="66"/>
      <c r="WHE2" s="66"/>
      <c r="WHF2" s="66"/>
      <c r="WHG2" s="66"/>
      <c r="WHH2" s="66"/>
      <c r="WHI2" s="66"/>
      <c r="WHJ2" s="66"/>
      <c r="WHK2" s="66"/>
      <c r="WHL2" s="66"/>
      <c r="WHM2" s="66"/>
      <c r="WHN2" s="66"/>
      <c r="WHO2" s="66"/>
      <c r="WHP2" s="66"/>
      <c r="WHQ2" s="66"/>
      <c r="WHR2" s="66"/>
      <c r="WHS2" s="66"/>
      <c r="WHT2" s="66"/>
      <c r="WHU2" s="66"/>
      <c r="WHV2" s="66"/>
      <c r="WHW2" s="66"/>
      <c r="WHX2" s="66"/>
      <c r="WHY2" s="66"/>
      <c r="WHZ2" s="66"/>
      <c r="WIA2" s="66"/>
      <c r="WIB2" s="66"/>
      <c r="WIC2" s="66"/>
      <c r="WID2" s="66"/>
      <c r="WIE2" s="66"/>
      <c r="WIF2" s="66"/>
      <c r="WIG2" s="66"/>
      <c r="WIH2" s="66"/>
      <c r="WII2" s="66"/>
      <c r="WIJ2" s="66"/>
      <c r="WIK2" s="66"/>
      <c r="WIL2" s="66"/>
      <c r="WIM2" s="66"/>
      <c r="WIN2" s="66"/>
      <c r="WIO2" s="66"/>
      <c r="WIP2" s="66"/>
      <c r="WIQ2" s="66"/>
      <c r="WIR2" s="66"/>
      <c r="WIS2" s="66"/>
      <c r="WIT2" s="66"/>
      <c r="WIU2" s="66"/>
      <c r="WIV2" s="66"/>
      <c r="WIW2" s="66"/>
      <c r="WIX2" s="66"/>
      <c r="WIY2" s="66"/>
      <c r="WIZ2" s="66"/>
      <c r="WJA2" s="66"/>
      <c r="WJB2" s="66"/>
      <c r="WJC2" s="66"/>
      <c r="WJD2" s="66"/>
      <c r="WJE2" s="66"/>
      <c r="WJF2" s="66"/>
      <c r="WJG2" s="66"/>
      <c r="WJH2" s="66"/>
      <c r="WJI2" s="66"/>
      <c r="WJJ2" s="66"/>
      <c r="WJK2" s="66"/>
      <c r="WJL2" s="66"/>
      <c r="WJM2" s="66"/>
      <c r="WJN2" s="66"/>
      <c r="WJO2" s="66"/>
      <c r="WJP2" s="66"/>
      <c r="WJQ2" s="66"/>
      <c r="WJR2" s="66"/>
      <c r="WJS2" s="66"/>
      <c r="WJT2" s="66"/>
      <c r="WJU2" s="66"/>
      <c r="WJV2" s="66"/>
      <c r="WJW2" s="66"/>
      <c r="WJX2" s="66"/>
      <c r="WJY2" s="66"/>
      <c r="WJZ2" s="66"/>
      <c r="WKA2" s="66"/>
      <c r="WKB2" s="66"/>
      <c r="WKC2" s="66"/>
      <c r="WKD2" s="66"/>
      <c r="WKE2" s="66"/>
      <c r="WKF2" s="66"/>
      <c r="WKG2" s="66"/>
      <c r="WKH2" s="66"/>
      <c r="WKI2" s="66"/>
      <c r="WKJ2" s="66"/>
      <c r="WKK2" s="66"/>
      <c r="WKL2" s="66"/>
      <c r="WKM2" s="66"/>
      <c r="WKN2" s="66"/>
      <c r="WKO2" s="66"/>
      <c r="WKP2" s="66"/>
      <c r="WKQ2" s="66"/>
      <c r="WKR2" s="66"/>
      <c r="WKS2" s="66"/>
      <c r="WKT2" s="66"/>
      <c r="WKU2" s="66"/>
      <c r="WKV2" s="66"/>
      <c r="WKW2" s="66"/>
      <c r="WKX2" s="66"/>
      <c r="WKY2" s="66"/>
      <c r="WKZ2" s="66"/>
      <c r="WLA2" s="66"/>
      <c r="WLB2" s="66"/>
      <c r="WLC2" s="66"/>
      <c r="WLD2" s="66"/>
      <c r="WLE2" s="66"/>
      <c r="WLF2" s="66"/>
      <c r="WLG2" s="66"/>
      <c r="WLH2" s="66"/>
      <c r="WLI2" s="66"/>
      <c r="WLJ2" s="66"/>
      <c r="WLK2" s="66"/>
      <c r="WLL2" s="66"/>
      <c r="WLM2" s="66"/>
      <c r="WLN2" s="66"/>
      <c r="WLO2" s="66"/>
      <c r="WLP2" s="66"/>
      <c r="WLQ2" s="66"/>
      <c r="WLR2" s="66"/>
      <c r="WLS2" s="66"/>
      <c r="WLT2" s="66"/>
      <c r="WLU2" s="66"/>
      <c r="WLV2" s="66"/>
      <c r="WLW2" s="66"/>
      <c r="WLX2" s="66"/>
      <c r="WLY2" s="66"/>
      <c r="WLZ2" s="66"/>
      <c r="WMA2" s="66"/>
      <c r="WMB2" s="66"/>
      <c r="WMC2" s="66"/>
      <c r="WMD2" s="66"/>
      <c r="WME2" s="66"/>
      <c r="WMF2" s="66"/>
      <c r="WMG2" s="66"/>
      <c r="WMH2" s="66"/>
      <c r="WMI2" s="66"/>
      <c r="WMJ2" s="66"/>
      <c r="WMK2" s="66"/>
      <c r="WML2" s="66"/>
      <c r="WMM2" s="66"/>
      <c r="WMN2" s="66"/>
      <c r="WMO2" s="66"/>
      <c r="WMP2" s="66"/>
      <c r="WMQ2" s="66"/>
      <c r="WMR2" s="66"/>
      <c r="WMS2" s="66"/>
      <c r="WMT2" s="66"/>
      <c r="WMU2" s="66"/>
      <c r="WMV2" s="66"/>
      <c r="WMW2" s="66"/>
      <c r="WMX2" s="66"/>
      <c r="WMY2" s="66"/>
      <c r="WMZ2" s="66"/>
      <c r="WNA2" s="66"/>
      <c r="WNB2" s="66"/>
      <c r="WNC2" s="66"/>
      <c r="WND2" s="66"/>
      <c r="WNE2" s="66"/>
      <c r="WNF2" s="66"/>
      <c r="WNG2" s="66"/>
      <c r="WNH2" s="66"/>
      <c r="WNI2" s="66"/>
      <c r="WNJ2" s="66"/>
      <c r="WNK2" s="66"/>
      <c r="WNL2" s="66"/>
      <c r="WNM2" s="66"/>
      <c r="WNN2" s="66"/>
      <c r="WNO2" s="66"/>
      <c r="WNP2" s="66"/>
      <c r="WNQ2" s="66"/>
      <c r="WNR2" s="66"/>
      <c r="WNS2" s="66"/>
      <c r="WNT2" s="66"/>
      <c r="WNU2" s="66"/>
      <c r="WNV2" s="66"/>
      <c r="WNW2" s="66"/>
      <c r="WNX2" s="66"/>
      <c r="WNY2" s="66"/>
      <c r="WNZ2" s="66"/>
      <c r="WOA2" s="66"/>
      <c r="WOB2" s="66"/>
      <c r="WOC2" s="66"/>
      <c r="WOD2" s="66"/>
      <c r="WOE2" s="66"/>
      <c r="WOF2" s="66"/>
      <c r="WOG2" s="66"/>
      <c r="WOH2" s="66"/>
      <c r="WOI2" s="66"/>
      <c r="WOJ2" s="66"/>
      <c r="WOK2" s="66"/>
      <c r="WOL2" s="66"/>
      <c r="WOM2" s="66"/>
      <c r="WON2" s="66"/>
      <c r="WOO2" s="66"/>
      <c r="WOP2" s="66"/>
      <c r="WOQ2" s="66"/>
      <c r="WOR2" s="66"/>
      <c r="WOS2" s="66"/>
      <c r="WOT2" s="66"/>
      <c r="WOU2" s="66"/>
      <c r="WOV2" s="66"/>
      <c r="WOW2" s="66"/>
      <c r="WOX2" s="66"/>
      <c r="WOY2" s="66"/>
      <c r="WOZ2" s="66"/>
      <c r="WPA2" s="66"/>
      <c r="WPB2" s="66"/>
      <c r="WPC2" s="66"/>
      <c r="WPD2" s="66"/>
      <c r="WPE2" s="66"/>
      <c r="WPF2" s="66"/>
      <c r="WPG2" s="66"/>
      <c r="WPH2" s="66"/>
      <c r="WPI2" s="66"/>
      <c r="WPJ2" s="66"/>
      <c r="WPK2" s="66"/>
      <c r="WPL2" s="66"/>
      <c r="WPM2" s="66"/>
      <c r="WPN2" s="66"/>
      <c r="WPO2" s="66"/>
      <c r="WPP2" s="66"/>
      <c r="WPQ2" s="66"/>
      <c r="WPR2" s="66"/>
      <c r="WPS2" s="66"/>
      <c r="WPT2" s="66"/>
      <c r="WPU2" s="66"/>
      <c r="WPV2" s="66"/>
      <c r="WPW2" s="66"/>
      <c r="WPX2" s="66"/>
      <c r="WPY2" s="66"/>
      <c r="WPZ2" s="66"/>
      <c r="WQA2" s="66"/>
      <c r="WQB2" s="66"/>
      <c r="WQC2" s="66"/>
      <c r="WQD2" s="66"/>
      <c r="WQE2" s="66"/>
      <c r="WQF2" s="66"/>
      <c r="WQG2" s="66"/>
      <c r="WQH2" s="66"/>
      <c r="WQI2" s="66"/>
      <c r="WQJ2" s="66"/>
      <c r="WQK2" s="66"/>
      <c r="WQL2" s="66"/>
      <c r="WQM2" s="66"/>
      <c r="WQN2" s="66"/>
      <c r="WQO2" s="66"/>
      <c r="WQP2" s="66"/>
      <c r="WQQ2" s="66"/>
      <c r="WQR2" s="66"/>
      <c r="WQS2" s="66"/>
      <c r="WQT2" s="66"/>
      <c r="WQU2" s="66"/>
      <c r="WQV2" s="66"/>
      <c r="WQW2" s="66"/>
      <c r="WQX2" s="66"/>
      <c r="WQY2" s="66"/>
      <c r="WQZ2" s="66"/>
      <c r="WRA2" s="66"/>
      <c r="WRB2" s="66"/>
      <c r="WRC2" s="66"/>
      <c r="WRD2" s="66"/>
      <c r="WRE2" s="66"/>
      <c r="WRF2" s="66"/>
      <c r="WRG2" s="66"/>
      <c r="WRH2" s="66"/>
      <c r="WRI2" s="66"/>
      <c r="WRJ2" s="66"/>
      <c r="WRK2" s="66"/>
      <c r="WRL2" s="66"/>
      <c r="WRM2" s="66"/>
      <c r="WRN2" s="66"/>
      <c r="WRO2" s="66"/>
      <c r="WRP2" s="66"/>
      <c r="WRQ2" s="66"/>
      <c r="WRR2" s="66"/>
      <c r="WRS2" s="66"/>
      <c r="WRT2" s="66"/>
      <c r="WRU2" s="66"/>
      <c r="WRV2" s="66"/>
      <c r="WRW2" s="66"/>
      <c r="WRX2" s="66"/>
      <c r="WRY2" s="66"/>
      <c r="WRZ2" s="66"/>
      <c r="WSA2" s="66"/>
      <c r="WSB2" s="66"/>
      <c r="WSC2" s="66"/>
      <c r="WSD2" s="66"/>
      <c r="WSE2" s="66"/>
      <c r="WSF2" s="66"/>
      <c r="WSG2" s="66"/>
      <c r="WSH2" s="66"/>
      <c r="WSI2" s="66"/>
      <c r="WSJ2" s="66"/>
      <c r="WSK2" s="66"/>
      <c r="WSL2" s="66"/>
      <c r="WSM2" s="66"/>
      <c r="WSN2" s="66"/>
      <c r="WSO2" s="66"/>
      <c r="WSP2" s="66"/>
      <c r="WSQ2" s="66"/>
      <c r="WSR2" s="66"/>
      <c r="WSS2" s="66"/>
      <c r="WST2" s="66"/>
      <c r="WSU2" s="66"/>
      <c r="WSV2" s="66"/>
      <c r="WSW2" s="66"/>
      <c r="WSX2" s="66"/>
      <c r="WSY2" s="66"/>
      <c r="WSZ2" s="66"/>
      <c r="WTA2" s="66"/>
      <c r="WTB2" s="66"/>
      <c r="WTC2" s="66"/>
      <c r="WTD2" s="66"/>
      <c r="WTE2" s="66"/>
      <c r="WTF2" s="66"/>
      <c r="WTG2" s="66"/>
      <c r="WTH2" s="66"/>
      <c r="WTI2" s="66"/>
      <c r="WTJ2" s="66"/>
      <c r="WTK2" s="66"/>
      <c r="WTL2" s="66"/>
      <c r="WTM2" s="66"/>
      <c r="WTN2" s="66"/>
      <c r="WTO2" s="66"/>
      <c r="WTP2" s="66"/>
      <c r="WTQ2" s="66"/>
      <c r="WTR2" s="66"/>
      <c r="WTS2" s="66"/>
      <c r="WTT2" s="66"/>
      <c r="WTU2" s="66"/>
      <c r="WTV2" s="66"/>
      <c r="WTW2" s="66"/>
      <c r="WTX2" s="66"/>
      <c r="WTY2" s="66"/>
      <c r="WTZ2" s="66"/>
      <c r="WUA2" s="66"/>
      <c r="WUB2" s="66"/>
      <c r="WUC2" s="66"/>
      <c r="WUD2" s="66"/>
      <c r="WUE2" s="66"/>
      <c r="WUF2" s="66"/>
      <c r="WUG2" s="66"/>
      <c r="WUH2" s="66"/>
      <c r="WUI2" s="66"/>
      <c r="WUJ2" s="66"/>
      <c r="WUK2" s="66"/>
      <c r="WUL2" s="66"/>
      <c r="WUM2" s="66"/>
      <c r="WUN2" s="66"/>
      <c r="WUO2" s="66"/>
      <c r="WUP2" s="66"/>
      <c r="WUQ2" s="66"/>
      <c r="WUR2" s="66"/>
      <c r="WUS2" s="66"/>
      <c r="WUT2" s="66"/>
      <c r="WUU2" s="66"/>
      <c r="WUV2" s="66"/>
      <c r="WUW2" s="66"/>
      <c r="WUX2" s="66"/>
      <c r="WUY2" s="66"/>
      <c r="WUZ2" s="66"/>
      <c r="WVA2" s="66"/>
      <c r="WVB2" s="66"/>
      <c r="WVC2" s="66"/>
      <c r="WVD2" s="66"/>
      <c r="WVE2" s="66"/>
      <c r="WVF2" s="66"/>
      <c r="WVG2" s="66"/>
      <c r="WVH2" s="66"/>
      <c r="WVI2" s="66"/>
      <c r="WVJ2" s="66"/>
      <c r="WVK2" s="66"/>
      <c r="WVL2" s="66"/>
      <c r="WVM2" s="66"/>
      <c r="WVN2" s="66"/>
      <c r="WVO2" s="66"/>
      <c r="WVP2" s="66"/>
      <c r="WVQ2" s="66"/>
      <c r="WVR2" s="66"/>
      <c r="WVS2" s="66"/>
      <c r="WVT2" s="66"/>
      <c r="WVU2" s="66"/>
      <c r="WVV2" s="66"/>
      <c r="WVW2" s="66"/>
      <c r="WVX2" s="66"/>
      <c r="WVY2" s="66"/>
      <c r="WVZ2" s="66"/>
      <c r="WWA2" s="66"/>
      <c r="WWB2" s="66"/>
      <c r="WWC2" s="66"/>
      <c r="WWD2" s="66"/>
      <c r="WWE2" s="66"/>
      <c r="WWF2" s="66"/>
      <c r="WWG2" s="66"/>
      <c r="WWH2" s="66"/>
      <c r="WWI2" s="66"/>
      <c r="WWJ2" s="66"/>
      <c r="WWK2" s="66"/>
      <c r="WWL2" s="66"/>
      <c r="WWM2" s="66"/>
      <c r="WWN2" s="66"/>
      <c r="WWO2" s="66"/>
      <c r="WWP2" s="66"/>
      <c r="WWQ2" s="66"/>
      <c r="WWR2" s="66"/>
      <c r="WWS2" s="66"/>
      <c r="WWT2" s="66"/>
      <c r="WWU2" s="66"/>
      <c r="WWV2" s="66"/>
      <c r="WWW2" s="66"/>
      <c r="WWX2" s="66"/>
      <c r="WWY2" s="66"/>
      <c r="WWZ2" s="66"/>
      <c r="WXA2" s="66"/>
      <c r="WXB2" s="66"/>
      <c r="WXC2" s="66"/>
      <c r="WXD2" s="66"/>
      <c r="WXE2" s="66"/>
      <c r="WXF2" s="66"/>
      <c r="WXG2" s="66"/>
      <c r="WXH2" s="66"/>
      <c r="WXI2" s="66"/>
      <c r="WXJ2" s="66"/>
      <c r="WXK2" s="66"/>
      <c r="WXL2" s="66"/>
      <c r="WXM2" s="66"/>
      <c r="WXN2" s="66"/>
      <c r="WXO2" s="66"/>
      <c r="WXP2" s="66"/>
      <c r="WXQ2" s="66"/>
      <c r="WXR2" s="66"/>
      <c r="WXS2" s="66"/>
      <c r="WXT2" s="66"/>
      <c r="WXU2" s="66"/>
      <c r="WXV2" s="66"/>
      <c r="WXW2" s="66"/>
      <c r="WXX2" s="66"/>
      <c r="WXY2" s="66"/>
      <c r="WXZ2" s="66"/>
      <c r="WYA2" s="66"/>
      <c r="WYB2" s="66"/>
      <c r="WYC2" s="66"/>
      <c r="WYD2" s="66"/>
      <c r="WYE2" s="66"/>
      <c r="WYF2" s="66"/>
      <c r="WYG2" s="66"/>
      <c r="WYH2" s="66"/>
      <c r="WYI2" s="66"/>
      <c r="WYJ2" s="66"/>
      <c r="WYK2" s="66"/>
      <c r="WYL2" s="66"/>
      <c r="WYM2" s="66"/>
      <c r="WYN2" s="66"/>
      <c r="WYO2" s="66"/>
      <c r="WYP2" s="66"/>
      <c r="WYQ2" s="66"/>
      <c r="WYR2" s="66"/>
      <c r="WYS2" s="66"/>
      <c r="WYT2" s="66"/>
      <c r="WYU2" s="66"/>
      <c r="WYV2" s="66"/>
      <c r="WYW2" s="66"/>
      <c r="WYX2" s="66"/>
      <c r="WYY2" s="66"/>
      <c r="WYZ2" s="66"/>
      <c r="WZA2" s="66"/>
      <c r="WZB2" s="66"/>
      <c r="WZC2" s="66"/>
      <c r="WZD2" s="66"/>
      <c r="WZE2" s="66"/>
      <c r="WZF2" s="66"/>
      <c r="WZG2" s="66"/>
      <c r="WZH2" s="66"/>
      <c r="WZI2" s="66"/>
      <c r="WZJ2" s="66"/>
      <c r="WZK2" s="66"/>
      <c r="WZL2" s="66"/>
      <c r="WZM2" s="66"/>
      <c r="WZN2" s="66"/>
      <c r="WZO2" s="66"/>
      <c r="WZP2" s="66"/>
      <c r="WZQ2" s="66"/>
      <c r="WZR2" s="66"/>
      <c r="WZS2" s="66"/>
      <c r="WZT2" s="66"/>
      <c r="WZU2" s="66"/>
      <c r="WZV2" s="66"/>
      <c r="WZW2" s="66"/>
      <c r="WZX2" s="66"/>
      <c r="WZY2" s="66"/>
      <c r="WZZ2" s="66"/>
      <c r="XAA2" s="66"/>
      <c r="XAB2" s="66"/>
      <c r="XAC2" s="66"/>
      <c r="XAD2" s="66"/>
      <c r="XAE2" s="66"/>
      <c r="XAF2" s="66"/>
      <c r="XAG2" s="66"/>
      <c r="XAH2" s="66"/>
      <c r="XAI2" s="66"/>
      <c r="XAJ2" s="66"/>
      <c r="XAK2" s="66"/>
      <c r="XAL2" s="66"/>
      <c r="XAM2" s="66"/>
      <c r="XAN2" s="66"/>
      <c r="XAO2" s="66"/>
      <c r="XAP2" s="66"/>
      <c r="XAQ2" s="66"/>
      <c r="XAR2" s="66"/>
      <c r="XAS2" s="66"/>
      <c r="XAT2" s="66"/>
      <c r="XAU2" s="66"/>
      <c r="XAV2" s="66"/>
      <c r="XAW2" s="66"/>
      <c r="XAX2" s="66"/>
      <c r="XAY2" s="66"/>
      <c r="XAZ2" s="66"/>
      <c r="XBA2" s="66"/>
      <c r="XBB2" s="66"/>
      <c r="XBC2" s="66"/>
      <c r="XBD2" s="66"/>
      <c r="XBE2" s="66"/>
      <c r="XBF2" s="66"/>
      <c r="XBG2" s="66"/>
      <c r="XBH2" s="66"/>
      <c r="XBI2" s="66"/>
      <c r="XBJ2" s="66"/>
      <c r="XBK2" s="66"/>
      <c r="XBL2" s="66"/>
      <c r="XBM2" s="66"/>
      <c r="XBN2" s="66"/>
      <c r="XBO2" s="66"/>
      <c r="XBP2" s="66"/>
      <c r="XBQ2" s="66"/>
      <c r="XBR2" s="66"/>
      <c r="XBS2" s="66"/>
      <c r="XBT2" s="66"/>
      <c r="XBU2" s="66"/>
      <c r="XBV2" s="66"/>
      <c r="XBW2" s="66"/>
      <c r="XBX2" s="66"/>
      <c r="XBY2" s="66"/>
      <c r="XBZ2" s="66"/>
      <c r="XCA2" s="66"/>
      <c r="XCB2" s="66"/>
      <c r="XCC2" s="66"/>
      <c r="XCD2" s="66"/>
      <c r="XCE2" s="66"/>
      <c r="XCF2" s="66"/>
      <c r="XCG2" s="66"/>
      <c r="XCH2" s="66"/>
      <c r="XCI2" s="66"/>
      <c r="XCJ2" s="66"/>
      <c r="XCK2" s="66"/>
      <c r="XCL2" s="66"/>
      <c r="XCM2" s="66"/>
      <c r="XCN2" s="66"/>
      <c r="XCO2" s="66"/>
      <c r="XCP2" s="66"/>
      <c r="XCQ2" s="66"/>
      <c r="XCR2" s="66"/>
      <c r="XCS2" s="66"/>
      <c r="XCT2" s="66"/>
      <c r="XCU2" s="66"/>
      <c r="XCV2" s="66"/>
      <c r="XCW2" s="66"/>
      <c r="XCX2" s="66"/>
      <c r="XCY2" s="66"/>
      <c r="XCZ2" s="66"/>
      <c r="XDA2" s="66"/>
      <c r="XDB2" s="66"/>
      <c r="XDC2" s="66"/>
      <c r="XDD2" s="66"/>
      <c r="XDE2" s="66"/>
      <c r="XDF2" s="66"/>
      <c r="XDG2" s="66"/>
      <c r="XDH2" s="66"/>
      <c r="XDI2" s="66"/>
      <c r="XDJ2" s="66"/>
      <c r="XDK2" s="66"/>
      <c r="XDL2" s="66"/>
      <c r="XDM2" s="66"/>
      <c r="XDN2" s="66"/>
      <c r="XDO2" s="66"/>
      <c r="XDP2" s="66"/>
      <c r="XDQ2" s="66"/>
      <c r="XDR2" s="66"/>
      <c r="XDS2" s="66"/>
      <c r="XDT2" s="66"/>
      <c r="XDU2" s="66"/>
      <c r="XDV2" s="66"/>
      <c r="XDW2" s="66"/>
      <c r="XDX2" s="66"/>
      <c r="XDY2" s="66"/>
      <c r="XDZ2" s="66"/>
      <c r="XEA2" s="66"/>
      <c r="XEB2" s="66"/>
      <c r="XEC2" s="66"/>
      <c r="XED2" s="66"/>
      <c r="XEE2" s="66"/>
      <c r="XEF2" s="66"/>
      <c r="XEG2" s="66"/>
      <c r="XEH2" s="66"/>
      <c r="XEI2" s="66"/>
      <c r="XEJ2" s="66"/>
      <c r="XEK2" s="66"/>
      <c r="XEL2" s="66"/>
      <c r="XEM2" s="66"/>
      <c r="XEN2" s="66"/>
      <c r="XEO2" s="66"/>
      <c r="XEP2" s="66"/>
      <c r="XEQ2" s="66"/>
      <c r="XER2" s="66"/>
      <c r="XES2" s="66"/>
      <c r="XET2" s="66"/>
      <c r="XEU2" s="66"/>
      <c r="XEV2" s="66"/>
      <c r="XEW2" s="66"/>
      <c r="XEX2" s="66"/>
      <c r="XEY2" s="66"/>
      <c r="XEZ2" s="66"/>
    </row>
    <row r="3" spans="1:16380" s="72" customFormat="1" ht="27" customHeight="1">
      <c r="A3" s="262" t="s">
        <v>141</v>
      </c>
      <c r="B3" s="262"/>
      <c r="C3" s="262"/>
      <c r="D3" s="262"/>
      <c r="E3" s="262"/>
      <c r="F3" s="262"/>
      <c r="G3" s="262"/>
      <c r="H3" s="262"/>
      <c r="I3" s="262"/>
      <c r="J3" s="263" t="s">
        <v>142</v>
      </c>
      <c r="K3" s="264"/>
      <c r="L3" s="264"/>
      <c r="M3" s="264"/>
      <c r="N3" s="264"/>
      <c r="O3" s="264"/>
      <c r="P3" s="264"/>
      <c r="Q3" s="264"/>
      <c r="R3" s="264"/>
      <c r="S3" s="265" t="s">
        <v>143</v>
      </c>
      <c r="T3" s="266"/>
      <c r="U3" s="266"/>
      <c r="V3" s="266"/>
      <c r="W3" s="266"/>
      <c r="X3" s="266"/>
      <c r="Y3" s="266"/>
      <c r="Z3" s="267"/>
      <c r="AA3" s="268" t="s">
        <v>144</v>
      </c>
      <c r="AB3" s="269"/>
      <c r="AC3" s="269"/>
      <c r="AD3" s="269"/>
      <c r="AE3" s="269"/>
      <c r="AF3" s="270"/>
      <c r="AG3" s="271" t="s">
        <v>145</v>
      </c>
      <c r="AH3" s="272"/>
      <c r="AI3" s="272"/>
      <c r="AJ3" s="272"/>
      <c r="AK3" s="272"/>
      <c r="AL3" s="273"/>
      <c r="AM3" s="274" t="s">
        <v>146</v>
      </c>
      <c r="AN3" s="275"/>
      <c r="AO3" s="276"/>
      <c r="AP3" s="274" t="s">
        <v>147</v>
      </c>
      <c r="AQ3" s="275"/>
      <c r="AR3" s="276"/>
      <c r="AS3" s="258" t="s">
        <v>148</v>
      </c>
      <c r="AT3" s="258"/>
      <c r="AU3" s="258"/>
      <c r="AV3" s="258" t="s">
        <v>149</v>
      </c>
      <c r="AW3" s="258"/>
      <c r="AX3" s="258"/>
      <c r="AY3" s="258" t="s">
        <v>150</v>
      </c>
      <c r="AZ3" s="258"/>
      <c r="BA3" s="258"/>
      <c r="BB3" s="258" t="s">
        <v>151</v>
      </c>
      <c r="BC3" s="258"/>
      <c r="BD3" s="258"/>
    </row>
    <row r="4" spans="1:16380" s="85" customFormat="1" ht="84.75" customHeight="1">
      <c r="A4" s="73" t="s">
        <v>152</v>
      </c>
      <c r="B4" s="73" t="s">
        <v>153</v>
      </c>
      <c r="C4" s="73" t="s">
        <v>154</v>
      </c>
      <c r="D4" s="73" t="s">
        <v>155</v>
      </c>
      <c r="E4" s="73" t="s">
        <v>156</v>
      </c>
      <c r="F4" s="73" t="s">
        <v>157</v>
      </c>
      <c r="G4" s="73" t="s">
        <v>158</v>
      </c>
      <c r="H4" s="73" t="s">
        <v>159</v>
      </c>
      <c r="I4" s="73" t="s">
        <v>160</v>
      </c>
      <c r="J4" s="74" t="s">
        <v>161</v>
      </c>
      <c r="K4" s="75" t="s">
        <v>162</v>
      </c>
      <c r="L4" s="75" t="s">
        <v>163</v>
      </c>
      <c r="M4" s="75" t="s">
        <v>164</v>
      </c>
      <c r="N4" s="76" t="s">
        <v>165</v>
      </c>
      <c r="O4" s="75" t="s">
        <v>166</v>
      </c>
      <c r="P4" s="75" t="s">
        <v>167</v>
      </c>
      <c r="Q4" s="75" t="s">
        <v>168</v>
      </c>
      <c r="R4" s="77" t="s">
        <v>169</v>
      </c>
      <c r="S4" s="75" t="s">
        <v>170</v>
      </c>
      <c r="T4" s="75" t="s">
        <v>171</v>
      </c>
      <c r="U4" s="75" t="s">
        <v>172</v>
      </c>
      <c r="V4" s="75" t="s">
        <v>173</v>
      </c>
      <c r="W4" s="75" t="s">
        <v>174</v>
      </c>
      <c r="X4" s="75" t="s">
        <v>175</v>
      </c>
      <c r="Y4" s="75" t="s">
        <v>176</v>
      </c>
      <c r="Z4" s="75" t="s">
        <v>177</v>
      </c>
      <c r="AA4" s="78" t="s">
        <v>178</v>
      </c>
      <c r="AB4" s="78" t="s">
        <v>179</v>
      </c>
      <c r="AC4" s="78" t="s">
        <v>180</v>
      </c>
      <c r="AD4" s="78" t="s">
        <v>181</v>
      </c>
      <c r="AE4" s="78" t="s">
        <v>182</v>
      </c>
      <c r="AF4" s="78" t="s">
        <v>183</v>
      </c>
      <c r="AG4" s="79" t="s">
        <v>170</v>
      </c>
      <c r="AH4" s="80" t="s">
        <v>179</v>
      </c>
      <c r="AI4" s="80" t="s">
        <v>180</v>
      </c>
      <c r="AJ4" s="80" t="s">
        <v>181</v>
      </c>
      <c r="AK4" s="80" t="s">
        <v>182</v>
      </c>
      <c r="AL4" s="80" t="s">
        <v>184</v>
      </c>
      <c r="AM4" s="81" t="s">
        <v>124</v>
      </c>
      <c r="AN4" s="82" t="s">
        <v>185</v>
      </c>
      <c r="AO4" s="83" t="s">
        <v>186</v>
      </c>
      <c r="AP4" s="81" t="s">
        <v>124</v>
      </c>
      <c r="AQ4" s="82" t="s">
        <v>185</v>
      </c>
      <c r="AR4" s="83" t="s">
        <v>187</v>
      </c>
      <c r="AS4" s="84" t="s">
        <v>188</v>
      </c>
      <c r="AT4" s="84" t="s">
        <v>189</v>
      </c>
      <c r="AU4" s="84" t="s">
        <v>190</v>
      </c>
      <c r="AV4" s="84" t="s">
        <v>191</v>
      </c>
      <c r="AW4" s="84" t="s">
        <v>189</v>
      </c>
      <c r="AX4" s="84" t="s">
        <v>190</v>
      </c>
      <c r="AY4" s="84" t="s">
        <v>192</v>
      </c>
      <c r="AZ4" s="84" t="s">
        <v>189</v>
      </c>
      <c r="BA4" s="84" t="s">
        <v>190</v>
      </c>
      <c r="BB4" s="84" t="s">
        <v>193</v>
      </c>
      <c r="BC4" s="84" t="s">
        <v>189</v>
      </c>
      <c r="BD4" s="84" t="s">
        <v>190</v>
      </c>
    </row>
    <row r="5" spans="1:16380" s="103" customFormat="1" ht="99.75" customHeight="1">
      <c r="A5" s="86" t="s">
        <v>194</v>
      </c>
      <c r="B5" s="86" t="s">
        <v>195</v>
      </c>
      <c r="C5" s="86" t="s">
        <v>196</v>
      </c>
      <c r="D5" s="86" t="s">
        <v>197</v>
      </c>
      <c r="E5" s="87" t="s">
        <v>195</v>
      </c>
      <c r="F5" s="86" t="s">
        <v>198</v>
      </c>
      <c r="G5" s="86" t="s">
        <v>199</v>
      </c>
      <c r="H5" s="86" t="s">
        <v>200</v>
      </c>
      <c r="I5" s="86" t="s">
        <v>201</v>
      </c>
      <c r="J5" s="88">
        <v>26</v>
      </c>
      <c r="K5" s="89" t="s">
        <v>202</v>
      </c>
      <c r="L5" s="90" t="s">
        <v>203</v>
      </c>
      <c r="M5" s="90" t="s">
        <v>204</v>
      </c>
      <c r="N5" s="87" t="s">
        <v>205</v>
      </c>
      <c r="O5" s="91" t="s">
        <v>206</v>
      </c>
      <c r="P5" s="92">
        <v>43466</v>
      </c>
      <c r="Q5" s="92">
        <v>43799</v>
      </c>
      <c r="R5" s="86"/>
      <c r="S5" s="86" t="s">
        <v>207</v>
      </c>
      <c r="T5" s="86"/>
      <c r="U5" s="86" t="s">
        <v>207</v>
      </c>
      <c r="V5" s="86"/>
      <c r="W5" s="86" t="s">
        <v>207</v>
      </c>
      <c r="X5" s="86" t="s">
        <v>208</v>
      </c>
      <c r="Y5" s="86" t="s">
        <v>208</v>
      </c>
      <c r="Z5" s="93" t="s">
        <v>209</v>
      </c>
      <c r="AA5" s="86" t="s">
        <v>210</v>
      </c>
      <c r="AB5" s="94">
        <v>0.05</v>
      </c>
      <c r="AC5" s="94">
        <v>0.05</v>
      </c>
      <c r="AD5" s="87" t="s">
        <v>211</v>
      </c>
      <c r="AE5" s="87" t="s">
        <v>212</v>
      </c>
      <c r="AF5" s="95" t="s">
        <v>213</v>
      </c>
      <c r="AG5" s="89" t="s">
        <v>207</v>
      </c>
      <c r="AH5" s="96"/>
      <c r="AI5" s="96"/>
      <c r="AJ5" s="96"/>
      <c r="AK5" s="96"/>
      <c r="AL5" s="97"/>
      <c r="AM5" s="98" t="s">
        <v>214</v>
      </c>
      <c r="AN5" s="99" t="s">
        <v>215</v>
      </c>
      <c r="AO5" s="100" t="str">
        <f t="shared" ref="AO5:AO59" si="0">AN5</f>
        <v>NA</v>
      </c>
      <c r="AP5" s="97" t="s">
        <v>668</v>
      </c>
      <c r="AQ5" s="115">
        <v>0</v>
      </c>
      <c r="AR5" s="102">
        <f>AQ5</f>
        <v>0</v>
      </c>
    </row>
    <row r="6" spans="1:16380" s="103" customFormat="1" ht="132.75" customHeight="1">
      <c r="A6" s="86" t="s">
        <v>216</v>
      </c>
      <c r="B6" s="86" t="s">
        <v>217</v>
      </c>
      <c r="C6" s="86" t="s">
        <v>196</v>
      </c>
      <c r="D6" s="86" t="s">
        <v>197</v>
      </c>
      <c r="E6" s="87" t="s">
        <v>43</v>
      </c>
      <c r="F6" s="87" t="s">
        <v>198</v>
      </c>
      <c r="G6" s="87" t="s">
        <v>199</v>
      </c>
      <c r="H6" s="87" t="s">
        <v>199</v>
      </c>
      <c r="I6" s="87" t="s">
        <v>218</v>
      </c>
      <c r="J6" s="88">
        <v>140</v>
      </c>
      <c r="K6" s="89" t="s">
        <v>219</v>
      </c>
      <c r="L6" s="104">
        <v>1</v>
      </c>
      <c r="M6" s="90" t="s">
        <v>204</v>
      </c>
      <c r="N6" s="91" t="s">
        <v>220</v>
      </c>
      <c r="O6" s="87" t="s">
        <v>221</v>
      </c>
      <c r="P6" s="105">
        <v>43497</v>
      </c>
      <c r="Q6" s="105">
        <v>43524</v>
      </c>
      <c r="R6" s="106" t="s">
        <v>222</v>
      </c>
      <c r="S6" s="107" t="s">
        <v>223</v>
      </c>
      <c r="T6" s="107" t="s">
        <v>223</v>
      </c>
      <c r="U6" s="107" t="s">
        <v>223</v>
      </c>
      <c r="V6" s="107" t="s">
        <v>223</v>
      </c>
      <c r="W6" s="107" t="s">
        <v>223</v>
      </c>
      <c r="X6" s="86" t="s">
        <v>208</v>
      </c>
      <c r="Y6" s="86" t="s">
        <v>208</v>
      </c>
      <c r="Z6" s="87" t="s">
        <v>224</v>
      </c>
      <c r="AA6" s="108" t="s">
        <v>225</v>
      </c>
      <c r="AB6" s="94" t="s">
        <v>226</v>
      </c>
      <c r="AC6" s="109" t="s">
        <v>226</v>
      </c>
      <c r="AD6" s="110" t="s">
        <v>226</v>
      </c>
      <c r="AE6" s="87" t="s">
        <v>227</v>
      </c>
      <c r="AF6" s="111" t="s">
        <v>228</v>
      </c>
      <c r="AG6" s="94"/>
      <c r="AH6" s="96"/>
      <c r="AI6" s="96"/>
      <c r="AJ6" s="96"/>
      <c r="AK6" s="96"/>
      <c r="AL6" s="97"/>
      <c r="AM6" s="112" t="s">
        <v>229</v>
      </c>
      <c r="AN6" s="113">
        <v>0</v>
      </c>
      <c r="AO6" s="114">
        <f t="shared" si="0"/>
        <v>0</v>
      </c>
      <c r="AP6" s="97" t="s">
        <v>581</v>
      </c>
      <c r="AQ6" s="115">
        <v>0</v>
      </c>
      <c r="AR6" s="102">
        <f t="shared" ref="AR6:AR52" si="1">AO6+AQ6</f>
        <v>0</v>
      </c>
    </row>
    <row r="7" spans="1:16380" ht="120">
      <c r="A7" s="86" t="s">
        <v>216</v>
      </c>
      <c r="B7" s="86" t="s">
        <v>217</v>
      </c>
      <c r="C7" s="86" t="s">
        <v>196</v>
      </c>
      <c r="D7" s="86" t="s">
        <v>197</v>
      </c>
      <c r="E7" s="87" t="s">
        <v>43</v>
      </c>
      <c r="F7" s="87" t="s">
        <v>198</v>
      </c>
      <c r="G7" s="87" t="s">
        <v>199</v>
      </c>
      <c r="H7" s="87" t="s">
        <v>199</v>
      </c>
      <c r="I7" s="87" t="s">
        <v>218</v>
      </c>
      <c r="J7" s="88">
        <v>141</v>
      </c>
      <c r="K7" s="89" t="s">
        <v>230</v>
      </c>
      <c r="L7" s="104">
        <v>1</v>
      </c>
      <c r="M7" s="109">
        <v>1</v>
      </c>
      <c r="N7" s="91" t="s">
        <v>220</v>
      </c>
      <c r="O7" s="87" t="s">
        <v>231</v>
      </c>
      <c r="P7" s="105">
        <v>43497</v>
      </c>
      <c r="Q7" s="105">
        <v>43524</v>
      </c>
      <c r="R7" s="106" t="s">
        <v>232</v>
      </c>
      <c r="S7" s="107" t="s">
        <v>223</v>
      </c>
      <c r="T7" s="107" t="s">
        <v>223</v>
      </c>
      <c r="U7" s="107" t="s">
        <v>223</v>
      </c>
      <c r="V7" s="107" t="s">
        <v>223</v>
      </c>
      <c r="W7" s="107" t="s">
        <v>223</v>
      </c>
      <c r="X7" s="86" t="s">
        <v>208</v>
      </c>
      <c r="Y7" s="86" t="s">
        <v>208</v>
      </c>
      <c r="Z7" s="87" t="s">
        <v>224</v>
      </c>
      <c r="AA7" s="108" t="s">
        <v>225</v>
      </c>
      <c r="AB7" s="94" t="s">
        <v>226</v>
      </c>
      <c r="AC7" s="109" t="s">
        <v>226</v>
      </c>
      <c r="AD7" s="110" t="s">
        <v>226</v>
      </c>
      <c r="AE7" s="87" t="s">
        <v>227</v>
      </c>
      <c r="AF7" s="111" t="s">
        <v>228</v>
      </c>
      <c r="AG7" s="94"/>
      <c r="AH7" s="96"/>
      <c r="AI7" s="96"/>
      <c r="AJ7" s="96"/>
      <c r="AK7" s="96"/>
      <c r="AL7" s="97"/>
      <c r="AM7" s="112" t="s">
        <v>229</v>
      </c>
      <c r="AN7" s="113">
        <v>0</v>
      </c>
      <c r="AO7" s="114">
        <f t="shared" si="0"/>
        <v>0</v>
      </c>
      <c r="AP7" s="97" t="s">
        <v>582</v>
      </c>
      <c r="AQ7" s="115">
        <v>0</v>
      </c>
      <c r="AR7" s="102">
        <f t="shared" si="1"/>
        <v>0</v>
      </c>
    </row>
    <row r="8" spans="1:16380" ht="120">
      <c r="A8" s="86" t="s">
        <v>216</v>
      </c>
      <c r="B8" s="86" t="s">
        <v>217</v>
      </c>
      <c r="C8" s="86" t="s">
        <v>196</v>
      </c>
      <c r="D8" s="86" t="s">
        <v>197</v>
      </c>
      <c r="E8" s="87" t="s">
        <v>43</v>
      </c>
      <c r="F8" s="87" t="s">
        <v>198</v>
      </c>
      <c r="G8" s="87" t="s">
        <v>199</v>
      </c>
      <c r="H8" s="87" t="s">
        <v>199</v>
      </c>
      <c r="I8" s="87" t="s">
        <v>218</v>
      </c>
      <c r="J8" s="88">
        <v>142</v>
      </c>
      <c r="K8" s="89" t="s">
        <v>233</v>
      </c>
      <c r="L8" s="104">
        <v>1</v>
      </c>
      <c r="M8" s="90" t="s">
        <v>204</v>
      </c>
      <c r="N8" s="91" t="s">
        <v>220</v>
      </c>
      <c r="O8" s="87" t="s">
        <v>234</v>
      </c>
      <c r="P8" s="105">
        <v>43497</v>
      </c>
      <c r="Q8" s="105">
        <v>43555</v>
      </c>
      <c r="R8" s="86" t="s">
        <v>235</v>
      </c>
      <c r="S8" s="106" t="s">
        <v>236</v>
      </c>
      <c r="T8" s="116" t="s">
        <v>223</v>
      </c>
      <c r="U8" s="116" t="s">
        <v>223</v>
      </c>
      <c r="V8" s="116" t="s">
        <v>223</v>
      </c>
      <c r="W8" s="116" t="s">
        <v>223</v>
      </c>
      <c r="X8" s="86" t="s">
        <v>208</v>
      </c>
      <c r="Y8" s="86" t="s">
        <v>208</v>
      </c>
      <c r="Z8" s="87" t="s">
        <v>237</v>
      </c>
      <c r="AA8" s="108" t="s">
        <v>238</v>
      </c>
      <c r="AB8" s="87" t="s">
        <v>239</v>
      </c>
      <c r="AC8" s="87" t="s">
        <v>239</v>
      </c>
      <c r="AD8" s="117" t="s">
        <v>213</v>
      </c>
      <c r="AE8" s="86" t="s">
        <v>213</v>
      </c>
      <c r="AF8" s="118" t="s">
        <v>213</v>
      </c>
      <c r="AG8" s="94" t="s">
        <v>236</v>
      </c>
      <c r="AH8" s="119"/>
      <c r="AI8" s="119"/>
      <c r="AJ8" s="119"/>
      <c r="AK8" s="119"/>
      <c r="AL8" s="97"/>
      <c r="AM8" s="112" t="s">
        <v>229</v>
      </c>
      <c r="AN8" s="113">
        <v>0</v>
      </c>
      <c r="AO8" s="114">
        <f t="shared" si="0"/>
        <v>0</v>
      </c>
      <c r="AP8" s="97" t="s">
        <v>582</v>
      </c>
      <c r="AQ8" s="115">
        <v>0</v>
      </c>
      <c r="AR8" s="102">
        <f t="shared" si="1"/>
        <v>0</v>
      </c>
    </row>
    <row r="9" spans="1:16380" ht="120">
      <c r="A9" s="86" t="s">
        <v>216</v>
      </c>
      <c r="B9" s="86" t="s">
        <v>217</v>
      </c>
      <c r="C9" s="86" t="s">
        <v>196</v>
      </c>
      <c r="D9" s="86" t="s">
        <v>240</v>
      </c>
      <c r="E9" s="87" t="s">
        <v>43</v>
      </c>
      <c r="F9" s="87" t="s">
        <v>198</v>
      </c>
      <c r="G9" s="87" t="s">
        <v>199</v>
      </c>
      <c r="H9" s="87" t="s">
        <v>199</v>
      </c>
      <c r="I9" s="87" t="s">
        <v>218</v>
      </c>
      <c r="J9" s="88">
        <v>143</v>
      </c>
      <c r="K9" s="89" t="s">
        <v>241</v>
      </c>
      <c r="L9" s="90" t="s">
        <v>203</v>
      </c>
      <c r="M9" s="90" t="s">
        <v>204</v>
      </c>
      <c r="N9" s="91" t="s">
        <v>220</v>
      </c>
      <c r="O9" s="107" t="s">
        <v>242</v>
      </c>
      <c r="P9" s="120">
        <v>43647</v>
      </c>
      <c r="Q9" s="120">
        <v>43830</v>
      </c>
      <c r="R9" s="86" t="s">
        <v>235</v>
      </c>
      <c r="S9" s="86" t="s">
        <v>235</v>
      </c>
      <c r="T9" s="86" t="s">
        <v>235</v>
      </c>
      <c r="U9" s="106">
        <v>0.5</v>
      </c>
      <c r="V9" s="121" t="s">
        <v>235</v>
      </c>
      <c r="W9" s="106">
        <v>0.5</v>
      </c>
      <c r="X9" s="86" t="s">
        <v>208</v>
      </c>
      <c r="Y9" s="86" t="s">
        <v>208</v>
      </c>
      <c r="Z9" s="107" t="s">
        <v>243</v>
      </c>
      <c r="AA9" s="86" t="s">
        <v>244</v>
      </c>
      <c r="AB9" s="87" t="s">
        <v>239</v>
      </c>
      <c r="AC9" s="87" t="s">
        <v>239</v>
      </c>
      <c r="AD9" s="117" t="s">
        <v>213</v>
      </c>
      <c r="AE9" s="86" t="s">
        <v>213</v>
      </c>
      <c r="AF9" s="118" t="s">
        <v>213</v>
      </c>
      <c r="AG9" s="109"/>
      <c r="AH9" s="119"/>
      <c r="AI9" s="119"/>
      <c r="AJ9" s="119"/>
      <c r="AK9" s="119"/>
      <c r="AL9" s="97"/>
      <c r="AM9" s="112" t="s">
        <v>245</v>
      </c>
      <c r="AN9" s="113">
        <v>0</v>
      </c>
      <c r="AO9" s="114">
        <f t="shared" si="0"/>
        <v>0</v>
      </c>
      <c r="AP9" s="97" t="s">
        <v>582</v>
      </c>
      <c r="AQ9" s="115">
        <v>0</v>
      </c>
      <c r="AR9" s="102">
        <f t="shared" si="1"/>
        <v>0</v>
      </c>
    </row>
    <row r="10" spans="1:16380" ht="120">
      <c r="A10" s="122" t="s">
        <v>216</v>
      </c>
      <c r="B10" s="122" t="s">
        <v>217</v>
      </c>
      <c r="C10" s="122" t="s">
        <v>196</v>
      </c>
      <c r="D10" s="122" t="s">
        <v>197</v>
      </c>
      <c r="E10" s="122" t="s">
        <v>43</v>
      </c>
      <c r="F10" s="122" t="s">
        <v>198</v>
      </c>
      <c r="G10" s="122" t="s">
        <v>199</v>
      </c>
      <c r="H10" s="122" t="s">
        <v>199</v>
      </c>
      <c r="I10" s="122" t="s">
        <v>218</v>
      </c>
      <c r="J10" s="123">
        <v>144</v>
      </c>
      <c r="K10" s="143" t="s">
        <v>246</v>
      </c>
      <c r="L10" s="222">
        <v>3</v>
      </c>
      <c r="M10" s="223" t="s">
        <v>204</v>
      </c>
      <c r="N10" s="224" t="s">
        <v>220</v>
      </c>
      <c r="O10" s="128" t="s">
        <v>247</v>
      </c>
      <c r="P10" s="225">
        <v>43586</v>
      </c>
      <c r="Q10" s="225">
        <v>43830</v>
      </c>
      <c r="R10" s="122" t="s">
        <v>235</v>
      </c>
      <c r="S10" s="122" t="s">
        <v>235</v>
      </c>
      <c r="T10" s="226">
        <v>0.33300000000000002</v>
      </c>
      <c r="U10" s="122" t="s">
        <v>235</v>
      </c>
      <c r="V10" s="226">
        <v>0.33300000000000002</v>
      </c>
      <c r="W10" s="226" t="s">
        <v>248</v>
      </c>
      <c r="X10" s="122" t="s">
        <v>208</v>
      </c>
      <c r="Y10" s="122" t="s">
        <v>208</v>
      </c>
      <c r="Z10" s="128" t="s">
        <v>249</v>
      </c>
      <c r="AA10" s="122" t="s">
        <v>244</v>
      </c>
      <c r="AB10" s="122" t="s">
        <v>239</v>
      </c>
      <c r="AC10" s="122" t="s">
        <v>239</v>
      </c>
      <c r="AD10" s="129" t="s">
        <v>213</v>
      </c>
      <c r="AE10" s="122" t="s">
        <v>213</v>
      </c>
      <c r="AF10" s="122" t="s">
        <v>213</v>
      </c>
      <c r="AG10" s="227"/>
      <c r="AH10" s="228"/>
      <c r="AI10" s="228"/>
      <c r="AJ10" s="228"/>
      <c r="AK10" s="228"/>
      <c r="AL10" s="97"/>
      <c r="AM10" s="112" t="s">
        <v>245</v>
      </c>
      <c r="AN10" s="113">
        <v>0</v>
      </c>
      <c r="AO10" s="114">
        <f t="shared" si="0"/>
        <v>0</v>
      </c>
      <c r="AP10" s="97" t="s">
        <v>583</v>
      </c>
      <c r="AQ10" s="115">
        <f>1/3</f>
        <v>0.33333333333333331</v>
      </c>
      <c r="AR10" s="102">
        <f t="shared" si="1"/>
        <v>0.33333333333333331</v>
      </c>
    </row>
    <row r="11" spans="1:16380" ht="120">
      <c r="A11" s="86" t="s">
        <v>216</v>
      </c>
      <c r="B11" s="86" t="s">
        <v>217</v>
      </c>
      <c r="C11" s="86" t="s">
        <v>196</v>
      </c>
      <c r="D11" s="86" t="s">
        <v>197</v>
      </c>
      <c r="E11" s="87" t="s">
        <v>43</v>
      </c>
      <c r="F11" s="87" t="s">
        <v>198</v>
      </c>
      <c r="G11" s="87" t="s">
        <v>199</v>
      </c>
      <c r="H11" s="87" t="s">
        <v>199</v>
      </c>
      <c r="I11" s="87" t="s">
        <v>218</v>
      </c>
      <c r="J11" s="88">
        <v>145</v>
      </c>
      <c r="K11" s="89" t="s">
        <v>250</v>
      </c>
      <c r="L11" s="104">
        <v>1</v>
      </c>
      <c r="M11" s="90" t="s">
        <v>204</v>
      </c>
      <c r="N11" s="91" t="s">
        <v>251</v>
      </c>
      <c r="O11" s="107" t="s">
        <v>252</v>
      </c>
      <c r="P11" s="105">
        <v>43539</v>
      </c>
      <c r="Q11" s="120">
        <v>43707</v>
      </c>
      <c r="R11" s="86" t="s">
        <v>235</v>
      </c>
      <c r="S11" s="124" t="s">
        <v>253</v>
      </c>
      <c r="T11" s="124" t="s">
        <v>254</v>
      </c>
      <c r="U11" s="124" t="s">
        <v>255</v>
      </c>
      <c r="V11" s="116" t="s">
        <v>223</v>
      </c>
      <c r="W11" s="116" t="s">
        <v>223</v>
      </c>
      <c r="X11" s="86" t="s">
        <v>208</v>
      </c>
      <c r="Y11" s="86" t="s">
        <v>208</v>
      </c>
      <c r="Z11" s="93" t="s">
        <v>209</v>
      </c>
      <c r="AA11" s="125" t="s">
        <v>244</v>
      </c>
      <c r="AB11" s="126" t="s">
        <v>239</v>
      </c>
      <c r="AC11" s="126"/>
      <c r="AD11" s="117" t="s">
        <v>213</v>
      </c>
      <c r="AE11" s="86" t="s">
        <v>213</v>
      </c>
      <c r="AF11" s="118" t="s">
        <v>213</v>
      </c>
      <c r="AG11" s="127" t="s">
        <v>253</v>
      </c>
      <c r="AH11" s="119"/>
      <c r="AI11" s="119"/>
      <c r="AJ11" s="119"/>
      <c r="AK11" s="119"/>
      <c r="AL11" s="97"/>
      <c r="AM11" s="112" t="s">
        <v>245</v>
      </c>
      <c r="AN11" s="113">
        <v>0</v>
      </c>
      <c r="AO11" s="114">
        <f t="shared" si="0"/>
        <v>0</v>
      </c>
      <c r="AP11" s="97" t="s">
        <v>582</v>
      </c>
      <c r="AQ11" s="115">
        <v>0</v>
      </c>
      <c r="AR11" s="102">
        <f t="shared" si="1"/>
        <v>0</v>
      </c>
    </row>
    <row r="12" spans="1:16380" ht="120">
      <c r="A12" s="86" t="s">
        <v>216</v>
      </c>
      <c r="B12" s="86" t="s">
        <v>217</v>
      </c>
      <c r="C12" s="86" t="s">
        <v>196</v>
      </c>
      <c r="D12" s="86" t="s">
        <v>197</v>
      </c>
      <c r="E12" s="87" t="s">
        <v>43</v>
      </c>
      <c r="F12" s="87" t="s">
        <v>198</v>
      </c>
      <c r="G12" s="87" t="s">
        <v>199</v>
      </c>
      <c r="H12" s="87" t="s">
        <v>199</v>
      </c>
      <c r="I12" s="87" t="s">
        <v>218</v>
      </c>
      <c r="J12" s="88">
        <v>146</v>
      </c>
      <c r="K12" s="89" t="s">
        <v>256</v>
      </c>
      <c r="L12" s="90" t="s">
        <v>203</v>
      </c>
      <c r="M12" s="90" t="s">
        <v>204</v>
      </c>
      <c r="N12" s="91" t="s">
        <v>220</v>
      </c>
      <c r="O12" s="107" t="s">
        <v>257</v>
      </c>
      <c r="P12" s="120">
        <v>43586</v>
      </c>
      <c r="Q12" s="120">
        <v>43830</v>
      </c>
      <c r="R12" s="86" t="s">
        <v>235</v>
      </c>
      <c r="S12" s="86" t="s">
        <v>235</v>
      </c>
      <c r="T12" s="86" t="s">
        <v>235</v>
      </c>
      <c r="U12" s="106">
        <v>0.5</v>
      </c>
      <c r="V12" s="121" t="s">
        <v>235</v>
      </c>
      <c r="W12" s="106">
        <v>0.5</v>
      </c>
      <c r="X12" s="86" t="s">
        <v>208</v>
      </c>
      <c r="Y12" s="86" t="s">
        <v>208</v>
      </c>
      <c r="Z12" s="107" t="s">
        <v>243</v>
      </c>
      <c r="AA12" s="86" t="s">
        <v>244</v>
      </c>
      <c r="AB12" s="87" t="s">
        <v>239</v>
      </c>
      <c r="AC12" s="87" t="s">
        <v>239</v>
      </c>
      <c r="AD12" s="117" t="s">
        <v>213</v>
      </c>
      <c r="AE12" s="86" t="s">
        <v>213</v>
      </c>
      <c r="AF12" s="118" t="s">
        <v>213</v>
      </c>
      <c r="AG12" s="109"/>
      <c r="AH12" s="119"/>
      <c r="AI12" s="119"/>
      <c r="AJ12" s="119"/>
      <c r="AK12" s="119"/>
      <c r="AL12" s="97"/>
      <c r="AM12" s="112" t="s">
        <v>245</v>
      </c>
      <c r="AN12" s="113">
        <v>0</v>
      </c>
      <c r="AO12" s="114">
        <f t="shared" si="0"/>
        <v>0</v>
      </c>
      <c r="AP12" s="219" t="s">
        <v>576</v>
      </c>
      <c r="AQ12" s="220">
        <v>0</v>
      </c>
      <c r="AR12" s="102">
        <f t="shared" si="1"/>
        <v>0</v>
      </c>
    </row>
    <row r="13" spans="1:16380" ht="120">
      <c r="A13" s="86" t="s">
        <v>216</v>
      </c>
      <c r="B13" s="86" t="s">
        <v>217</v>
      </c>
      <c r="C13" s="86" t="s">
        <v>196</v>
      </c>
      <c r="D13" s="86" t="s">
        <v>197</v>
      </c>
      <c r="E13" s="87" t="s">
        <v>115</v>
      </c>
      <c r="F13" s="87" t="s">
        <v>198</v>
      </c>
      <c r="G13" s="87" t="s">
        <v>199</v>
      </c>
      <c r="H13" s="87" t="s">
        <v>199</v>
      </c>
      <c r="I13" s="87" t="s">
        <v>218</v>
      </c>
      <c r="J13" s="88">
        <v>147</v>
      </c>
      <c r="K13" s="89" t="s">
        <v>258</v>
      </c>
      <c r="L13" s="90">
        <v>3</v>
      </c>
      <c r="M13" s="109">
        <v>3</v>
      </c>
      <c r="N13" s="91" t="s">
        <v>220</v>
      </c>
      <c r="O13" s="107" t="s">
        <v>259</v>
      </c>
      <c r="P13" s="105">
        <v>43480</v>
      </c>
      <c r="Q13" s="120">
        <v>43846</v>
      </c>
      <c r="R13" s="86" t="s">
        <v>235</v>
      </c>
      <c r="S13" s="106">
        <v>0.33333333333333331</v>
      </c>
      <c r="T13" s="116" t="s">
        <v>235</v>
      </c>
      <c r="U13" s="106">
        <v>0.33333333333333331</v>
      </c>
      <c r="V13" s="121" t="s">
        <v>235</v>
      </c>
      <c r="W13" s="106">
        <v>0.33333333333333331</v>
      </c>
      <c r="X13" s="86" t="s">
        <v>208</v>
      </c>
      <c r="Y13" s="86" t="s">
        <v>208</v>
      </c>
      <c r="Z13" s="107" t="s">
        <v>224</v>
      </c>
      <c r="AA13" s="108" t="s">
        <v>260</v>
      </c>
      <c r="AB13" s="117"/>
      <c r="AC13" s="117"/>
      <c r="AD13" s="117" t="s">
        <v>213</v>
      </c>
      <c r="AE13" s="86" t="s">
        <v>213</v>
      </c>
      <c r="AF13" s="118" t="s">
        <v>213</v>
      </c>
      <c r="AG13" s="94">
        <v>0.33333333333333331</v>
      </c>
      <c r="AH13" s="119"/>
      <c r="AI13" s="119"/>
      <c r="AJ13" s="119"/>
      <c r="AK13" s="119"/>
      <c r="AL13" s="97"/>
      <c r="AM13" s="112" t="s">
        <v>261</v>
      </c>
      <c r="AN13" s="113">
        <v>0</v>
      </c>
      <c r="AO13" s="114">
        <f t="shared" si="0"/>
        <v>0</v>
      </c>
      <c r="AP13" s="97" t="s">
        <v>587</v>
      </c>
      <c r="AQ13" s="115">
        <f>2/3</f>
        <v>0.66666666666666663</v>
      </c>
      <c r="AR13" s="102">
        <f t="shared" si="1"/>
        <v>0.66666666666666663</v>
      </c>
    </row>
    <row r="14" spans="1:16380" ht="405">
      <c r="A14" s="87" t="s">
        <v>194</v>
      </c>
      <c r="B14" s="87" t="s">
        <v>262</v>
      </c>
      <c r="C14" s="87" t="s">
        <v>196</v>
      </c>
      <c r="D14" s="87" t="s">
        <v>197</v>
      </c>
      <c r="E14" s="87" t="s">
        <v>263</v>
      </c>
      <c r="F14" s="87" t="s">
        <v>198</v>
      </c>
      <c r="G14" s="87" t="s">
        <v>199</v>
      </c>
      <c r="H14" s="87" t="s">
        <v>199</v>
      </c>
      <c r="I14" s="87" t="s">
        <v>264</v>
      </c>
      <c r="J14" s="88">
        <v>148</v>
      </c>
      <c r="K14" s="89" t="s">
        <v>265</v>
      </c>
      <c r="L14" s="104">
        <v>1</v>
      </c>
      <c r="M14" s="90" t="s">
        <v>204</v>
      </c>
      <c r="N14" s="124" t="s">
        <v>266</v>
      </c>
      <c r="O14" s="124" t="s">
        <v>267</v>
      </c>
      <c r="P14" s="105">
        <v>43525</v>
      </c>
      <c r="Q14" s="105">
        <v>44196</v>
      </c>
      <c r="R14" s="86" t="s">
        <v>235</v>
      </c>
      <c r="S14" s="87" t="s">
        <v>268</v>
      </c>
      <c r="T14" s="116" t="s">
        <v>235</v>
      </c>
      <c r="U14" s="86" t="s">
        <v>235</v>
      </c>
      <c r="V14" s="121" t="s">
        <v>235</v>
      </c>
      <c r="W14" s="87" t="s">
        <v>269</v>
      </c>
      <c r="X14" s="87" t="s">
        <v>208</v>
      </c>
      <c r="Y14" s="87" t="s">
        <v>208</v>
      </c>
      <c r="Z14" s="128" t="s">
        <v>270</v>
      </c>
      <c r="AA14" s="122"/>
      <c r="AB14" s="129"/>
      <c r="AC14" s="129"/>
      <c r="AD14" s="129" t="s">
        <v>213</v>
      </c>
      <c r="AE14" s="86" t="s">
        <v>213</v>
      </c>
      <c r="AF14" s="118" t="s">
        <v>213</v>
      </c>
      <c r="AG14" s="130" t="s">
        <v>268</v>
      </c>
      <c r="AH14" s="119"/>
      <c r="AI14" s="119"/>
      <c r="AJ14" s="119"/>
      <c r="AK14" s="119"/>
      <c r="AL14" s="97"/>
      <c r="AM14" s="112" t="s">
        <v>271</v>
      </c>
      <c r="AN14" s="131">
        <v>0</v>
      </c>
      <c r="AO14" s="114">
        <f t="shared" si="0"/>
        <v>0</v>
      </c>
      <c r="AP14" s="97" t="s">
        <v>579</v>
      </c>
      <c r="AQ14" s="132">
        <v>0</v>
      </c>
      <c r="AR14" s="102">
        <f t="shared" si="1"/>
        <v>0</v>
      </c>
    </row>
    <row r="15" spans="1:16380" ht="255">
      <c r="A15" s="86" t="s">
        <v>194</v>
      </c>
      <c r="B15" s="86" t="s">
        <v>272</v>
      </c>
      <c r="C15" s="86" t="s">
        <v>196</v>
      </c>
      <c r="D15" s="86" t="s">
        <v>197</v>
      </c>
      <c r="E15" s="87" t="s">
        <v>55</v>
      </c>
      <c r="F15" s="87" t="s">
        <v>198</v>
      </c>
      <c r="G15" s="87" t="s">
        <v>199</v>
      </c>
      <c r="H15" s="87" t="s">
        <v>199</v>
      </c>
      <c r="I15" s="87" t="s">
        <v>273</v>
      </c>
      <c r="J15" s="88">
        <v>149</v>
      </c>
      <c r="K15" s="89" t="s">
        <v>274</v>
      </c>
      <c r="L15" s="104">
        <v>1</v>
      </c>
      <c r="M15" s="90" t="s">
        <v>204</v>
      </c>
      <c r="N15" s="91" t="s">
        <v>275</v>
      </c>
      <c r="O15" s="107" t="s">
        <v>276</v>
      </c>
      <c r="P15" s="105">
        <v>43485</v>
      </c>
      <c r="Q15" s="120">
        <v>43798</v>
      </c>
      <c r="R15" s="124" t="s">
        <v>277</v>
      </c>
      <c r="S15" s="124" t="s">
        <v>277</v>
      </c>
      <c r="T15" s="124" t="s">
        <v>277</v>
      </c>
      <c r="U15" s="124" t="s">
        <v>277</v>
      </c>
      <c r="V15" s="124" t="s">
        <v>277</v>
      </c>
      <c r="W15" s="124" t="s">
        <v>277</v>
      </c>
      <c r="X15" s="86" t="s">
        <v>208</v>
      </c>
      <c r="Y15" s="86" t="s">
        <v>208</v>
      </c>
      <c r="Z15" s="93" t="s">
        <v>209</v>
      </c>
      <c r="AA15" s="86" t="s">
        <v>278</v>
      </c>
      <c r="AB15" s="94">
        <v>1</v>
      </c>
      <c r="AC15" s="133">
        <v>16</v>
      </c>
      <c r="AD15" s="87" t="s">
        <v>279</v>
      </c>
      <c r="AE15" s="86" t="s">
        <v>212</v>
      </c>
      <c r="AF15" s="134" t="s">
        <v>280</v>
      </c>
      <c r="AG15" s="127" t="s">
        <v>277</v>
      </c>
      <c r="AH15" s="119"/>
      <c r="AI15" s="119"/>
      <c r="AJ15" s="119"/>
      <c r="AK15" s="119"/>
      <c r="AL15" s="122" t="s">
        <v>280</v>
      </c>
      <c r="AM15" s="135" t="s">
        <v>281</v>
      </c>
      <c r="AN15" s="136">
        <v>0.33</v>
      </c>
      <c r="AO15" s="114">
        <f t="shared" si="0"/>
        <v>0.33</v>
      </c>
      <c r="AP15" s="122" t="s">
        <v>585</v>
      </c>
      <c r="AQ15" s="137">
        <v>0</v>
      </c>
      <c r="AR15" s="102">
        <f t="shared" si="1"/>
        <v>0.33</v>
      </c>
    </row>
    <row r="16" spans="1:16380" ht="375">
      <c r="A16" s="86" t="s">
        <v>194</v>
      </c>
      <c r="B16" s="86" t="s">
        <v>272</v>
      </c>
      <c r="C16" s="86" t="s">
        <v>196</v>
      </c>
      <c r="D16" s="86" t="s">
        <v>197</v>
      </c>
      <c r="E16" s="87" t="s">
        <v>55</v>
      </c>
      <c r="F16" s="87" t="s">
        <v>198</v>
      </c>
      <c r="G16" s="87" t="s">
        <v>199</v>
      </c>
      <c r="H16" s="87" t="s">
        <v>199</v>
      </c>
      <c r="I16" s="87" t="s">
        <v>273</v>
      </c>
      <c r="J16" s="88">
        <v>150</v>
      </c>
      <c r="K16" s="89" t="s">
        <v>282</v>
      </c>
      <c r="L16" s="90">
        <v>6</v>
      </c>
      <c r="M16" s="138">
        <v>6</v>
      </c>
      <c r="N16" s="91" t="s">
        <v>275</v>
      </c>
      <c r="O16" s="139" t="s">
        <v>283</v>
      </c>
      <c r="P16" s="105">
        <v>43585</v>
      </c>
      <c r="Q16" s="120">
        <v>43799</v>
      </c>
      <c r="R16" s="86" t="s">
        <v>235</v>
      </c>
      <c r="S16" s="124" t="s">
        <v>284</v>
      </c>
      <c r="T16" s="124" t="s">
        <v>285</v>
      </c>
      <c r="U16" s="124" t="s">
        <v>286</v>
      </c>
      <c r="V16" s="124" t="s">
        <v>287</v>
      </c>
      <c r="W16" s="124" t="s">
        <v>288</v>
      </c>
      <c r="X16" s="86" t="s">
        <v>208</v>
      </c>
      <c r="Y16" s="86" t="s">
        <v>208</v>
      </c>
      <c r="Z16" s="93" t="s">
        <v>209</v>
      </c>
      <c r="AA16" s="86" t="s">
        <v>289</v>
      </c>
      <c r="AB16" s="109">
        <v>1</v>
      </c>
      <c r="AC16" s="140">
        <v>16.666666666666668</v>
      </c>
      <c r="AD16" s="87" t="s">
        <v>290</v>
      </c>
      <c r="AE16" s="86" t="s">
        <v>213</v>
      </c>
      <c r="AF16" s="118" t="s">
        <v>213</v>
      </c>
      <c r="AG16" s="127" t="s">
        <v>284</v>
      </c>
      <c r="AH16" s="119"/>
      <c r="AI16" s="119"/>
      <c r="AJ16" s="119"/>
      <c r="AK16" s="119"/>
      <c r="AL16" s="122" t="s">
        <v>280</v>
      </c>
      <c r="AM16" s="135" t="s">
        <v>291</v>
      </c>
      <c r="AN16" s="136">
        <f>2/6</f>
        <v>0.33333333333333331</v>
      </c>
      <c r="AO16" s="114">
        <f t="shared" si="0"/>
        <v>0.33333333333333331</v>
      </c>
      <c r="AP16" s="97" t="s">
        <v>584</v>
      </c>
      <c r="AQ16" s="115">
        <v>0</v>
      </c>
      <c r="AR16" s="102">
        <f t="shared" si="1"/>
        <v>0.33333333333333331</v>
      </c>
    </row>
    <row r="17" spans="1:78" ht="210">
      <c r="A17" s="86" t="s">
        <v>194</v>
      </c>
      <c r="B17" s="86" t="s">
        <v>272</v>
      </c>
      <c r="C17" s="86" t="s">
        <v>196</v>
      </c>
      <c r="D17" s="86" t="s">
        <v>197</v>
      </c>
      <c r="E17" s="87" t="s">
        <v>55</v>
      </c>
      <c r="F17" s="87" t="s">
        <v>198</v>
      </c>
      <c r="G17" s="87" t="s">
        <v>199</v>
      </c>
      <c r="H17" s="87" t="s">
        <v>199</v>
      </c>
      <c r="I17" s="87" t="s">
        <v>273</v>
      </c>
      <c r="J17" s="88">
        <v>151</v>
      </c>
      <c r="K17" s="89" t="s">
        <v>292</v>
      </c>
      <c r="L17" s="104">
        <v>1</v>
      </c>
      <c r="M17" s="141" t="s">
        <v>204</v>
      </c>
      <c r="N17" s="91" t="s">
        <v>275</v>
      </c>
      <c r="O17" s="139" t="s">
        <v>293</v>
      </c>
      <c r="P17" s="105">
        <v>43552</v>
      </c>
      <c r="Q17" s="120">
        <v>43585</v>
      </c>
      <c r="R17" s="86" t="s">
        <v>235</v>
      </c>
      <c r="S17" s="124" t="s">
        <v>294</v>
      </c>
      <c r="T17" s="116" t="s">
        <v>223</v>
      </c>
      <c r="U17" s="116" t="s">
        <v>223</v>
      </c>
      <c r="V17" s="116" t="s">
        <v>223</v>
      </c>
      <c r="W17" s="116" t="s">
        <v>223</v>
      </c>
      <c r="X17" s="86" t="s">
        <v>208</v>
      </c>
      <c r="Y17" s="86" t="s">
        <v>208</v>
      </c>
      <c r="Z17" s="93" t="s">
        <v>209</v>
      </c>
      <c r="AA17" s="86" t="s">
        <v>295</v>
      </c>
      <c r="AB17" s="109">
        <v>0.25</v>
      </c>
      <c r="AC17" s="140">
        <v>25</v>
      </c>
      <c r="AD17" s="87" t="s">
        <v>199</v>
      </c>
      <c r="AE17" s="86" t="s">
        <v>213</v>
      </c>
      <c r="AF17" s="118" t="s">
        <v>213</v>
      </c>
      <c r="AG17" s="127" t="s">
        <v>294</v>
      </c>
      <c r="AH17" s="119"/>
      <c r="AI17" s="119"/>
      <c r="AJ17" s="119"/>
      <c r="AK17" s="119"/>
      <c r="AL17" s="122" t="s">
        <v>296</v>
      </c>
      <c r="AM17" s="135" t="s">
        <v>297</v>
      </c>
      <c r="AN17" s="136">
        <v>0</v>
      </c>
      <c r="AO17" s="114">
        <f t="shared" si="0"/>
        <v>0</v>
      </c>
      <c r="AP17" s="97" t="s">
        <v>584</v>
      </c>
      <c r="AQ17" s="115">
        <v>0</v>
      </c>
      <c r="AR17" s="102">
        <f t="shared" si="1"/>
        <v>0</v>
      </c>
    </row>
    <row r="18" spans="1:78" ht="210">
      <c r="A18" s="86" t="s">
        <v>194</v>
      </c>
      <c r="B18" s="86" t="s">
        <v>272</v>
      </c>
      <c r="C18" s="86" t="s">
        <v>196</v>
      </c>
      <c r="D18" s="86" t="s">
        <v>197</v>
      </c>
      <c r="E18" s="87" t="s">
        <v>55</v>
      </c>
      <c r="F18" s="87" t="s">
        <v>198</v>
      </c>
      <c r="G18" s="87" t="s">
        <v>199</v>
      </c>
      <c r="H18" s="87" t="s">
        <v>199</v>
      </c>
      <c r="I18" s="87" t="s">
        <v>273</v>
      </c>
      <c r="J18" s="88">
        <v>152</v>
      </c>
      <c r="K18" s="89" t="s">
        <v>298</v>
      </c>
      <c r="L18" s="90" t="s">
        <v>203</v>
      </c>
      <c r="M18" s="141">
        <v>2</v>
      </c>
      <c r="N18" s="91" t="s">
        <v>275</v>
      </c>
      <c r="O18" s="139" t="s">
        <v>299</v>
      </c>
      <c r="P18" s="105">
        <v>43616</v>
      </c>
      <c r="Q18" s="120">
        <v>43769</v>
      </c>
      <c r="R18" s="86" t="s">
        <v>235</v>
      </c>
      <c r="S18" s="86" t="s">
        <v>235</v>
      </c>
      <c r="T18" s="124" t="s">
        <v>300</v>
      </c>
      <c r="U18" s="86" t="s">
        <v>235</v>
      </c>
      <c r="V18" s="124" t="s">
        <v>300</v>
      </c>
      <c r="W18" s="116" t="s">
        <v>223</v>
      </c>
      <c r="X18" s="86" t="s">
        <v>208</v>
      </c>
      <c r="Y18" s="86" t="s">
        <v>208</v>
      </c>
      <c r="Z18" s="93" t="s">
        <v>209</v>
      </c>
      <c r="AA18" s="86" t="s">
        <v>301</v>
      </c>
      <c r="AB18" s="138">
        <v>0</v>
      </c>
      <c r="AC18" s="140" t="e">
        <v>#VALUE!</v>
      </c>
      <c r="AD18" s="87" t="s">
        <v>199</v>
      </c>
      <c r="AE18" s="86" t="s">
        <v>213</v>
      </c>
      <c r="AF18" s="118" t="s">
        <v>213</v>
      </c>
      <c r="AG18" s="127"/>
      <c r="AH18" s="119"/>
      <c r="AI18" s="119"/>
      <c r="AJ18" s="119"/>
      <c r="AK18" s="119"/>
      <c r="AL18" s="97"/>
      <c r="AM18" s="112" t="s">
        <v>245</v>
      </c>
      <c r="AN18" s="113">
        <v>0</v>
      </c>
      <c r="AO18" s="114">
        <f t="shared" si="0"/>
        <v>0</v>
      </c>
      <c r="AP18" s="97" t="s">
        <v>584</v>
      </c>
      <c r="AQ18" s="115">
        <v>0</v>
      </c>
      <c r="AR18" s="102">
        <f t="shared" si="1"/>
        <v>0</v>
      </c>
    </row>
    <row r="19" spans="1:78" ht="210">
      <c r="A19" s="86" t="s">
        <v>194</v>
      </c>
      <c r="B19" s="86" t="s">
        <v>272</v>
      </c>
      <c r="C19" s="86" t="s">
        <v>196</v>
      </c>
      <c r="D19" s="86" t="s">
        <v>197</v>
      </c>
      <c r="E19" s="87" t="s">
        <v>55</v>
      </c>
      <c r="F19" s="87" t="s">
        <v>198</v>
      </c>
      <c r="G19" s="87" t="s">
        <v>199</v>
      </c>
      <c r="H19" s="87" t="s">
        <v>199</v>
      </c>
      <c r="I19" s="87" t="s">
        <v>273</v>
      </c>
      <c r="J19" s="88">
        <v>153</v>
      </c>
      <c r="K19" s="89" t="s">
        <v>302</v>
      </c>
      <c r="L19" s="104">
        <v>1</v>
      </c>
      <c r="M19" s="90" t="s">
        <v>204</v>
      </c>
      <c r="N19" s="91" t="s">
        <v>275</v>
      </c>
      <c r="O19" s="139" t="s">
        <v>303</v>
      </c>
      <c r="P19" s="105">
        <v>43770</v>
      </c>
      <c r="Q19" s="120">
        <v>43799</v>
      </c>
      <c r="R19" s="86" t="s">
        <v>235</v>
      </c>
      <c r="S19" s="86" t="s">
        <v>235</v>
      </c>
      <c r="T19" s="86" t="s">
        <v>235</v>
      </c>
      <c r="U19" s="86" t="s">
        <v>235</v>
      </c>
      <c r="V19" s="86" t="s">
        <v>235</v>
      </c>
      <c r="W19" s="124" t="s">
        <v>304</v>
      </c>
      <c r="X19" s="86" t="s">
        <v>208</v>
      </c>
      <c r="Y19" s="86" t="s">
        <v>208</v>
      </c>
      <c r="Z19" s="93" t="s">
        <v>209</v>
      </c>
      <c r="AA19" s="86" t="s">
        <v>301</v>
      </c>
      <c r="AB19" s="138">
        <v>0</v>
      </c>
      <c r="AC19" s="140">
        <v>0</v>
      </c>
      <c r="AD19" s="86" t="s">
        <v>213</v>
      </c>
      <c r="AE19" s="86" t="s">
        <v>213</v>
      </c>
      <c r="AF19" s="118" t="s">
        <v>213</v>
      </c>
      <c r="AG19" s="127"/>
      <c r="AH19" s="119"/>
      <c r="AI19" s="119"/>
      <c r="AJ19" s="119"/>
      <c r="AK19" s="119"/>
      <c r="AL19" s="97"/>
      <c r="AM19" s="112" t="s">
        <v>245</v>
      </c>
      <c r="AN19" s="113">
        <v>0</v>
      </c>
      <c r="AO19" s="100" t="s">
        <v>533</v>
      </c>
      <c r="AP19" s="97" t="s">
        <v>586</v>
      </c>
      <c r="AQ19" s="115">
        <v>0</v>
      </c>
      <c r="AR19" s="100" t="s">
        <v>533</v>
      </c>
    </row>
    <row r="20" spans="1:78" ht="225">
      <c r="A20" s="86" t="s">
        <v>194</v>
      </c>
      <c r="B20" s="86" t="s">
        <v>195</v>
      </c>
      <c r="C20" s="86" t="s">
        <v>196</v>
      </c>
      <c r="D20" s="86" t="s">
        <v>197</v>
      </c>
      <c r="E20" s="107" t="s">
        <v>195</v>
      </c>
      <c r="F20" s="87" t="s">
        <v>198</v>
      </c>
      <c r="G20" s="87" t="s">
        <v>199</v>
      </c>
      <c r="H20" s="87" t="s">
        <v>199</v>
      </c>
      <c r="I20" s="87" t="s">
        <v>201</v>
      </c>
      <c r="J20" s="88">
        <v>154</v>
      </c>
      <c r="K20" s="89" t="s">
        <v>305</v>
      </c>
      <c r="L20" s="109">
        <v>4</v>
      </c>
      <c r="M20" s="109">
        <v>4</v>
      </c>
      <c r="N20" s="124" t="s">
        <v>306</v>
      </c>
      <c r="O20" s="107" t="s">
        <v>307</v>
      </c>
      <c r="P20" s="105">
        <v>43466</v>
      </c>
      <c r="Q20" s="120">
        <v>43846</v>
      </c>
      <c r="R20" s="86" t="s">
        <v>235</v>
      </c>
      <c r="S20" s="87">
        <v>1</v>
      </c>
      <c r="T20" s="116" t="s">
        <v>235</v>
      </c>
      <c r="U20" s="87">
        <v>1</v>
      </c>
      <c r="V20" s="87">
        <v>1</v>
      </c>
      <c r="W20" s="124" t="s">
        <v>308</v>
      </c>
      <c r="X20" s="86" t="s">
        <v>208</v>
      </c>
      <c r="Y20" s="86" t="s">
        <v>208</v>
      </c>
      <c r="Z20" s="107" t="s">
        <v>309</v>
      </c>
      <c r="AA20" s="86" t="s">
        <v>295</v>
      </c>
      <c r="AB20" s="94">
        <v>0.1</v>
      </c>
      <c r="AC20" s="94">
        <v>0.1</v>
      </c>
      <c r="AD20" s="87" t="s">
        <v>310</v>
      </c>
      <c r="AE20" s="86" t="s">
        <v>213</v>
      </c>
      <c r="AF20" s="118" t="s">
        <v>213</v>
      </c>
      <c r="AG20" s="130">
        <v>1</v>
      </c>
      <c r="AH20" s="119"/>
      <c r="AI20" s="119"/>
      <c r="AJ20" s="119"/>
      <c r="AK20" s="119"/>
      <c r="AL20" s="97"/>
      <c r="AM20" s="112" t="s">
        <v>311</v>
      </c>
      <c r="AN20" s="142">
        <f>1/3</f>
        <v>0.33333333333333331</v>
      </c>
      <c r="AO20" s="114">
        <f t="shared" si="0"/>
        <v>0.33333333333333331</v>
      </c>
      <c r="AP20" s="97" t="s">
        <v>670</v>
      </c>
      <c r="AQ20" s="220">
        <v>0.5</v>
      </c>
      <c r="AR20" s="102">
        <f t="shared" si="1"/>
        <v>0.83333333333333326</v>
      </c>
    </row>
    <row r="21" spans="1:78" ht="225">
      <c r="A21" s="86" t="s">
        <v>194</v>
      </c>
      <c r="B21" s="86" t="s">
        <v>195</v>
      </c>
      <c r="C21" s="86" t="s">
        <v>196</v>
      </c>
      <c r="D21" s="86" t="s">
        <v>197</v>
      </c>
      <c r="E21" s="107" t="s">
        <v>195</v>
      </c>
      <c r="F21" s="87" t="s">
        <v>198</v>
      </c>
      <c r="G21" s="122" t="s">
        <v>199</v>
      </c>
      <c r="H21" s="122" t="s">
        <v>199</v>
      </c>
      <c r="I21" s="122" t="s">
        <v>201</v>
      </c>
      <c r="J21" s="123">
        <v>155</v>
      </c>
      <c r="K21" s="143" t="s">
        <v>312</v>
      </c>
      <c r="L21" s="90">
        <v>6</v>
      </c>
      <c r="M21" s="144">
        <v>9</v>
      </c>
      <c r="N21" s="124" t="s">
        <v>306</v>
      </c>
      <c r="O21" s="107" t="s">
        <v>313</v>
      </c>
      <c r="P21" s="105">
        <v>43480</v>
      </c>
      <c r="Q21" s="120">
        <v>43736</v>
      </c>
      <c r="R21" s="124" t="s">
        <v>314</v>
      </c>
      <c r="S21" s="124" t="s">
        <v>315</v>
      </c>
      <c r="T21" s="116" t="s">
        <v>235</v>
      </c>
      <c r="U21" s="86" t="s">
        <v>235</v>
      </c>
      <c r="V21" s="124" t="s">
        <v>316</v>
      </c>
      <c r="W21" s="116" t="s">
        <v>223</v>
      </c>
      <c r="X21" s="86" t="s">
        <v>208</v>
      </c>
      <c r="Y21" s="86" t="s">
        <v>208</v>
      </c>
      <c r="Z21" s="93" t="s">
        <v>209</v>
      </c>
      <c r="AA21" s="86" t="s">
        <v>317</v>
      </c>
      <c r="AB21" s="94">
        <v>0.9</v>
      </c>
      <c r="AC21" s="94">
        <v>0.1</v>
      </c>
      <c r="AD21" s="87" t="s">
        <v>318</v>
      </c>
      <c r="AE21" s="86" t="s">
        <v>212</v>
      </c>
      <c r="AF21" s="145" t="s">
        <v>296</v>
      </c>
      <c r="AG21" s="127" t="s">
        <v>315</v>
      </c>
      <c r="AH21" s="119"/>
      <c r="AI21" s="119"/>
      <c r="AJ21" s="119"/>
      <c r="AK21" s="119"/>
      <c r="AL21" s="97"/>
      <c r="AM21" s="112" t="s">
        <v>245</v>
      </c>
      <c r="AN21" s="113">
        <v>0</v>
      </c>
      <c r="AO21" s="114">
        <f t="shared" si="0"/>
        <v>0</v>
      </c>
      <c r="AP21" s="97" t="s">
        <v>668</v>
      </c>
      <c r="AQ21" s="115">
        <v>0</v>
      </c>
      <c r="AR21" s="102">
        <f t="shared" si="1"/>
        <v>0</v>
      </c>
    </row>
    <row r="22" spans="1:78" s="147" customFormat="1" ht="216.75" customHeight="1">
      <c r="A22" s="86" t="s">
        <v>194</v>
      </c>
      <c r="B22" s="86" t="s">
        <v>195</v>
      </c>
      <c r="C22" s="86" t="s">
        <v>196</v>
      </c>
      <c r="D22" s="86" t="s">
        <v>197</v>
      </c>
      <c r="E22" s="107" t="s">
        <v>195</v>
      </c>
      <c r="F22" s="87" t="s">
        <v>198</v>
      </c>
      <c r="G22" s="122" t="s">
        <v>199</v>
      </c>
      <c r="H22" s="122" t="s">
        <v>199</v>
      </c>
      <c r="I22" s="122" t="s">
        <v>201</v>
      </c>
      <c r="J22" s="123">
        <v>156</v>
      </c>
      <c r="K22" s="143" t="s">
        <v>319</v>
      </c>
      <c r="L22" s="90">
        <v>5</v>
      </c>
      <c r="M22" s="144" t="s">
        <v>320</v>
      </c>
      <c r="N22" s="124" t="s">
        <v>306</v>
      </c>
      <c r="O22" s="139" t="s">
        <v>321</v>
      </c>
      <c r="P22" s="105">
        <v>43480</v>
      </c>
      <c r="Q22" s="120">
        <v>43799</v>
      </c>
      <c r="R22" s="124" t="s">
        <v>322</v>
      </c>
      <c r="S22" s="124" t="s">
        <v>323</v>
      </c>
      <c r="T22" s="124" t="s">
        <v>323</v>
      </c>
      <c r="U22" s="124" t="s">
        <v>323</v>
      </c>
      <c r="V22" s="124" t="s">
        <v>323</v>
      </c>
      <c r="W22" s="116" t="s">
        <v>223</v>
      </c>
      <c r="X22" s="86" t="s">
        <v>208</v>
      </c>
      <c r="Y22" s="86" t="s">
        <v>208</v>
      </c>
      <c r="Z22" s="107" t="s">
        <v>309</v>
      </c>
      <c r="AA22" s="86" t="s">
        <v>324</v>
      </c>
      <c r="AB22" s="94">
        <v>1</v>
      </c>
      <c r="AC22" s="94">
        <v>0.2</v>
      </c>
      <c r="AD22" s="86" t="s">
        <v>325</v>
      </c>
      <c r="AE22" s="87" t="s">
        <v>212</v>
      </c>
      <c r="AF22" s="134" t="s">
        <v>280</v>
      </c>
      <c r="AG22" s="127" t="s">
        <v>323</v>
      </c>
      <c r="AH22" s="96"/>
      <c r="AI22" s="96"/>
      <c r="AJ22" s="96"/>
      <c r="AK22" s="96"/>
      <c r="AL22" s="97"/>
      <c r="AM22" s="112" t="s">
        <v>291</v>
      </c>
      <c r="AN22" s="113">
        <f>2/5</f>
        <v>0.4</v>
      </c>
      <c r="AO22" s="114">
        <f t="shared" si="0"/>
        <v>0.4</v>
      </c>
      <c r="AP22" s="97" t="s">
        <v>671</v>
      </c>
      <c r="AQ22" s="115">
        <v>0.2</v>
      </c>
      <c r="AR22" s="102">
        <f t="shared" si="1"/>
        <v>0.60000000000000009</v>
      </c>
      <c r="AS22" s="103"/>
      <c r="AT22" s="103"/>
      <c r="AU22" s="103"/>
      <c r="AV22" s="103"/>
      <c r="AW22" s="103"/>
      <c r="AX22" s="103"/>
      <c r="AY22" s="103"/>
      <c r="AZ22" s="103"/>
      <c r="BA22" s="103"/>
      <c r="BB22" s="103"/>
      <c r="BC22" s="103"/>
      <c r="BD22" s="103"/>
      <c r="BE22" s="103"/>
      <c r="BF22" s="103"/>
      <c r="BG22" s="103"/>
      <c r="BH22" s="103"/>
      <c r="BI22" s="103"/>
      <c r="BJ22" s="103"/>
      <c r="BK22" s="103"/>
      <c r="BL22" s="103"/>
      <c r="BM22" s="103"/>
      <c r="BN22" s="103"/>
      <c r="BO22" s="103"/>
      <c r="BP22" s="103"/>
      <c r="BQ22" s="103"/>
      <c r="BR22" s="103"/>
      <c r="BS22" s="103"/>
      <c r="BT22" s="103"/>
      <c r="BU22" s="103"/>
      <c r="BV22" s="103"/>
      <c r="BW22" s="103"/>
      <c r="BX22" s="103"/>
      <c r="BY22" s="103"/>
      <c r="BZ22" s="146"/>
    </row>
    <row r="23" spans="1:78" s="147" customFormat="1" ht="252.75" customHeight="1">
      <c r="A23" s="86" t="s">
        <v>194</v>
      </c>
      <c r="B23" s="86" t="s">
        <v>195</v>
      </c>
      <c r="C23" s="86" t="s">
        <v>196</v>
      </c>
      <c r="D23" s="86" t="s">
        <v>197</v>
      </c>
      <c r="E23" s="107" t="s">
        <v>195</v>
      </c>
      <c r="F23" s="87" t="s">
        <v>198</v>
      </c>
      <c r="G23" s="122" t="s">
        <v>199</v>
      </c>
      <c r="H23" s="122" t="s">
        <v>199</v>
      </c>
      <c r="I23" s="122" t="s">
        <v>201</v>
      </c>
      <c r="J23" s="123">
        <v>157</v>
      </c>
      <c r="K23" s="143" t="s">
        <v>326</v>
      </c>
      <c r="L23" s="90">
        <v>70</v>
      </c>
      <c r="M23" s="144" t="s">
        <v>327</v>
      </c>
      <c r="N23" s="124" t="s">
        <v>306</v>
      </c>
      <c r="O23" s="107" t="s">
        <v>328</v>
      </c>
      <c r="P23" s="105">
        <v>43480</v>
      </c>
      <c r="Q23" s="120">
        <v>43798</v>
      </c>
      <c r="R23" s="86" t="s">
        <v>235</v>
      </c>
      <c r="S23" s="86" t="s">
        <v>235</v>
      </c>
      <c r="T23" s="87" t="s">
        <v>329</v>
      </c>
      <c r="U23" s="86" t="s">
        <v>235</v>
      </c>
      <c r="V23" s="87" t="s">
        <v>330</v>
      </c>
      <c r="W23" s="116" t="s">
        <v>223</v>
      </c>
      <c r="X23" s="86" t="s">
        <v>208</v>
      </c>
      <c r="Y23" s="86" t="s">
        <v>208</v>
      </c>
      <c r="Z23" s="107" t="s">
        <v>331</v>
      </c>
      <c r="AA23" s="124" t="s">
        <v>332</v>
      </c>
      <c r="AB23" s="94">
        <v>0.05</v>
      </c>
      <c r="AC23" s="133">
        <v>0.05</v>
      </c>
      <c r="AD23" s="87" t="s">
        <v>333</v>
      </c>
      <c r="AE23" s="86" t="s">
        <v>213</v>
      </c>
      <c r="AF23" s="118" t="s">
        <v>213</v>
      </c>
      <c r="AG23" s="130"/>
      <c r="AH23" s="119"/>
      <c r="AI23" s="119"/>
      <c r="AJ23" s="119"/>
      <c r="AK23" s="119"/>
      <c r="AL23" s="97"/>
      <c r="AM23" s="112" t="s">
        <v>229</v>
      </c>
      <c r="AN23" s="113">
        <v>0</v>
      </c>
      <c r="AO23" s="114">
        <f t="shared" si="0"/>
        <v>0</v>
      </c>
      <c r="AP23" s="97" t="s">
        <v>668</v>
      </c>
      <c r="AQ23" s="115">
        <v>0</v>
      </c>
      <c r="AR23" s="102">
        <f t="shared" si="1"/>
        <v>0</v>
      </c>
      <c r="AS23" s="103"/>
      <c r="AT23" s="103"/>
      <c r="AU23" s="103"/>
      <c r="AV23" s="103"/>
      <c r="AW23" s="103"/>
      <c r="AX23" s="103"/>
      <c r="AY23" s="103"/>
      <c r="AZ23" s="103"/>
      <c r="BA23" s="103"/>
      <c r="BB23" s="103"/>
      <c r="BC23" s="103"/>
      <c r="BD23" s="103"/>
      <c r="BE23" s="103"/>
      <c r="BF23" s="103"/>
      <c r="BG23" s="103"/>
      <c r="BH23" s="103"/>
      <c r="BI23" s="103"/>
      <c r="BJ23" s="103"/>
      <c r="BK23" s="103"/>
      <c r="BL23" s="103"/>
      <c r="BM23" s="103"/>
      <c r="BN23" s="103"/>
      <c r="BO23" s="103"/>
      <c r="BP23" s="103"/>
      <c r="BQ23" s="103"/>
      <c r="BR23" s="103"/>
      <c r="BS23" s="103"/>
      <c r="BT23" s="103"/>
      <c r="BU23" s="103"/>
      <c r="BV23" s="103"/>
      <c r="BW23" s="103"/>
      <c r="BX23" s="103"/>
      <c r="BY23" s="103"/>
      <c r="BZ23" s="146"/>
    </row>
    <row r="24" spans="1:78" s="147" customFormat="1" ht="129" customHeight="1">
      <c r="A24" s="86" t="s">
        <v>194</v>
      </c>
      <c r="B24" s="86" t="s">
        <v>195</v>
      </c>
      <c r="C24" s="86" t="s">
        <v>196</v>
      </c>
      <c r="D24" s="86" t="s">
        <v>197</v>
      </c>
      <c r="E24" s="107" t="s">
        <v>195</v>
      </c>
      <c r="F24" s="87" t="s">
        <v>198</v>
      </c>
      <c r="G24" s="122" t="s">
        <v>199</v>
      </c>
      <c r="H24" s="122" t="s">
        <v>199</v>
      </c>
      <c r="I24" s="122" t="s">
        <v>201</v>
      </c>
      <c r="J24" s="123">
        <v>158</v>
      </c>
      <c r="K24" s="143" t="s">
        <v>334</v>
      </c>
      <c r="L24" s="104">
        <v>1</v>
      </c>
      <c r="M24" s="90" t="s">
        <v>204</v>
      </c>
      <c r="N24" s="124" t="s">
        <v>306</v>
      </c>
      <c r="O24" s="107" t="s">
        <v>335</v>
      </c>
      <c r="P24" s="105">
        <v>43542</v>
      </c>
      <c r="Q24" s="120">
        <v>43736</v>
      </c>
      <c r="R24" s="86" t="s">
        <v>235</v>
      </c>
      <c r="S24" s="124" t="s">
        <v>336</v>
      </c>
      <c r="T24" s="124" t="s">
        <v>337</v>
      </c>
      <c r="U24" s="124" t="s">
        <v>338</v>
      </c>
      <c r="V24" s="124" t="s">
        <v>339</v>
      </c>
      <c r="W24" s="116" t="s">
        <v>223</v>
      </c>
      <c r="X24" s="86" t="s">
        <v>208</v>
      </c>
      <c r="Y24" s="86" t="s">
        <v>208</v>
      </c>
      <c r="Z24" s="93" t="s">
        <v>209</v>
      </c>
      <c r="AA24" s="87" t="s">
        <v>340</v>
      </c>
      <c r="AB24" s="94">
        <v>0.02</v>
      </c>
      <c r="AC24" s="133">
        <v>0.02</v>
      </c>
      <c r="AD24" s="86" t="s">
        <v>213</v>
      </c>
      <c r="AE24" s="86" t="s">
        <v>213</v>
      </c>
      <c r="AF24" s="118" t="s">
        <v>213</v>
      </c>
      <c r="AG24" s="127" t="s">
        <v>336</v>
      </c>
      <c r="AH24" s="119"/>
      <c r="AI24" s="119"/>
      <c r="AJ24" s="119"/>
      <c r="AK24" s="119"/>
      <c r="AL24" s="97"/>
      <c r="AM24" s="112" t="s">
        <v>245</v>
      </c>
      <c r="AN24" s="113">
        <v>0</v>
      </c>
      <c r="AO24" s="114">
        <f t="shared" si="0"/>
        <v>0</v>
      </c>
      <c r="AP24" s="97" t="s">
        <v>668</v>
      </c>
      <c r="AQ24" s="115">
        <v>0</v>
      </c>
      <c r="AR24" s="102">
        <f t="shared" si="1"/>
        <v>0</v>
      </c>
      <c r="AS24" s="103"/>
      <c r="AT24" s="103"/>
      <c r="AU24" s="103"/>
      <c r="AV24" s="103"/>
      <c r="AW24" s="103"/>
      <c r="AX24" s="103"/>
      <c r="AY24" s="103"/>
      <c r="AZ24" s="103"/>
      <c r="BA24" s="103"/>
      <c r="BB24" s="103"/>
      <c r="BC24" s="103"/>
      <c r="BD24" s="103"/>
      <c r="BE24" s="103"/>
      <c r="BF24" s="103"/>
      <c r="BG24" s="103"/>
      <c r="BH24" s="103"/>
      <c r="BI24" s="103"/>
      <c r="BJ24" s="103"/>
      <c r="BK24" s="103"/>
      <c r="BL24" s="103"/>
      <c r="BM24" s="103"/>
      <c r="BN24" s="103"/>
      <c r="BO24" s="103"/>
      <c r="BP24" s="103"/>
      <c r="BQ24" s="103"/>
      <c r="BR24" s="103"/>
      <c r="BS24" s="103"/>
      <c r="BT24" s="103"/>
      <c r="BU24" s="103"/>
      <c r="BV24" s="103"/>
      <c r="BW24" s="103"/>
      <c r="BX24" s="103"/>
      <c r="BY24" s="103"/>
      <c r="BZ24" s="146"/>
    </row>
    <row r="25" spans="1:78" s="147" customFormat="1" ht="63" customHeight="1">
      <c r="A25" s="86" t="s">
        <v>194</v>
      </c>
      <c r="B25" s="86" t="s">
        <v>195</v>
      </c>
      <c r="C25" s="86" t="s">
        <v>196</v>
      </c>
      <c r="D25" s="86" t="s">
        <v>197</v>
      </c>
      <c r="E25" s="107" t="s">
        <v>195</v>
      </c>
      <c r="F25" s="87" t="s">
        <v>198</v>
      </c>
      <c r="G25" s="122" t="s">
        <v>199</v>
      </c>
      <c r="H25" s="122" t="s">
        <v>199</v>
      </c>
      <c r="I25" s="122" t="s">
        <v>201</v>
      </c>
      <c r="J25" s="123">
        <v>159</v>
      </c>
      <c r="K25" s="143" t="s">
        <v>341</v>
      </c>
      <c r="L25" s="104">
        <v>1</v>
      </c>
      <c r="M25" s="144" t="s">
        <v>342</v>
      </c>
      <c r="N25" s="124" t="s">
        <v>306</v>
      </c>
      <c r="O25" s="107" t="s">
        <v>343</v>
      </c>
      <c r="P25" s="105">
        <v>43480</v>
      </c>
      <c r="Q25" s="120">
        <v>43553</v>
      </c>
      <c r="R25" s="86" t="s">
        <v>235</v>
      </c>
      <c r="S25" s="86" t="s">
        <v>235</v>
      </c>
      <c r="T25" s="86" t="s">
        <v>235</v>
      </c>
      <c r="U25" s="148" t="s">
        <v>344</v>
      </c>
      <c r="V25" s="116" t="s">
        <v>223</v>
      </c>
      <c r="W25" s="116" t="s">
        <v>223</v>
      </c>
      <c r="X25" s="86" t="s">
        <v>208</v>
      </c>
      <c r="Y25" s="86" t="s">
        <v>208</v>
      </c>
      <c r="Z25" s="93" t="s">
        <v>209</v>
      </c>
      <c r="AA25" s="86" t="s">
        <v>301</v>
      </c>
      <c r="AB25" s="138">
        <v>0</v>
      </c>
      <c r="AC25" s="133">
        <v>0</v>
      </c>
      <c r="AD25" s="86" t="s">
        <v>213</v>
      </c>
      <c r="AE25" s="86" t="s">
        <v>213</v>
      </c>
      <c r="AF25" s="118" t="s">
        <v>213</v>
      </c>
      <c r="AG25" s="149"/>
      <c r="AH25" s="119"/>
      <c r="AI25" s="119"/>
      <c r="AJ25" s="119"/>
      <c r="AK25" s="119"/>
      <c r="AL25" s="97"/>
      <c r="AM25" s="112" t="s">
        <v>345</v>
      </c>
      <c r="AN25" s="113">
        <v>0</v>
      </c>
      <c r="AO25" s="114">
        <f t="shared" si="0"/>
        <v>0</v>
      </c>
      <c r="AP25" s="97" t="s">
        <v>668</v>
      </c>
      <c r="AQ25" s="115">
        <v>0</v>
      </c>
      <c r="AR25" s="102">
        <f t="shared" si="1"/>
        <v>0</v>
      </c>
      <c r="AS25" s="103"/>
      <c r="AT25" s="103"/>
      <c r="AU25" s="103"/>
      <c r="AV25" s="103"/>
      <c r="AW25" s="103"/>
      <c r="AX25" s="103"/>
      <c r="AY25" s="103"/>
      <c r="AZ25" s="103"/>
      <c r="BA25" s="103"/>
      <c r="BB25" s="103"/>
      <c r="BC25" s="103"/>
      <c r="BD25" s="103"/>
      <c r="BE25" s="103"/>
      <c r="BF25" s="103"/>
      <c r="BG25" s="103"/>
      <c r="BH25" s="103"/>
      <c r="BI25" s="103"/>
      <c r="BJ25" s="103"/>
      <c r="BK25" s="103"/>
      <c r="BL25" s="103"/>
      <c r="BM25" s="103"/>
      <c r="BN25" s="103"/>
      <c r="BO25" s="103"/>
      <c r="BP25" s="103"/>
      <c r="BQ25" s="103"/>
      <c r="BR25" s="103"/>
      <c r="BS25" s="103"/>
      <c r="BT25" s="103"/>
      <c r="BU25" s="103"/>
      <c r="BV25" s="103"/>
      <c r="BW25" s="103"/>
      <c r="BX25" s="103"/>
      <c r="BY25" s="103"/>
      <c r="BZ25" s="146"/>
    </row>
    <row r="26" spans="1:78" s="147" customFormat="1" ht="63" customHeight="1">
      <c r="A26" s="86" t="s">
        <v>194</v>
      </c>
      <c r="B26" s="86" t="s">
        <v>195</v>
      </c>
      <c r="C26" s="86" t="s">
        <v>196</v>
      </c>
      <c r="D26" s="86" t="s">
        <v>197</v>
      </c>
      <c r="E26" s="107" t="s">
        <v>195</v>
      </c>
      <c r="F26" s="87" t="s">
        <v>198</v>
      </c>
      <c r="G26" s="122" t="s">
        <v>199</v>
      </c>
      <c r="H26" s="122" t="s">
        <v>199</v>
      </c>
      <c r="I26" s="122" t="s">
        <v>201</v>
      </c>
      <c r="J26" s="123">
        <v>160</v>
      </c>
      <c r="K26" s="143" t="s">
        <v>346</v>
      </c>
      <c r="L26" s="104">
        <v>1</v>
      </c>
      <c r="M26" s="144" t="s">
        <v>347</v>
      </c>
      <c r="N26" s="124" t="s">
        <v>306</v>
      </c>
      <c r="O26" s="107" t="s">
        <v>348</v>
      </c>
      <c r="P26" s="105">
        <v>43480</v>
      </c>
      <c r="Q26" s="120">
        <v>43553</v>
      </c>
      <c r="R26" s="148" t="s">
        <v>349</v>
      </c>
      <c r="S26" s="148" t="s">
        <v>350</v>
      </c>
      <c r="T26" s="148" t="s">
        <v>351</v>
      </c>
      <c r="U26" s="116" t="s">
        <v>223</v>
      </c>
      <c r="V26" s="116" t="s">
        <v>223</v>
      </c>
      <c r="W26" s="116" t="s">
        <v>223</v>
      </c>
      <c r="X26" s="86" t="s">
        <v>208</v>
      </c>
      <c r="Y26" s="86" t="s">
        <v>208</v>
      </c>
      <c r="Z26" s="93" t="s">
        <v>209</v>
      </c>
      <c r="AA26" s="86" t="s">
        <v>352</v>
      </c>
      <c r="AB26" s="94">
        <v>1</v>
      </c>
      <c r="AC26" s="133">
        <v>0.33</v>
      </c>
      <c r="AD26" s="87" t="s">
        <v>353</v>
      </c>
      <c r="AE26" s="87" t="s">
        <v>212</v>
      </c>
      <c r="AF26" s="134" t="s">
        <v>280</v>
      </c>
      <c r="AG26" s="149" t="s">
        <v>350</v>
      </c>
      <c r="AH26" s="96"/>
      <c r="AI26" s="96"/>
      <c r="AJ26" s="96"/>
      <c r="AK26" s="96"/>
      <c r="AL26" s="97"/>
      <c r="AM26" s="112" t="s">
        <v>229</v>
      </c>
      <c r="AN26" s="113">
        <v>0</v>
      </c>
      <c r="AO26" s="114">
        <f t="shared" si="0"/>
        <v>0</v>
      </c>
      <c r="AP26" s="97" t="s">
        <v>668</v>
      </c>
      <c r="AQ26" s="115">
        <v>0</v>
      </c>
      <c r="AR26" s="102">
        <f t="shared" si="1"/>
        <v>0</v>
      </c>
      <c r="AS26" s="103"/>
      <c r="AT26" s="103"/>
      <c r="AU26" s="103"/>
      <c r="AV26" s="103"/>
      <c r="AW26" s="103"/>
      <c r="AX26" s="103"/>
      <c r="AY26" s="103"/>
      <c r="AZ26" s="103"/>
      <c r="BA26" s="103"/>
      <c r="BB26" s="103"/>
      <c r="BC26" s="103"/>
      <c r="BD26" s="103"/>
      <c r="BE26" s="103"/>
      <c r="BF26" s="103"/>
      <c r="BG26" s="103"/>
      <c r="BH26" s="103"/>
      <c r="BI26" s="103"/>
      <c r="BJ26" s="103"/>
      <c r="BK26" s="103"/>
      <c r="BL26" s="103"/>
      <c r="BM26" s="103"/>
      <c r="BN26" s="103"/>
      <c r="BO26" s="103"/>
      <c r="BP26" s="103"/>
      <c r="BQ26" s="103"/>
      <c r="BR26" s="103"/>
      <c r="BS26" s="103"/>
      <c r="BT26" s="103"/>
      <c r="BU26" s="103"/>
      <c r="BV26" s="103"/>
      <c r="BW26" s="103"/>
      <c r="BX26" s="103"/>
      <c r="BY26" s="103"/>
      <c r="BZ26" s="146"/>
    </row>
    <row r="27" spans="1:78" s="147" customFormat="1" ht="63" customHeight="1">
      <c r="A27" s="86" t="s">
        <v>194</v>
      </c>
      <c r="B27" s="86" t="s">
        <v>195</v>
      </c>
      <c r="C27" s="86" t="s">
        <v>196</v>
      </c>
      <c r="D27" s="86" t="s">
        <v>197</v>
      </c>
      <c r="E27" s="107" t="s">
        <v>195</v>
      </c>
      <c r="F27" s="87" t="s">
        <v>198</v>
      </c>
      <c r="G27" s="122" t="s">
        <v>199</v>
      </c>
      <c r="H27" s="122" t="s">
        <v>199</v>
      </c>
      <c r="I27" s="122" t="s">
        <v>201</v>
      </c>
      <c r="J27" s="123">
        <v>161</v>
      </c>
      <c r="K27" s="143" t="s">
        <v>354</v>
      </c>
      <c r="L27" s="104">
        <v>1</v>
      </c>
      <c r="M27" s="144" t="s">
        <v>355</v>
      </c>
      <c r="N27" s="124" t="s">
        <v>306</v>
      </c>
      <c r="O27" s="139" t="s">
        <v>356</v>
      </c>
      <c r="P27" s="105">
        <v>43525</v>
      </c>
      <c r="Q27" s="120">
        <v>43799</v>
      </c>
      <c r="R27" s="86" t="s">
        <v>235</v>
      </c>
      <c r="S27" s="124" t="s">
        <v>357</v>
      </c>
      <c r="T27" s="124" t="s">
        <v>358</v>
      </c>
      <c r="U27" s="124" t="s">
        <v>359</v>
      </c>
      <c r="V27" s="124" t="s">
        <v>360</v>
      </c>
      <c r="W27" s="124" t="s">
        <v>361</v>
      </c>
      <c r="X27" s="86" t="s">
        <v>208</v>
      </c>
      <c r="Y27" s="86" t="s">
        <v>208</v>
      </c>
      <c r="Z27" s="93" t="s">
        <v>209</v>
      </c>
      <c r="AA27" s="86" t="s">
        <v>362</v>
      </c>
      <c r="AB27" s="94">
        <v>0.2</v>
      </c>
      <c r="AC27" s="94">
        <v>0.2</v>
      </c>
      <c r="AD27" s="87" t="s">
        <v>363</v>
      </c>
      <c r="AE27" s="86" t="s">
        <v>213</v>
      </c>
      <c r="AF27" s="118" t="s">
        <v>213</v>
      </c>
      <c r="AG27" s="127" t="s">
        <v>364</v>
      </c>
      <c r="AH27" s="119"/>
      <c r="AI27" s="119"/>
      <c r="AJ27" s="119"/>
      <c r="AK27" s="119"/>
      <c r="AL27" s="97"/>
      <c r="AM27" s="112" t="s">
        <v>245</v>
      </c>
      <c r="AN27" s="113">
        <v>0</v>
      </c>
      <c r="AO27" s="114">
        <f t="shared" si="0"/>
        <v>0</v>
      </c>
      <c r="AP27" s="97" t="s">
        <v>668</v>
      </c>
      <c r="AQ27" s="115">
        <v>0</v>
      </c>
      <c r="AR27" s="102">
        <f t="shared" si="1"/>
        <v>0</v>
      </c>
      <c r="AS27" s="103"/>
      <c r="AT27" s="103"/>
      <c r="AU27" s="103"/>
      <c r="AV27" s="103"/>
      <c r="AW27" s="103"/>
      <c r="AX27" s="103"/>
      <c r="AY27" s="103"/>
      <c r="AZ27" s="103"/>
      <c r="BA27" s="103"/>
      <c r="BB27" s="103"/>
      <c r="BC27" s="103"/>
      <c r="BD27" s="103"/>
      <c r="BE27" s="103"/>
      <c r="BF27" s="103"/>
      <c r="BG27" s="103"/>
      <c r="BH27" s="103"/>
      <c r="BI27" s="103"/>
      <c r="BJ27" s="103"/>
      <c r="BK27" s="103"/>
      <c r="BL27" s="103"/>
      <c r="BM27" s="103"/>
      <c r="BN27" s="103"/>
      <c r="BO27" s="103"/>
      <c r="BP27" s="103"/>
      <c r="BQ27" s="103"/>
      <c r="BR27" s="103"/>
      <c r="BS27" s="103"/>
      <c r="BT27" s="103"/>
      <c r="BU27" s="103"/>
      <c r="BV27" s="103"/>
      <c r="BW27" s="103"/>
      <c r="BX27" s="103"/>
      <c r="BY27" s="103"/>
      <c r="BZ27" s="146"/>
    </row>
    <row r="28" spans="1:78" s="147" customFormat="1" ht="63" customHeight="1">
      <c r="A28" s="86" t="s">
        <v>194</v>
      </c>
      <c r="B28" s="86" t="s">
        <v>195</v>
      </c>
      <c r="C28" s="86" t="s">
        <v>196</v>
      </c>
      <c r="D28" s="86" t="s">
        <v>197</v>
      </c>
      <c r="E28" s="107" t="s">
        <v>195</v>
      </c>
      <c r="F28" s="87" t="s">
        <v>198</v>
      </c>
      <c r="G28" s="122" t="s">
        <v>199</v>
      </c>
      <c r="H28" s="122" t="s">
        <v>199</v>
      </c>
      <c r="I28" s="122" t="s">
        <v>201</v>
      </c>
      <c r="J28" s="123">
        <v>162</v>
      </c>
      <c r="K28" s="143" t="s">
        <v>365</v>
      </c>
      <c r="L28" s="104">
        <v>1</v>
      </c>
      <c r="M28" s="90" t="s">
        <v>204</v>
      </c>
      <c r="N28" s="124" t="s">
        <v>306</v>
      </c>
      <c r="O28" s="107" t="s">
        <v>366</v>
      </c>
      <c r="P28" s="105">
        <v>43480</v>
      </c>
      <c r="Q28" s="120">
        <v>43768</v>
      </c>
      <c r="R28" s="86" t="s">
        <v>235</v>
      </c>
      <c r="S28" s="148" t="s">
        <v>367</v>
      </c>
      <c r="T28" s="148" t="s">
        <v>368</v>
      </c>
      <c r="U28" s="86" t="s">
        <v>235</v>
      </c>
      <c r="V28" s="148" t="s">
        <v>369</v>
      </c>
      <c r="W28" s="116" t="s">
        <v>223</v>
      </c>
      <c r="X28" s="86" t="s">
        <v>208</v>
      </c>
      <c r="Y28" s="86" t="s">
        <v>208</v>
      </c>
      <c r="Z28" s="93" t="s">
        <v>209</v>
      </c>
      <c r="AA28" s="86" t="s">
        <v>370</v>
      </c>
      <c r="AB28" s="138">
        <v>0</v>
      </c>
      <c r="AC28" s="109">
        <v>0</v>
      </c>
      <c r="AD28" s="86" t="s">
        <v>213</v>
      </c>
      <c r="AE28" s="86" t="s">
        <v>213</v>
      </c>
      <c r="AF28" s="118" t="s">
        <v>213</v>
      </c>
      <c r="AG28" s="149" t="s">
        <v>367</v>
      </c>
      <c r="AH28" s="119"/>
      <c r="AI28" s="119"/>
      <c r="AJ28" s="119"/>
      <c r="AK28" s="119"/>
      <c r="AL28" s="97"/>
      <c r="AM28" s="112" t="s">
        <v>245</v>
      </c>
      <c r="AN28" s="113">
        <v>0</v>
      </c>
      <c r="AO28" s="114">
        <f t="shared" si="0"/>
        <v>0</v>
      </c>
      <c r="AP28" s="97" t="s">
        <v>668</v>
      </c>
      <c r="AQ28" s="115">
        <v>0</v>
      </c>
      <c r="AR28" s="102">
        <f t="shared" si="1"/>
        <v>0</v>
      </c>
      <c r="AS28" s="103"/>
      <c r="AT28" s="103"/>
      <c r="AU28" s="103"/>
      <c r="AV28" s="103"/>
      <c r="AW28" s="103"/>
      <c r="AX28" s="103"/>
      <c r="AY28" s="103"/>
      <c r="AZ28" s="103"/>
      <c r="BA28" s="103"/>
      <c r="BB28" s="103"/>
      <c r="BC28" s="103"/>
      <c r="BD28" s="103"/>
      <c r="BE28" s="103"/>
      <c r="BF28" s="103"/>
      <c r="BG28" s="103"/>
      <c r="BH28" s="103"/>
      <c r="BI28" s="103"/>
      <c r="BJ28" s="103"/>
      <c r="BK28" s="103"/>
      <c r="BL28" s="103"/>
      <c r="BM28" s="103"/>
      <c r="BN28" s="103"/>
      <c r="BO28" s="103"/>
      <c r="BP28" s="103"/>
      <c r="BQ28" s="103"/>
      <c r="BR28" s="103"/>
      <c r="BS28" s="103"/>
      <c r="BT28" s="103"/>
      <c r="BU28" s="103"/>
      <c r="BV28" s="103"/>
      <c r="BW28" s="103"/>
      <c r="BX28" s="103"/>
      <c r="BY28" s="103"/>
      <c r="BZ28" s="146"/>
    </row>
    <row r="29" spans="1:78" s="147" customFormat="1" ht="92.25" customHeight="1">
      <c r="A29" s="86" t="s">
        <v>216</v>
      </c>
      <c r="B29" s="86" t="s">
        <v>217</v>
      </c>
      <c r="C29" s="86" t="s">
        <v>196</v>
      </c>
      <c r="D29" s="86" t="s">
        <v>197</v>
      </c>
      <c r="E29" s="107" t="s">
        <v>371</v>
      </c>
      <c r="F29" s="87" t="s">
        <v>198</v>
      </c>
      <c r="G29" s="122" t="s">
        <v>199</v>
      </c>
      <c r="H29" s="122" t="s">
        <v>199</v>
      </c>
      <c r="I29" s="122" t="s">
        <v>372</v>
      </c>
      <c r="J29" s="123">
        <v>163</v>
      </c>
      <c r="K29" s="143" t="s">
        <v>373</v>
      </c>
      <c r="L29" s="90" t="s">
        <v>203</v>
      </c>
      <c r="M29" s="90" t="s">
        <v>204</v>
      </c>
      <c r="N29" s="86" t="s">
        <v>374</v>
      </c>
      <c r="O29" s="150" t="s">
        <v>375</v>
      </c>
      <c r="P29" s="105">
        <v>43480</v>
      </c>
      <c r="Q29" s="120">
        <v>43814</v>
      </c>
      <c r="R29" s="148" t="s">
        <v>376</v>
      </c>
      <c r="S29" s="151" t="s">
        <v>377</v>
      </c>
      <c r="T29" s="151" t="s">
        <v>378</v>
      </c>
      <c r="U29" s="151" t="s">
        <v>379</v>
      </c>
      <c r="V29" s="151" t="s">
        <v>380</v>
      </c>
      <c r="W29" s="151" t="s">
        <v>381</v>
      </c>
      <c r="X29" s="86" t="s">
        <v>208</v>
      </c>
      <c r="Y29" s="86" t="s">
        <v>208</v>
      </c>
      <c r="Z29" s="86" t="s">
        <v>382</v>
      </c>
      <c r="AA29" s="86" t="s">
        <v>383</v>
      </c>
      <c r="AB29" s="94">
        <v>0.6</v>
      </c>
      <c r="AC29" s="94">
        <v>0.2</v>
      </c>
      <c r="AD29" s="110" t="s">
        <v>226</v>
      </c>
      <c r="AE29" s="86" t="s">
        <v>212</v>
      </c>
      <c r="AF29" s="111" t="s">
        <v>228</v>
      </c>
      <c r="AG29" s="152" t="s">
        <v>377</v>
      </c>
      <c r="AH29" s="119"/>
      <c r="AI29" s="119"/>
      <c r="AJ29" s="119"/>
      <c r="AK29" s="119"/>
      <c r="AL29" s="97"/>
      <c r="AM29" s="98" t="s">
        <v>214</v>
      </c>
      <c r="AN29" s="99" t="s">
        <v>215</v>
      </c>
      <c r="AO29" s="100" t="str">
        <f t="shared" si="0"/>
        <v>NA</v>
      </c>
      <c r="AP29" s="219" t="s">
        <v>574</v>
      </c>
      <c r="AQ29" s="220">
        <f>1/5</f>
        <v>0.2</v>
      </c>
      <c r="AR29" s="102">
        <f>AQ29</f>
        <v>0.2</v>
      </c>
      <c r="AS29" s="103"/>
      <c r="AT29" s="103"/>
      <c r="AU29" s="103"/>
      <c r="AV29" s="103"/>
      <c r="AW29" s="103"/>
      <c r="AX29" s="103"/>
      <c r="AY29" s="103"/>
      <c r="AZ29" s="103"/>
      <c r="BA29" s="103"/>
      <c r="BB29" s="103"/>
      <c r="BC29" s="103"/>
      <c r="BD29" s="103"/>
      <c r="BE29" s="103"/>
      <c r="BF29" s="103"/>
      <c r="BG29" s="103"/>
      <c r="BH29" s="103"/>
      <c r="BI29" s="103"/>
      <c r="BJ29" s="103"/>
      <c r="BK29" s="103"/>
      <c r="BL29" s="103"/>
      <c r="BM29" s="103"/>
      <c r="BN29" s="103"/>
      <c r="BO29" s="103"/>
      <c r="BP29" s="103"/>
      <c r="BQ29" s="103"/>
      <c r="BR29" s="103"/>
      <c r="BS29" s="103"/>
      <c r="BT29" s="103"/>
      <c r="BU29" s="103"/>
      <c r="BV29" s="103"/>
      <c r="BW29" s="103"/>
      <c r="BX29" s="103"/>
      <c r="BY29" s="103"/>
      <c r="BZ29" s="146"/>
    </row>
    <row r="30" spans="1:78" s="103" customFormat="1" ht="90" customHeight="1">
      <c r="A30" s="153" t="s">
        <v>216</v>
      </c>
      <c r="B30" s="153" t="s">
        <v>217</v>
      </c>
      <c r="C30" s="153" t="s">
        <v>196</v>
      </c>
      <c r="D30" s="153" t="s">
        <v>197</v>
      </c>
      <c r="E30" s="154" t="s">
        <v>371</v>
      </c>
      <c r="F30" s="155" t="s">
        <v>198</v>
      </c>
      <c r="G30" s="156" t="s">
        <v>199</v>
      </c>
      <c r="H30" s="156" t="s">
        <v>199</v>
      </c>
      <c r="I30" s="156" t="s">
        <v>372</v>
      </c>
      <c r="J30" s="157">
        <v>164</v>
      </c>
      <c r="K30" s="143" t="s">
        <v>384</v>
      </c>
      <c r="L30" s="104">
        <v>1</v>
      </c>
      <c r="M30" s="90" t="s">
        <v>204</v>
      </c>
      <c r="N30" s="86" t="s">
        <v>374</v>
      </c>
      <c r="O30" s="150" t="s">
        <v>385</v>
      </c>
      <c r="P30" s="105">
        <v>43480</v>
      </c>
      <c r="Q30" s="120">
        <v>43585</v>
      </c>
      <c r="R30" s="148" t="s">
        <v>386</v>
      </c>
      <c r="S30" s="151" t="s">
        <v>377</v>
      </c>
      <c r="T30" s="151" t="s">
        <v>378</v>
      </c>
      <c r="U30" s="151" t="s">
        <v>379</v>
      </c>
      <c r="V30" s="151" t="s">
        <v>380</v>
      </c>
      <c r="W30" s="151" t="s">
        <v>387</v>
      </c>
      <c r="X30" s="86" t="s">
        <v>208</v>
      </c>
      <c r="Y30" s="86" t="s">
        <v>208</v>
      </c>
      <c r="Z30" s="86" t="s">
        <v>382</v>
      </c>
      <c r="AA30" s="86" t="s">
        <v>388</v>
      </c>
      <c r="AB30" s="94">
        <v>0.6</v>
      </c>
      <c r="AC30" s="94">
        <v>0.2</v>
      </c>
      <c r="AD30" s="110" t="s">
        <v>226</v>
      </c>
      <c r="AE30" s="86" t="s">
        <v>212</v>
      </c>
      <c r="AF30" s="111" t="s">
        <v>228</v>
      </c>
      <c r="AG30" s="152" t="s">
        <v>377</v>
      </c>
      <c r="AH30" s="119"/>
      <c r="AI30" s="119"/>
      <c r="AJ30" s="119"/>
      <c r="AK30" s="119"/>
      <c r="AL30" s="101"/>
      <c r="AM30" s="112" t="s">
        <v>389</v>
      </c>
      <c r="AN30" s="158">
        <f>0.33/1</f>
        <v>0.33</v>
      </c>
      <c r="AO30" s="114">
        <f t="shared" si="0"/>
        <v>0.33</v>
      </c>
      <c r="AP30" s="221" t="s">
        <v>575</v>
      </c>
      <c r="AQ30" s="220">
        <f>1/5</f>
        <v>0.2</v>
      </c>
      <c r="AR30" s="102">
        <f t="shared" si="1"/>
        <v>0.53</v>
      </c>
    </row>
    <row r="31" spans="1:78" s="103" customFormat="1" ht="70.5" customHeight="1">
      <c r="A31" s="153" t="s">
        <v>216</v>
      </c>
      <c r="B31" s="153" t="s">
        <v>217</v>
      </c>
      <c r="C31" s="153" t="s">
        <v>196</v>
      </c>
      <c r="D31" s="153" t="s">
        <v>197</v>
      </c>
      <c r="E31" s="154" t="s">
        <v>371</v>
      </c>
      <c r="F31" s="155" t="s">
        <v>198</v>
      </c>
      <c r="G31" s="156" t="s">
        <v>199</v>
      </c>
      <c r="H31" s="156" t="s">
        <v>199</v>
      </c>
      <c r="I31" s="156" t="s">
        <v>372</v>
      </c>
      <c r="J31" s="157">
        <v>165</v>
      </c>
      <c r="K31" s="143" t="s">
        <v>390</v>
      </c>
      <c r="L31" s="90">
        <v>4</v>
      </c>
      <c r="M31" s="90" t="s">
        <v>204</v>
      </c>
      <c r="N31" s="86" t="s">
        <v>374</v>
      </c>
      <c r="O31" s="150" t="s">
        <v>391</v>
      </c>
      <c r="P31" s="105">
        <v>43480</v>
      </c>
      <c r="Q31" s="120">
        <v>43799</v>
      </c>
      <c r="R31" s="148" t="s">
        <v>392</v>
      </c>
      <c r="S31" s="151" t="s">
        <v>393</v>
      </c>
      <c r="T31" s="151" t="s">
        <v>394</v>
      </c>
      <c r="U31" s="151" t="s">
        <v>395</v>
      </c>
      <c r="V31" s="151" t="s">
        <v>396</v>
      </c>
      <c r="W31" s="151" t="s">
        <v>397</v>
      </c>
      <c r="X31" s="86" t="s">
        <v>208</v>
      </c>
      <c r="Y31" s="86" t="s">
        <v>208</v>
      </c>
      <c r="Z31" s="86" t="s">
        <v>382</v>
      </c>
      <c r="AA31" s="86" t="s">
        <v>398</v>
      </c>
      <c r="AB31" s="94">
        <v>0.6</v>
      </c>
      <c r="AC31" s="94">
        <v>0.2</v>
      </c>
      <c r="AD31" s="110" t="s">
        <v>226</v>
      </c>
      <c r="AE31" s="86" t="s">
        <v>399</v>
      </c>
      <c r="AF31" s="111" t="s">
        <v>228</v>
      </c>
      <c r="AG31" s="152" t="s">
        <v>393</v>
      </c>
      <c r="AH31" s="119"/>
      <c r="AI31" s="119"/>
      <c r="AJ31" s="119"/>
      <c r="AK31" s="119"/>
      <c r="AL31" s="101"/>
      <c r="AM31" s="159" t="s">
        <v>400</v>
      </c>
      <c r="AN31" s="158">
        <v>0</v>
      </c>
      <c r="AO31" s="114">
        <f t="shared" si="0"/>
        <v>0</v>
      </c>
      <c r="AP31" s="219" t="s">
        <v>576</v>
      </c>
      <c r="AQ31" s="220">
        <v>0</v>
      </c>
      <c r="AR31" s="102">
        <f t="shared" si="1"/>
        <v>0</v>
      </c>
    </row>
    <row r="32" spans="1:78" s="103" customFormat="1" ht="158.25" customHeight="1">
      <c r="A32" s="153" t="s">
        <v>216</v>
      </c>
      <c r="B32" s="153" t="s">
        <v>217</v>
      </c>
      <c r="C32" s="153" t="s">
        <v>196</v>
      </c>
      <c r="D32" s="153" t="s">
        <v>197</v>
      </c>
      <c r="E32" s="154" t="s">
        <v>371</v>
      </c>
      <c r="F32" s="155" t="s">
        <v>198</v>
      </c>
      <c r="G32" s="156" t="s">
        <v>199</v>
      </c>
      <c r="H32" s="156" t="s">
        <v>199</v>
      </c>
      <c r="I32" s="156" t="s">
        <v>372</v>
      </c>
      <c r="J32" s="157">
        <v>166</v>
      </c>
      <c r="K32" s="143" t="s">
        <v>401</v>
      </c>
      <c r="L32" s="90">
        <v>12</v>
      </c>
      <c r="M32" s="90" t="s">
        <v>204</v>
      </c>
      <c r="N32" s="86" t="s">
        <v>374</v>
      </c>
      <c r="O32" s="150" t="s">
        <v>402</v>
      </c>
      <c r="P32" s="105">
        <v>43480</v>
      </c>
      <c r="Q32" s="120">
        <v>43814</v>
      </c>
      <c r="R32" s="148" t="s">
        <v>403</v>
      </c>
      <c r="S32" s="151" t="s">
        <v>404</v>
      </c>
      <c r="T32" s="151" t="s">
        <v>404</v>
      </c>
      <c r="U32" s="151" t="s">
        <v>404</v>
      </c>
      <c r="V32" s="151" t="s">
        <v>404</v>
      </c>
      <c r="W32" s="151" t="s">
        <v>404</v>
      </c>
      <c r="X32" s="86" t="s">
        <v>208</v>
      </c>
      <c r="Y32" s="86" t="s">
        <v>208</v>
      </c>
      <c r="Z32" s="86" t="s">
        <v>382</v>
      </c>
      <c r="AA32" s="86" t="s">
        <v>405</v>
      </c>
      <c r="AB32" s="94">
        <v>1</v>
      </c>
      <c r="AC32" s="94">
        <v>0.3</v>
      </c>
      <c r="AD32" s="87" t="s">
        <v>406</v>
      </c>
      <c r="AE32" s="87" t="s">
        <v>212</v>
      </c>
      <c r="AF32" s="134" t="s">
        <v>280</v>
      </c>
      <c r="AG32" s="152" t="s">
        <v>404</v>
      </c>
      <c r="AH32" s="96"/>
      <c r="AI32" s="96"/>
      <c r="AJ32" s="96"/>
      <c r="AK32" s="96"/>
      <c r="AL32" s="101"/>
      <c r="AM32" s="159" t="s">
        <v>291</v>
      </c>
      <c r="AN32" s="158">
        <v>0.5</v>
      </c>
      <c r="AO32" s="114">
        <f t="shared" si="0"/>
        <v>0.5</v>
      </c>
      <c r="AP32" s="219" t="s">
        <v>577</v>
      </c>
      <c r="AQ32" s="220">
        <v>0</v>
      </c>
      <c r="AR32" s="102">
        <f t="shared" si="1"/>
        <v>0.5</v>
      </c>
    </row>
    <row r="33" spans="1:44" s="103" customFormat="1" ht="64.5" customHeight="1">
      <c r="A33" s="86" t="s">
        <v>216</v>
      </c>
      <c r="B33" s="86" t="s">
        <v>217</v>
      </c>
      <c r="C33" s="86" t="s">
        <v>196</v>
      </c>
      <c r="D33" s="86" t="s">
        <v>197</v>
      </c>
      <c r="E33" s="150" t="s">
        <v>407</v>
      </c>
      <c r="F33" s="87" t="s">
        <v>198</v>
      </c>
      <c r="G33" s="122" t="s">
        <v>199</v>
      </c>
      <c r="H33" s="122" t="s">
        <v>199</v>
      </c>
      <c r="I33" s="122" t="s">
        <v>372</v>
      </c>
      <c r="J33" s="123">
        <v>167</v>
      </c>
      <c r="K33" s="143" t="s">
        <v>408</v>
      </c>
      <c r="L33" s="104">
        <v>1</v>
      </c>
      <c r="M33" s="109">
        <v>1</v>
      </c>
      <c r="N33" s="91" t="s">
        <v>374</v>
      </c>
      <c r="O33" s="160" t="s">
        <v>409</v>
      </c>
      <c r="P33" s="105">
        <v>43498</v>
      </c>
      <c r="Q33" s="120">
        <v>43585</v>
      </c>
      <c r="R33" s="86" t="s">
        <v>235</v>
      </c>
      <c r="S33" s="148" t="s">
        <v>410</v>
      </c>
      <c r="T33" s="148" t="s">
        <v>239</v>
      </c>
      <c r="U33" s="148" t="s">
        <v>239</v>
      </c>
      <c r="V33" s="148" t="s">
        <v>239</v>
      </c>
      <c r="W33" s="148" t="s">
        <v>239</v>
      </c>
      <c r="X33" s="87" t="s">
        <v>208</v>
      </c>
      <c r="Y33" s="87" t="s">
        <v>208</v>
      </c>
      <c r="Z33" s="86" t="s">
        <v>411</v>
      </c>
      <c r="AA33" s="86"/>
      <c r="AB33" s="117" t="s">
        <v>239</v>
      </c>
      <c r="AC33" s="117"/>
      <c r="AD33" s="161" t="s">
        <v>412</v>
      </c>
      <c r="AE33" s="86" t="s">
        <v>213</v>
      </c>
      <c r="AF33" s="118" t="s">
        <v>213</v>
      </c>
      <c r="AG33" s="149" t="s">
        <v>410</v>
      </c>
      <c r="AH33" s="119"/>
      <c r="AI33" s="119"/>
      <c r="AJ33" s="119"/>
      <c r="AK33" s="119"/>
      <c r="AL33" s="97"/>
      <c r="AM33" s="112" t="s">
        <v>413</v>
      </c>
      <c r="AN33" s="113">
        <v>0</v>
      </c>
      <c r="AO33" s="114">
        <f t="shared" si="0"/>
        <v>0</v>
      </c>
      <c r="AP33" s="97" t="s">
        <v>588</v>
      </c>
      <c r="AQ33" s="115">
        <v>0</v>
      </c>
      <c r="AR33" s="102">
        <f t="shared" si="1"/>
        <v>0</v>
      </c>
    </row>
    <row r="34" spans="1:44" ht="120">
      <c r="A34" s="86" t="s">
        <v>216</v>
      </c>
      <c r="B34" s="86" t="s">
        <v>217</v>
      </c>
      <c r="C34" s="86" t="s">
        <v>196</v>
      </c>
      <c r="D34" s="86" t="s">
        <v>197</v>
      </c>
      <c r="E34" s="150" t="s">
        <v>407</v>
      </c>
      <c r="F34" s="87" t="s">
        <v>198</v>
      </c>
      <c r="G34" s="122" t="s">
        <v>199</v>
      </c>
      <c r="H34" s="122" t="s">
        <v>199</v>
      </c>
      <c r="I34" s="122" t="s">
        <v>372</v>
      </c>
      <c r="J34" s="123">
        <v>168</v>
      </c>
      <c r="K34" s="143" t="s">
        <v>414</v>
      </c>
      <c r="L34" s="109">
        <v>5</v>
      </c>
      <c r="M34" s="90" t="s">
        <v>204</v>
      </c>
      <c r="N34" s="91" t="s">
        <v>374</v>
      </c>
      <c r="O34" s="160" t="s">
        <v>415</v>
      </c>
      <c r="P34" s="105">
        <v>43559</v>
      </c>
      <c r="Q34" s="120">
        <v>43830</v>
      </c>
      <c r="R34" s="86" t="s">
        <v>235</v>
      </c>
      <c r="S34" s="148" t="s">
        <v>416</v>
      </c>
      <c r="T34" s="148" t="s">
        <v>417</v>
      </c>
      <c r="U34" s="148" t="s">
        <v>418</v>
      </c>
      <c r="V34" s="148" t="s">
        <v>419</v>
      </c>
      <c r="W34" s="148" t="s">
        <v>420</v>
      </c>
      <c r="X34" s="87" t="s">
        <v>208</v>
      </c>
      <c r="Y34" s="87" t="s">
        <v>208</v>
      </c>
      <c r="Z34" s="86" t="s">
        <v>411</v>
      </c>
      <c r="AA34" s="86"/>
      <c r="AB34" s="117" t="s">
        <v>239</v>
      </c>
      <c r="AC34" s="117"/>
      <c r="AD34" s="161" t="s">
        <v>412</v>
      </c>
      <c r="AE34" s="86" t="s">
        <v>213</v>
      </c>
      <c r="AF34" s="118" t="s">
        <v>213</v>
      </c>
      <c r="AG34" s="149" t="s">
        <v>416</v>
      </c>
      <c r="AH34" s="119"/>
      <c r="AI34" s="119"/>
      <c r="AJ34" s="119"/>
      <c r="AK34" s="119"/>
      <c r="AL34" s="97"/>
      <c r="AM34" s="112" t="s">
        <v>229</v>
      </c>
      <c r="AN34" s="113">
        <v>0.2</v>
      </c>
      <c r="AO34" s="114">
        <f t="shared" si="0"/>
        <v>0.2</v>
      </c>
      <c r="AP34" s="97" t="s">
        <v>589</v>
      </c>
      <c r="AQ34" s="115">
        <v>0.2</v>
      </c>
      <c r="AR34" s="102">
        <f t="shared" si="1"/>
        <v>0.4</v>
      </c>
    </row>
    <row r="35" spans="1:44" ht="360">
      <c r="A35" s="86" t="s">
        <v>216</v>
      </c>
      <c r="B35" s="86" t="s">
        <v>217</v>
      </c>
      <c r="C35" s="86" t="s">
        <v>196</v>
      </c>
      <c r="D35" s="86" t="s">
        <v>197</v>
      </c>
      <c r="E35" s="150" t="s">
        <v>407</v>
      </c>
      <c r="F35" s="87" t="s">
        <v>198</v>
      </c>
      <c r="G35" s="122" t="s">
        <v>199</v>
      </c>
      <c r="H35" s="122" t="s">
        <v>199</v>
      </c>
      <c r="I35" s="122" t="s">
        <v>372</v>
      </c>
      <c r="J35" s="123">
        <v>169</v>
      </c>
      <c r="K35" s="143" t="s">
        <v>421</v>
      </c>
      <c r="L35" s="104">
        <v>1</v>
      </c>
      <c r="M35" s="109">
        <v>2</v>
      </c>
      <c r="N35" s="91" t="s">
        <v>374</v>
      </c>
      <c r="O35" s="150" t="s">
        <v>422</v>
      </c>
      <c r="P35" s="105">
        <v>43504</v>
      </c>
      <c r="Q35" s="120">
        <v>43814</v>
      </c>
      <c r="R35" s="151" t="s">
        <v>423</v>
      </c>
      <c r="S35" s="151" t="s">
        <v>239</v>
      </c>
      <c r="T35" s="151" t="s">
        <v>424</v>
      </c>
      <c r="U35" s="151" t="s">
        <v>425</v>
      </c>
      <c r="V35" s="151" t="s">
        <v>239</v>
      </c>
      <c r="W35" s="151" t="s">
        <v>426</v>
      </c>
      <c r="X35" s="87" t="s">
        <v>208</v>
      </c>
      <c r="Y35" s="87" t="s">
        <v>208</v>
      </c>
      <c r="Z35" s="86" t="s">
        <v>411</v>
      </c>
      <c r="AA35" s="86"/>
      <c r="AB35" s="94">
        <v>0.25</v>
      </c>
      <c r="AC35" s="109" t="s">
        <v>226</v>
      </c>
      <c r="AD35" s="161" t="s">
        <v>427</v>
      </c>
      <c r="AE35" s="87" t="s">
        <v>212</v>
      </c>
      <c r="AF35" s="111" t="s">
        <v>228</v>
      </c>
      <c r="AG35" s="152" t="s">
        <v>239</v>
      </c>
      <c r="AH35" s="96"/>
      <c r="AI35" s="96"/>
      <c r="AJ35" s="96"/>
      <c r="AK35" s="96"/>
      <c r="AL35" s="97"/>
      <c r="AM35" s="112" t="s">
        <v>428</v>
      </c>
      <c r="AN35" s="113">
        <v>0.2</v>
      </c>
      <c r="AO35" s="114">
        <f t="shared" si="0"/>
        <v>0.2</v>
      </c>
      <c r="AP35" s="97" t="s">
        <v>590</v>
      </c>
      <c r="AQ35" s="115">
        <v>0.2</v>
      </c>
      <c r="AR35" s="102">
        <f t="shared" si="1"/>
        <v>0.4</v>
      </c>
    </row>
    <row r="36" spans="1:44" ht="120">
      <c r="A36" s="86" t="s">
        <v>216</v>
      </c>
      <c r="B36" s="86" t="s">
        <v>217</v>
      </c>
      <c r="C36" s="86" t="s">
        <v>196</v>
      </c>
      <c r="D36" s="86" t="s">
        <v>197</v>
      </c>
      <c r="E36" s="107" t="s">
        <v>429</v>
      </c>
      <c r="F36" s="87" t="s">
        <v>198</v>
      </c>
      <c r="G36" s="122" t="s">
        <v>199</v>
      </c>
      <c r="H36" s="122" t="s">
        <v>199</v>
      </c>
      <c r="I36" s="122" t="s">
        <v>372</v>
      </c>
      <c r="J36" s="123">
        <v>170</v>
      </c>
      <c r="K36" s="143" t="s">
        <v>430</v>
      </c>
      <c r="L36" s="162">
        <v>1</v>
      </c>
      <c r="M36" s="90" t="s">
        <v>204</v>
      </c>
      <c r="N36" s="91" t="s">
        <v>374</v>
      </c>
      <c r="O36" s="150" t="s">
        <v>431</v>
      </c>
      <c r="P36" s="105">
        <v>43467</v>
      </c>
      <c r="Q36" s="120">
        <v>43830</v>
      </c>
      <c r="R36" s="163">
        <v>1</v>
      </c>
      <c r="S36" s="163">
        <v>1</v>
      </c>
      <c r="T36" s="163">
        <v>1</v>
      </c>
      <c r="U36" s="163">
        <v>1</v>
      </c>
      <c r="V36" s="163">
        <v>1</v>
      </c>
      <c r="W36" s="163">
        <v>1</v>
      </c>
      <c r="X36" s="86" t="s">
        <v>208</v>
      </c>
      <c r="Y36" s="86" t="s">
        <v>208</v>
      </c>
      <c r="Z36" s="86" t="s">
        <v>432</v>
      </c>
      <c r="AA36" s="86" t="s">
        <v>433</v>
      </c>
      <c r="AB36" s="94">
        <v>1</v>
      </c>
      <c r="AC36" s="94">
        <v>1</v>
      </c>
      <c r="AD36" s="87" t="s">
        <v>434</v>
      </c>
      <c r="AE36" s="87" t="s">
        <v>212</v>
      </c>
      <c r="AF36" s="134" t="s">
        <v>280</v>
      </c>
      <c r="AG36" s="164">
        <v>1</v>
      </c>
      <c r="AH36" s="96"/>
      <c r="AI36" s="96"/>
      <c r="AJ36" s="96"/>
      <c r="AK36" s="96"/>
      <c r="AL36" s="97"/>
      <c r="AM36" s="112" t="s">
        <v>435</v>
      </c>
      <c r="AN36" s="113">
        <v>0</v>
      </c>
      <c r="AO36" s="114">
        <f t="shared" si="0"/>
        <v>0</v>
      </c>
      <c r="AP36" s="219" t="s">
        <v>580</v>
      </c>
      <c r="AQ36" s="115">
        <v>0</v>
      </c>
      <c r="AR36" s="102">
        <f t="shared" si="1"/>
        <v>0</v>
      </c>
    </row>
    <row r="37" spans="1:44" ht="240">
      <c r="A37" s="86" t="s">
        <v>216</v>
      </c>
      <c r="B37" s="86" t="s">
        <v>217</v>
      </c>
      <c r="C37" s="86" t="s">
        <v>196</v>
      </c>
      <c r="D37" s="86" t="s">
        <v>197</v>
      </c>
      <c r="E37" s="150" t="s">
        <v>407</v>
      </c>
      <c r="F37" s="87" t="s">
        <v>198</v>
      </c>
      <c r="G37" s="122" t="s">
        <v>199</v>
      </c>
      <c r="H37" s="122" t="s">
        <v>199</v>
      </c>
      <c r="I37" s="122" t="s">
        <v>372</v>
      </c>
      <c r="J37" s="123">
        <v>171</v>
      </c>
      <c r="K37" s="143" t="s">
        <v>436</v>
      </c>
      <c r="L37" s="90">
        <v>6</v>
      </c>
      <c r="M37" s="90" t="s">
        <v>204</v>
      </c>
      <c r="N37" s="91" t="s">
        <v>374</v>
      </c>
      <c r="O37" s="139" t="s">
        <v>437</v>
      </c>
      <c r="P37" s="105">
        <v>43479</v>
      </c>
      <c r="Q37" s="120">
        <v>43830</v>
      </c>
      <c r="R37" s="148" t="s">
        <v>438</v>
      </c>
      <c r="S37" s="148" t="s">
        <v>439</v>
      </c>
      <c r="T37" s="148" t="s">
        <v>239</v>
      </c>
      <c r="U37" s="148" t="s">
        <v>440</v>
      </c>
      <c r="V37" s="148" t="s">
        <v>239</v>
      </c>
      <c r="W37" s="148" t="s">
        <v>441</v>
      </c>
      <c r="X37" s="86" t="s">
        <v>208</v>
      </c>
      <c r="Y37" s="86" t="s">
        <v>208</v>
      </c>
      <c r="Z37" s="86" t="s">
        <v>411</v>
      </c>
      <c r="AA37" s="86"/>
      <c r="AB37" s="94">
        <v>0.1</v>
      </c>
      <c r="AC37" s="109" t="s">
        <v>226</v>
      </c>
      <c r="AD37" s="161" t="s">
        <v>442</v>
      </c>
      <c r="AE37" s="87" t="s">
        <v>212</v>
      </c>
      <c r="AF37" s="111" t="s">
        <v>228</v>
      </c>
      <c r="AG37" s="149" t="s">
        <v>439</v>
      </c>
      <c r="AH37" s="96"/>
      <c r="AI37" s="96"/>
      <c r="AJ37" s="96"/>
      <c r="AK37" s="96"/>
      <c r="AL37" s="97"/>
      <c r="AM37" s="112" t="s">
        <v>443</v>
      </c>
      <c r="AN37" s="113">
        <v>0.1</v>
      </c>
      <c r="AO37" s="114">
        <f t="shared" si="0"/>
        <v>0.1</v>
      </c>
      <c r="AP37" s="219" t="s">
        <v>576</v>
      </c>
      <c r="AQ37" s="220">
        <v>0</v>
      </c>
      <c r="AR37" s="102">
        <f t="shared" si="1"/>
        <v>0.1</v>
      </c>
    </row>
    <row r="38" spans="1:44" ht="165">
      <c r="A38" s="86" t="s">
        <v>216</v>
      </c>
      <c r="B38" s="86" t="s">
        <v>217</v>
      </c>
      <c r="C38" s="86" t="s">
        <v>196</v>
      </c>
      <c r="D38" s="86" t="s">
        <v>197</v>
      </c>
      <c r="E38" s="150" t="s">
        <v>407</v>
      </c>
      <c r="F38" s="87" t="s">
        <v>198</v>
      </c>
      <c r="G38" s="122" t="s">
        <v>199</v>
      </c>
      <c r="H38" s="122" t="s">
        <v>199</v>
      </c>
      <c r="I38" s="122" t="s">
        <v>372</v>
      </c>
      <c r="J38" s="123">
        <v>172</v>
      </c>
      <c r="K38" s="143" t="s">
        <v>444</v>
      </c>
      <c r="L38" s="90" t="s">
        <v>203</v>
      </c>
      <c r="M38" s="109">
        <v>2</v>
      </c>
      <c r="N38" s="91" t="s">
        <v>374</v>
      </c>
      <c r="O38" s="124" t="s">
        <v>445</v>
      </c>
      <c r="P38" s="105">
        <v>43498</v>
      </c>
      <c r="Q38" s="120">
        <v>43813</v>
      </c>
      <c r="R38" s="86" t="s">
        <v>235</v>
      </c>
      <c r="S38" s="148" t="s">
        <v>446</v>
      </c>
      <c r="T38" s="148" t="s">
        <v>447</v>
      </c>
      <c r="U38" s="148" t="s">
        <v>448</v>
      </c>
      <c r="V38" s="148" t="s">
        <v>449</v>
      </c>
      <c r="W38" s="148" t="s">
        <v>450</v>
      </c>
      <c r="X38" s="86" t="s">
        <v>208</v>
      </c>
      <c r="Y38" s="86" t="s">
        <v>208</v>
      </c>
      <c r="Z38" s="86" t="s">
        <v>411</v>
      </c>
      <c r="AA38" s="86"/>
      <c r="AB38" s="117" t="s">
        <v>239</v>
      </c>
      <c r="AC38" s="117"/>
      <c r="AD38" s="161" t="s">
        <v>412</v>
      </c>
      <c r="AE38" s="86" t="s">
        <v>213</v>
      </c>
      <c r="AF38" s="118" t="s">
        <v>213</v>
      </c>
      <c r="AG38" s="149" t="s">
        <v>446</v>
      </c>
      <c r="AH38" s="119"/>
      <c r="AI38" s="119"/>
      <c r="AJ38" s="119"/>
      <c r="AK38" s="119"/>
      <c r="AL38" s="97"/>
      <c r="AM38" s="112" t="s">
        <v>229</v>
      </c>
      <c r="AN38" s="113">
        <v>0</v>
      </c>
      <c r="AO38" s="114">
        <f t="shared" si="0"/>
        <v>0</v>
      </c>
      <c r="AP38" s="219" t="s">
        <v>576</v>
      </c>
      <c r="AQ38" s="220">
        <v>0</v>
      </c>
      <c r="AR38" s="102">
        <f t="shared" si="1"/>
        <v>0</v>
      </c>
    </row>
    <row r="39" spans="1:44" ht="120">
      <c r="A39" s="86" t="s">
        <v>216</v>
      </c>
      <c r="B39" s="86" t="s">
        <v>217</v>
      </c>
      <c r="C39" s="86" t="s">
        <v>196</v>
      </c>
      <c r="D39" s="86" t="s">
        <v>197</v>
      </c>
      <c r="E39" s="150" t="s">
        <v>407</v>
      </c>
      <c r="F39" s="87" t="s">
        <v>198</v>
      </c>
      <c r="G39" s="122" t="s">
        <v>199</v>
      </c>
      <c r="H39" s="122" t="s">
        <v>199</v>
      </c>
      <c r="I39" s="122" t="s">
        <v>372</v>
      </c>
      <c r="J39" s="123">
        <v>173</v>
      </c>
      <c r="K39" s="143" t="s">
        <v>451</v>
      </c>
      <c r="L39" s="104">
        <v>1</v>
      </c>
      <c r="M39" s="90" t="s">
        <v>204</v>
      </c>
      <c r="N39" s="91" t="s">
        <v>374</v>
      </c>
      <c r="O39" s="87" t="s">
        <v>452</v>
      </c>
      <c r="P39" s="105">
        <v>43800</v>
      </c>
      <c r="Q39" s="120">
        <v>43830</v>
      </c>
      <c r="R39" s="86" t="s">
        <v>235</v>
      </c>
      <c r="S39" s="148" t="s">
        <v>239</v>
      </c>
      <c r="T39" s="148" t="s">
        <v>239</v>
      </c>
      <c r="U39" s="148" t="s">
        <v>239</v>
      </c>
      <c r="V39" s="148" t="s">
        <v>239</v>
      </c>
      <c r="W39" s="148" t="s">
        <v>453</v>
      </c>
      <c r="X39" s="86" t="s">
        <v>208</v>
      </c>
      <c r="Y39" s="86" t="s">
        <v>208</v>
      </c>
      <c r="Z39" s="86" t="s">
        <v>411</v>
      </c>
      <c r="AA39" s="86"/>
      <c r="AB39" s="117" t="s">
        <v>239</v>
      </c>
      <c r="AC39" s="117"/>
      <c r="AD39" s="161" t="s">
        <v>412</v>
      </c>
      <c r="AE39" s="86" t="s">
        <v>213</v>
      </c>
      <c r="AF39" s="118" t="s">
        <v>213</v>
      </c>
      <c r="AG39" s="149" t="s">
        <v>239</v>
      </c>
      <c r="AH39" s="119"/>
      <c r="AI39" s="119"/>
      <c r="AJ39" s="119"/>
      <c r="AK39" s="119"/>
      <c r="AL39" s="97"/>
      <c r="AM39" s="112" t="s">
        <v>245</v>
      </c>
      <c r="AN39" s="113">
        <v>0</v>
      </c>
      <c r="AO39" s="100" t="s">
        <v>533</v>
      </c>
      <c r="AP39" s="97" t="s">
        <v>586</v>
      </c>
      <c r="AQ39" s="115">
        <v>0</v>
      </c>
      <c r="AR39" s="100" t="s">
        <v>533</v>
      </c>
    </row>
    <row r="40" spans="1:44" ht="120">
      <c r="A40" s="86" t="s">
        <v>216</v>
      </c>
      <c r="B40" s="86" t="s">
        <v>217</v>
      </c>
      <c r="C40" s="86" t="s">
        <v>196</v>
      </c>
      <c r="D40" s="86" t="s">
        <v>197</v>
      </c>
      <c r="E40" s="150" t="s">
        <v>407</v>
      </c>
      <c r="F40" s="87" t="s">
        <v>198</v>
      </c>
      <c r="G40" s="122" t="s">
        <v>199</v>
      </c>
      <c r="H40" s="122" t="s">
        <v>199</v>
      </c>
      <c r="I40" s="122" t="s">
        <v>372</v>
      </c>
      <c r="J40" s="123">
        <v>174</v>
      </c>
      <c r="K40" s="143" t="s">
        <v>454</v>
      </c>
      <c r="L40" s="104">
        <v>1</v>
      </c>
      <c r="M40" s="90" t="s">
        <v>204</v>
      </c>
      <c r="N40" s="91" t="s">
        <v>374</v>
      </c>
      <c r="O40" s="160" t="s">
        <v>455</v>
      </c>
      <c r="P40" s="105">
        <v>43559</v>
      </c>
      <c r="Q40" s="120">
        <v>43769</v>
      </c>
      <c r="R40" s="86" t="s">
        <v>235</v>
      </c>
      <c r="S40" s="148" t="s">
        <v>456</v>
      </c>
      <c r="T40" s="148" t="s">
        <v>457</v>
      </c>
      <c r="U40" s="148" t="s">
        <v>458</v>
      </c>
      <c r="V40" s="148" t="s">
        <v>459</v>
      </c>
      <c r="W40" s="148" t="s">
        <v>239</v>
      </c>
      <c r="X40" s="86" t="s">
        <v>208</v>
      </c>
      <c r="Y40" s="86" t="s">
        <v>208</v>
      </c>
      <c r="Z40" s="86" t="s">
        <v>411</v>
      </c>
      <c r="AA40" s="86"/>
      <c r="AB40" s="117" t="s">
        <v>239</v>
      </c>
      <c r="AC40" s="117"/>
      <c r="AD40" s="161" t="s">
        <v>412</v>
      </c>
      <c r="AE40" s="86" t="s">
        <v>213</v>
      </c>
      <c r="AF40" s="118" t="s">
        <v>213</v>
      </c>
      <c r="AG40" s="149" t="s">
        <v>456</v>
      </c>
      <c r="AH40" s="119"/>
      <c r="AI40" s="119"/>
      <c r="AJ40" s="119"/>
      <c r="AK40" s="119"/>
      <c r="AL40" s="97"/>
      <c r="AM40" s="112" t="s">
        <v>229</v>
      </c>
      <c r="AN40" s="113">
        <v>0</v>
      </c>
      <c r="AO40" s="114">
        <f t="shared" si="0"/>
        <v>0</v>
      </c>
      <c r="AP40" s="219" t="s">
        <v>576</v>
      </c>
      <c r="AQ40" s="220">
        <v>0</v>
      </c>
      <c r="AR40" s="102">
        <f t="shared" si="1"/>
        <v>0</v>
      </c>
    </row>
    <row r="41" spans="1:44" ht="120">
      <c r="A41" s="86" t="s">
        <v>216</v>
      </c>
      <c r="B41" s="86" t="s">
        <v>217</v>
      </c>
      <c r="C41" s="86" t="s">
        <v>196</v>
      </c>
      <c r="D41" s="86" t="s">
        <v>197</v>
      </c>
      <c r="E41" s="107" t="s">
        <v>429</v>
      </c>
      <c r="F41" s="87" t="s">
        <v>198</v>
      </c>
      <c r="G41" s="122" t="s">
        <v>199</v>
      </c>
      <c r="H41" s="122" t="s">
        <v>199</v>
      </c>
      <c r="I41" s="122" t="s">
        <v>372</v>
      </c>
      <c r="J41" s="123">
        <v>175</v>
      </c>
      <c r="K41" s="143" t="s">
        <v>460</v>
      </c>
      <c r="L41" s="165">
        <v>50000</v>
      </c>
      <c r="M41" s="90" t="s">
        <v>204</v>
      </c>
      <c r="N41" s="91" t="s">
        <v>374</v>
      </c>
      <c r="O41" s="150" t="s">
        <v>461</v>
      </c>
      <c r="P41" s="105">
        <v>43467</v>
      </c>
      <c r="Q41" s="120">
        <v>43830</v>
      </c>
      <c r="R41" s="166">
        <v>8333.3333333333339</v>
      </c>
      <c r="S41" s="166">
        <v>8333.3333333333339</v>
      </c>
      <c r="T41" s="166">
        <v>8333.3333333333339</v>
      </c>
      <c r="U41" s="166">
        <v>8333.3333333333339</v>
      </c>
      <c r="V41" s="166">
        <v>8333.3333333333339</v>
      </c>
      <c r="W41" s="166">
        <v>8333.3333333333339</v>
      </c>
      <c r="X41" s="86" t="s">
        <v>208</v>
      </c>
      <c r="Y41" s="86" t="s">
        <v>208</v>
      </c>
      <c r="Z41" s="86" t="s">
        <v>432</v>
      </c>
      <c r="AA41" s="86" t="s">
        <v>462</v>
      </c>
      <c r="AB41" s="94">
        <v>1</v>
      </c>
      <c r="AC41" s="94">
        <v>0.33</v>
      </c>
      <c r="AD41" s="87" t="s">
        <v>463</v>
      </c>
      <c r="AE41" s="87" t="s">
        <v>212</v>
      </c>
      <c r="AF41" s="134" t="s">
        <v>280</v>
      </c>
      <c r="AG41" s="167">
        <v>8333.3333333333339</v>
      </c>
      <c r="AH41" s="96"/>
      <c r="AI41" s="96"/>
      <c r="AJ41" s="96"/>
      <c r="AK41" s="96"/>
      <c r="AL41" s="97"/>
      <c r="AM41" s="112" t="s">
        <v>464</v>
      </c>
      <c r="AN41" s="113">
        <v>0</v>
      </c>
      <c r="AO41" s="114">
        <f t="shared" si="0"/>
        <v>0</v>
      </c>
      <c r="AP41" s="219" t="s">
        <v>580</v>
      </c>
      <c r="AQ41" s="115">
        <v>0</v>
      </c>
      <c r="AR41" s="102">
        <f t="shared" si="1"/>
        <v>0</v>
      </c>
    </row>
    <row r="42" spans="1:44" ht="120">
      <c r="A42" s="86" t="s">
        <v>216</v>
      </c>
      <c r="B42" s="86" t="s">
        <v>217</v>
      </c>
      <c r="C42" s="86" t="s">
        <v>196</v>
      </c>
      <c r="D42" s="86" t="s">
        <v>197</v>
      </c>
      <c r="E42" s="107" t="s">
        <v>429</v>
      </c>
      <c r="F42" s="87" t="s">
        <v>198</v>
      </c>
      <c r="G42" s="122" t="s">
        <v>199</v>
      </c>
      <c r="H42" s="122" t="s">
        <v>199</v>
      </c>
      <c r="I42" s="122" t="s">
        <v>372</v>
      </c>
      <c r="J42" s="123">
        <v>176</v>
      </c>
      <c r="K42" s="143" t="s">
        <v>465</v>
      </c>
      <c r="L42" s="162">
        <v>1</v>
      </c>
      <c r="M42" s="90" t="s">
        <v>204</v>
      </c>
      <c r="N42" s="91" t="s">
        <v>374</v>
      </c>
      <c r="O42" s="150" t="s">
        <v>466</v>
      </c>
      <c r="P42" s="105">
        <v>43467</v>
      </c>
      <c r="Q42" s="120">
        <v>43830</v>
      </c>
      <c r="R42" s="163">
        <v>1</v>
      </c>
      <c r="S42" s="163">
        <v>1</v>
      </c>
      <c r="T42" s="163">
        <v>1</v>
      </c>
      <c r="U42" s="163">
        <v>1</v>
      </c>
      <c r="V42" s="163">
        <v>1</v>
      </c>
      <c r="W42" s="163">
        <v>1</v>
      </c>
      <c r="X42" s="86" t="s">
        <v>208</v>
      </c>
      <c r="Y42" s="86" t="s">
        <v>208</v>
      </c>
      <c r="Z42" s="86" t="s">
        <v>432</v>
      </c>
      <c r="AA42" s="86" t="s">
        <v>467</v>
      </c>
      <c r="AB42" s="94">
        <v>1</v>
      </c>
      <c r="AC42" s="94">
        <v>1</v>
      </c>
      <c r="AD42" s="87" t="s">
        <v>468</v>
      </c>
      <c r="AE42" s="87" t="s">
        <v>212</v>
      </c>
      <c r="AF42" s="134" t="s">
        <v>280</v>
      </c>
      <c r="AG42" s="164">
        <v>1</v>
      </c>
      <c r="AH42" s="96"/>
      <c r="AI42" s="96"/>
      <c r="AJ42" s="96"/>
      <c r="AK42" s="96"/>
      <c r="AL42" s="97"/>
      <c r="AM42" s="112" t="s">
        <v>229</v>
      </c>
      <c r="AN42" s="113">
        <v>0</v>
      </c>
      <c r="AO42" s="114">
        <f t="shared" si="0"/>
        <v>0</v>
      </c>
      <c r="AP42" s="219" t="s">
        <v>580</v>
      </c>
      <c r="AQ42" s="115">
        <v>0</v>
      </c>
      <c r="AR42" s="102">
        <f t="shared" si="1"/>
        <v>0</v>
      </c>
    </row>
    <row r="43" spans="1:44" ht="120">
      <c r="A43" s="86" t="s">
        <v>216</v>
      </c>
      <c r="B43" s="86" t="s">
        <v>217</v>
      </c>
      <c r="C43" s="86" t="s">
        <v>196</v>
      </c>
      <c r="D43" s="86" t="s">
        <v>197</v>
      </c>
      <c r="E43" s="150" t="s">
        <v>407</v>
      </c>
      <c r="F43" s="87" t="s">
        <v>198</v>
      </c>
      <c r="G43" s="122" t="s">
        <v>199</v>
      </c>
      <c r="H43" s="122" t="s">
        <v>199</v>
      </c>
      <c r="I43" s="122" t="s">
        <v>372</v>
      </c>
      <c r="J43" s="123">
        <v>177</v>
      </c>
      <c r="K43" s="143" t="s">
        <v>469</v>
      </c>
      <c r="L43" s="104">
        <v>1</v>
      </c>
      <c r="M43" s="109">
        <v>1</v>
      </c>
      <c r="N43" s="91" t="s">
        <v>374</v>
      </c>
      <c r="O43" s="93" t="s">
        <v>470</v>
      </c>
      <c r="P43" s="105">
        <v>43586</v>
      </c>
      <c r="Q43" s="120">
        <v>43830</v>
      </c>
      <c r="R43" s="86" t="s">
        <v>235</v>
      </c>
      <c r="S43" s="151" t="s">
        <v>239</v>
      </c>
      <c r="T43" s="151" t="s">
        <v>471</v>
      </c>
      <c r="U43" s="151" t="s">
        <v>239</v>
      </c>
      <c r="V43" s="151" t="s">
        <v>471</v>
      </c>
      <c r="W43" s="151" t="s">
        <v>239</v>
      </c>
      <c r="X43" s="86" t="s">
        <v>208</v>
      </c>
      <c r="Y43" s="86" t="s">
        <v>208</v>
      </c>
      <c r="Z43" s="86" t="s">
        <v>411</v>
      </c>
      <c r="AA43" s="86"/>
      <c r="AB43" s="117" t="s">
        <v>239</v>
      </c>
      <c r="AC43" s="117"/>
      <c r="AD43" s="161" t="s">
        <v>412</v>
      </c>
      <c r="AE43" s="86" t="s">
        <v>213</v>
      </c>
      <c r="AF43" s="118" t="s">
        <v>213</v>
      </c>
      <c r="AG43" s="152" t="s">
        <v>239</v>
      </c>
      <c r="AH43" s="119"/>
      <c r="AI43" s="119"/>
      <c r="AJ43" s="119"/>
      <c r="AK43" s="119"/>
      <c r="AL43" s="97"/>
      <c r="AM43" s="112" t="s">
        <v>245</v>
      </c>
      <c r="AN43" s="113">
        <v>0</v>
      </c>
      <c r="AO43" s="114">
        <f t="shared" si="0"/>
        <v>0</v>
      </c>
      <c r="AP43" s="97" t="s">
        <v>590</v>
      </c>
      <c r="AQ43" s="115">
        <v>0.5</v>
      </c>
      <c r="AR43" s="102">
        <f t="shared" si="1"/>
        <v>0.5</v>
      </c>
    </row>
    <row r="44" spans="1:44" ht="120">
      <c r="A44" s="86" t="s">
        <v>216</v>
      </c>
      <c r="B44" s="86" t="s">
        <v>217</v>
      </c>
      <c r="C44" s="86" t="s">
        <v>196</v>
      </c>
      <c r="D44" s="86" t="s">
        <v>197</v>
      </c>
      <c r="E44" s="107" t="s">
        <v>371</v>
      </c>
      <c r="F44" s="87" t="s">
        <v>198</v>
      </c>
      <c r="G44" s="122" t="s">
        <v>199</v>
      </c>
      <c r="H44" s="122" t="s">
        <v>199</v>
      </c>
      <c r="I44" s="122" t="s">
        <v>372</v>
      </c>
      <c r="J44" s="123">
        <v>178</v>
      </c>
      <c r="K44" s="143" t="s">
        <v>472</v>
      </c>
      <c r="L44" s="104">
        <v>1</v>
      </c>
      <c r="M44" s="109">
        <v>1</v>
      </c>
      <c r="N44" s="86" t="s">
        <v>374</v>
      </c>
      <c r="O44" s="168" t="s">
        <v>473</v>
      </c>
      <c r="P44" s="105">
        <v>43506</v>
      </c>
      <c r="Q44" s="120">
        <v>43830</v>
      </c>
      <c r="R44" s="148" t="s">
        <v>474</v>
      </c>
      <c r="S44" s="151" t="s">
        <v>475</v>
      </c>
      <c r="T44" s="151" t="s">
        <v>476</v>
      </c>
      <c r="U44" s="151" t="s">
        <v>477</v>
      </c>
      <c r="V44" s="151" t="s">
        <v>478</v>
      </c>
      <c r="W44" s="151" t="s">
        <v>479</v>
      </c>
      <c r="X44" s="86" t="s">
        <v>208</v>
      </c>
      <c r="Y44" s="86" t="s">
        <v>208</v>
      </c>
      <c r="Z44" s="93" t="s">
        <v>480</v>
      </c>
      <c r="AA44" s="86" t="s">
        <v>481</v>
      </c>
      <c r="AB44" s="94">
        <v>0.5</v>
      </c>
      <c r="AC44" s="94">
        <v>0.1</v>
      </c>
      <c r="AD44" s="110" t="s">
        <v>226</v>
      </c>
      <c r="AE44" s="86" t="s">
        <v>399</v>
      </c>
      <c r="AF44" s="111" t="s">
        <v>228</v>
      </c>
      <c r="AG44" s="152" t="s">
        <v>475</v>
      </c>
      <c r="AH44" s="119"/>
      <c r="AI44" s="119"/>
      <c r="AJ44" s="119"/>
      <c r="AK44" s="119"/>
      <c r="AL44" s="97"/>
      <c r="AM44" s="98" t="s">
        <v>214</v>
      </c>
      <c r="AN44" s="99" t="s">
        <v>215</v>
      </c>
      <c r="AO44" s="100" t="str">
        <f t="shared" si="0"/>
        <v>NA</v>
      </c>
      <c r="AP44" s="219" t="s">
        <v>576</v>
      </c>
      <c r="AQ44" s="220">
        <v>0</v>
      </c>
      <c r="AR44" s="102">
        <f>AQ44</f>
        <v>0</v>
      </c>
    </row>
    <row r="45" spans="1:44" ht="120">
      <c r="A45" s="86" t="s">
        <v>216</v>
      </c>
      <c r="B45" s="86" t="s">
        <v>217</v>
      </c>
      <c r="C45" s="86" t="s">
        <v>196</v>
      </c>
      <c r="D45" s="86" t="s">
        <v>197</v>
      </c>
      <c r="E45" s="87" t="s">
        <v>43</v>
      </c>
      <c r="F45" s="87" t="s">
        <v>198</v>
      </c>
      <c r="G45" s="122" t="s">
        <v>199</v>
      </c>
      <c r="H45" s="122" t="s">
        <v>199</v>
      </c>
      <c r="I45" s="122" t="s">
        <v>372</v>
      </c>
      <c r="J45" s="123">
        <v>179</v>
      </c>
      <c r="K45" s="143" t="s">
        <v>482</v>
      </c>
      <c r="L45" s="104">
        <v>1</v>
      </c>
      <c r="M45" s="109">
        <v>1</v>
      </c>
      <c r="N45" s="91" t="s">
        <v>374</v>
      </c>
      <c r="O45" s="93" t="s">
        <v>483</v>
      </c>
      <c r="P45" s="105">
        <v>43480</v>
      </c>
      <c r="Q45" s="120">
        <v>43830</v>
      </c>
      <c r="R45" s="86" t="s">
        <v>235</v>
      </c>
      <c r="S45" s="86" t="s">
        <v>235</v>
      </c>
      <c r="T45" s="148" t="s">
        <v>484</v>
      </c>
      <c r="U45" s="86" t="s">
        <v>235</v>
      </c>
      <c r="V45" s="148" t="s">
        <v>484</v>
      </c>
      <c r="W45" s="116" t="s">
        <v>223</v>
      </c>
      <c r="X45" s="86" t="s">
        <v>208</v>
      </c>
      <c r="Y45" s="86" t="s">
        <v>208</v>
      </c>
      <c r="Z45" s="87" t="s">
        <v>485</v>
      </c>
      <c r="AA45" s="124" t="s">
        <v>486</v>
      </c>
      <c r="AB45" s="117"/>
      <c r="AC45" s="117"/>
      <c r="AD45" s="86" t="s">
        <v>213</v>
      </c>
      <c r="AE45" s="86" t="s">
        <v>213</v>
      </c>
      <c r="AF45" s="118" t="s">
        <v>213</v>
      </c>
      <c r="AG45" s="149"/>
      <c r="AH45" s="119"/>
      <c r="AI45" s="119"/>
      <c r="AJ45" s="119"/>
      <c r="AK45" s="119"/>
      <c r="AL45" s="97"/>
      <c r="AM45" s="112" t="s">
        <v>245</v>
      </c>
      <c r="AN45" s="113">
        <v>0</v>
      </c>
      <c r="AO45" s="114">
        <f t="shared" si="0"/>
        <v>0</v>
      </c>
      <c r="AP45" s="219" t="s">
        <v>576</v>
      </c>
      <c r="AQ45" s="220">
        <v>0</v>
      </c>
      <c r="AR45" s="102">
        <f t="shared" si="1"/>
        <v>0</v>
      </c>
    </row>
    <row r="46" spans="1:44" ht="120">
      <c r="A46" s="86" t="s">
        <v>216</v>
      </c>
      <c r="B46" s="86" t="s">
        <v>217</v>
      </c>
      <c r="C46" s="86" t="s">
        <v>196</v>
      </c>
      <c r="D46" s="86" t="s">
        <v>197</v>
      </c>
      <c r="E46" s="107" t="s">
        <v>371</v>
      </c>
      <c r="F46" s="87" t="s">
        <v>198</v>
      </c>
      <c r="G46" s="122" t="s">
        <v>199</v>
      </c>
      <c r="H46" s="122" t="s">
        <v>199</v>
      </c>
      <c r="I46" s="122" t="s">
        <v>372</v>
      </c>
      <c r="J46" s="123">
        <v>180</v>
      </c>
      <c r="K46" s="143" t="s">
        <v>487</v>
      </c>
      <c r="L46" s="104">
        <v>1</v>
      </c>
      <c r="M46" s="90" t="s">
        <v>204</v>
      </c>
      <c r="N46" s="86" t="s">
        <v>374</v>
      </c>
      <c r="O46" s="93" t="s">
        <v>488</v>
      </c>
      <c r="P46" s="105">
        <v>43506</v>
      </c>
      <c r="Q46" s="120">
        <v>43830</v>
      </c>
      <c r="R46" s="148" t="s">
        <v>489</v>
      </c>
      <c r="S46" s="148" t="s">
        <v>490</v>
      </c>
      <c r="T46" s="148" t="s">
        <v>491</v>
      </c>
      <c r="U46" s="148" t="s">
        <v>492</v>
      </c>
      <c r="V46" s="148" t="s">
        <v>490</v>
      </c>
      <c r="W46" s="148" t="s">
        <v>492</v>
      </c>
      <c r="X46" s="86" t="s">
        <v>208</v>
      </c>
      <c r="Y46" s="86" t="s">
        <v>208</v>
      </c>
      <c r="Z46" s="93" t="s">
        <v>480</v>
      </c>
      <c r="AA46" s="86" t="s">
        <v>493</v>
      </c>
      <c r="AB46" s="94">
        <v>0.5</v>
      </c>
      <c r="AC46" s="94">
        <v>0.1</v>
      </c>
      <c r="AD46" s="110" t="s">
        <v>226</v>
      </c>
      <c r="AE46" s="86" t="s">
        <v>399</v>
      </c>
      <c r="AF46" s="111" t="s">
        <v>494</v>
      </c>
      <c r="AG46" s="149" t="s">
        <v>490</v>
      </c>
      <c r="AH46" s="119"/>
      <c r="AI46" s="119"/>
      <c r="AJ46" s="119"/>
      <c r="AK46" s="119"/>
      <c r="AL46" s="97"/>
      <c r="AM46" s="98" t="s">
        <v>214</v>
      </c>
      <c r="AN46" s="99" t="s">
        <v>215</v>
      </c>
      <c r="AO46" s="100" t="str">
        <f t="shared" si="0"/>
        <v>NA</v>
      </c>
      <c r="AP46" s="219" t="s">
        <v>578</v>
      </c>
      <c r="AQ46" s="220">
        <v>0</v>
      </c>
      <c r="AR46" s="102">
        <f>AQ46</f>
        <v>0</v>
      </c>
    </row>
    <row r="47" spans="1:44" ht="120">
      <c r="A47" s="86" t="s">
        <v>216</v>
      </c>
      <c r="B47" s="86" t="s">
        <v>217</v>
      </c>
      <c r="C47" s="86" t="s">
        <v>196</v>
      </c>
      <c r="D47" s="86" t="s">
        <v>197</v>
      </c>
      <c r="E47" s="150" t="s">
        <v>407</v>
      </c>
      <c r="F47" s="87" t="s">
        <v>198</v>
      </c>
      <c r="G47" s="122" t="s">
        <v>199</v>
      </c>
      <c r="H47" s="122" t="s">
        <v>199</v>
      </c>
      <c r="I47" s="122" t="s">
        <v>372</v>
      </c>
      <c r="J47" s="123">
        <v>181</v>
      </c>
      <c r="K47" s="143" t="s">
        <v>495</v>
      </c>
      <c r="L47" s="90">
        <v>5</v>
      </c>
      <c r="M47" s="109">
        <v>5</v>
      </c>
      <c r="N47" s="91" t="s">
        <v>374</v>
      </c>
      <c r="O47" s="160" t="s">
        <v>496</v>
      </c>
      <c r="P47" s="105">
        <v>43525</v>
      </c>
      <c r="Q47" s="120">
        <v>43830</v>
      </c>
      <c r="R47" s="86" t="s">
        <v>235</v>
      </c>
      <c r="S47" s="148" t="s">
        <v>239</v>
      </c>
      <c r="T47" s="148" t="s">
        <v>497</v>
      </c>
      <c r="U47" s="148" t="s">
        <v>498</v>
      </c>
      <c r="V47" s="148" t="s">
        <v>499</v>
      </c>
      <c r="W47" s="148" t="s">
        <v>500</v>
      </c>
      <c r="X47" s="86" t="s">
        <v>208</v>
      </c>
      <c r="Y47" s="86" t="s">
        <v>208</v>
      </c>
      <c r="Z47" s="86" t="s">
        <v>411</v>
      </c>
      <c r="AA47" s="86"/>
      <c r="AB47" s="117" t="s">
        <v>239</v>
      </c>
      <c r="AC47" s="117"/>
      <c r="AD47" s="161" t="s">
        <v>412</v>
      </c>
      <c r="AE47" s="86" t="s">
        <v>213</v>
      </c>
      <c r="AF47" s="118" t="s">
        <v>213</v>
      </c>
      <c r="AG47" s="149" t="s">
        <v>239</v>
      </c>
      <c r="AH47" s="119"/>
      <c r="AI47" s="119"/>
      <c r="AJ47" s="119"/>
      <c r="AK47" s="119"/>
      <c r="AL47" s="97"/>
      <c r="AM47" s="112" t="s">
        <v>229</v>
      </c>
      <c r="AN47" s="113">
        <v>0</v>
      </c>
      <c r="AO47" s="114">
        <f t="shared" si="0"/>
        <v>0</v>
      </c>
      <c r="AP47" s="97" t="s">
        <v>664</v>
      </c>
      <c r="AQ47" s="115">
        <v>0</v>
      </c>
      <c r="AR47" s="102">
        <f t="shared" si="1"/>
        <v>0</v>
      </c>
    </row>
    <row r="48" spans="1:44" ht="120">
      <c r="A48" s="86" t="s">
        <v>216</v>
      </c>
      <c r="B48" s="86" t="s">
        <v>217</v>
      </c>
      <c r="C48" s="86" t="s">
        <v>196</v>
      </c>
      <c r="D48" s="86" t="s">
        <v>197</v>
      </c>
      <c r="E48" s="107" t="s">
        <v>429</v>
      </c>
      <c r="F48" s="87" t="s">
        <v>198</v>
      </c>
      <c r="G48" s="122" t="s">
        <v>199</v>
      </c>
      <c r="H48" s="122" t="s">
        <v>199</v>
      </c>
      <c r="I48" s="122" t="s">
        <v>372</v>
      </c>
      <c r="J48" s="123">
        <v>182</v>
      </c>
      <c r="K48" s="143" t="s">
        <v>501</v>
      </c>
      <c r="L48" s="104">
        <v>1</v>
      </c>
      <c r="M48" s="90" t="s">
        <v>204</v>
      </c>
      <c r="N48" s="91" t="s">
        <v>374</v>
      </c>
      <c r="O48" s="93" t="s">
        <v>502</v>
      </c>
      <c r="P48" s="105">
        <v>43467</v>
      </c>
      <c r="Q48" s="169" t="s">
        <v>503</v>
      </c>
      <c r="R48" s="163">
        <v>1</v>
      </c>
      <c r="S48" s="163">
        <v>1</v>
      </c>
      <c r="T48" s="163">
        <v>1</v>
      </c>
      <c r="U48" s="163">
        <v>1</v>
      </c>
      <c r="V48" s="163">
        <v>1</v>
      </c>
      <c r="W48" s="163">
        <v>1</v>
      </c>
      <c r="X48" s="86" t="s">
        <v>208</v>
      </c>
      <c r="Y48" s="86" t="s">
        <v>208</v>
      </c>
      <c r="Z48" s="86" t="s">
        <v>432</v>
      </c>
      <c r="AA48" s="86" t="s">
        <v>504</v>
      </c>
      <c r="AB48" s="94">
        <v>1</v>
      </c>
      <c r="AC48" s="94">
        <v>1</v>
      </c>
      <c r="AD48" s="87" t="s">
        <v>434</v>
      </c>
      <c r="AE48" s="87" t="s">
        <v>212</v>
      </c>
      <c r="AF48" s="134" t="s">
        <v>280</v>
      </c>
      <c r="AG48" s="164">
        <v>1</v>
      </c>
      <c r="AH48" s="96"/>
      <c r="AI48" s="96"/>
      <c r="AJ48" s="96"/>
      <c r="AK48" s="96"/>
      <c r="AL48" s="97"/>
      <c r="AM48" s="112" t="s">
        <v>229</v>
      </c>
      <c r="AN48" s="142">
        <v>0</v>
      </c>
      <c r="AO48" s="114">
        <f t="shared" si="0"/>
        <v>0</v>
      </c>
      <c r="AP48" s="219" t="s">
        <v>580</v>
      </c>
      <c r="AQ48" s="115">
        <v>0</v>
      </c>
      <c r="AR48" s="102">
        <f t="shared" si="1"/>
        <v>0</v>
      </c>
    </row>
    <row r="49" spans="1:44" ht="75">
      <c r="A49" s="86" t="s">
        <v>194</v>
      </c>
      <c r="B49" s="86" t="s">
        <v>505</v>
      </c>
      <c r="C49" s="86" t="s">
        <v>196</v>
      </c>
      <c r="D49" s="86" t="s">
        <v>197</v>
      </c>
      <c r="E49" s="93" t="s">
        <v>105</v>
      </c>
      <c r="F49" s="87" t="s">
        <v>198</v>
      </c>
      <c r="G49" s="122" t="s">
        <v>199</v>
      </c>
      <c r="H49" s="122" t="s">
        <v>199</v>
      </c>
      <c r="I49" s="122" t="s">
        <v>506</v>
      </c>
      <c r="J49" s="123">
        <v>183</v>
      </c>
      <c r="K49" s="143" t="s">
        <v>507</v>
      </c>
      <c r="L49" s="90" t="s">
        <v>203</v>
      </c>
      <c r="M49" s="90" t="s">
        <v>204</v>
      </c>
      <c r="N49" s="91" t="s">
        <v>508</v>
      </c>
      <c r="O49" s="150" t="s">
        <v>509</v>
      </c>
      <c r="P49" s="105">
        <v>43481</v>
      </c>
      <c r="Q49" s="169" t="s">
        <v>510</v>
      </c>
      <c r="R49" s="86" t="s">
        <v>235</v>
      </c>
      <c r="S49" s="86" t="s">
        <v>235</v>
      </c>
      <c r="T49" s="86" t="s">
        <v>235</v>
      </c>
      <c r="U49" s="170">
        <v>1</v>
      </c>
      <c r="V49" s="121" t="s">
        <v>235</v>
      </c>
      <c r="W49" s="170">
        <v>1</v>
      </c>
      <c r="X49" s="86" t="s">
        <v>208</v>
      </c>
      <c r="Y49" s="86" t="s">
        <v>208</v>
      </c>
      <c r="Z49" s="86" t="s">
        <v>511</v>
      </c>
      <c r="AA49" s="86" t="s">
        <v>512</v>
      </c>
      <c r="AB49" s="138">
        <v>0</v>
      </c>
      <c r="AC49" s="109" t="s">
        <v>199</v>
      </c>
      <c r="AD49" s="86" t="s">
        <v>213</v>
      </c>
      <c r="AE49" s="86" t="s">
        <v>213</v>
      </c>
      <c r="AF49" s="118" t="s">
        <v>213</v>
      </c>
      <c r="AG49" s="104"/>
      <c r="AH49" s="119"/>
      <c r="AI49" s="119"/>
      <c r="AJ49" s="119"/>
      <c r="AK49" s="119"/>
      <c r="AL49" s="97"/>
      <c r="AM49" s="112" t="s">
        <v>245</v>
      </c>
      <c r="AN49" s="113">
        <v>0</v>
      </c>
      <c r="AO49" s="114">
        <f t="shared" si="0"/>
        <v>0</v>
      </c>
      <c r="AP49" s="97" t="s">
        <v>665</v>
      </c>
      <c r="AQ49" s="115">
        <v>0</v>
      </c>
      <c r="AR49" s="102">
        <f t="shared" si="1"/>
        <v>0</v>
      </c>
    </row>
    <row r="50" spans="1:44" ht="75">
      <c r="A50" s="86" t="s">
        <v>194</v>
      </c>
      <c r="B50" s="86" t="s">
        <v>505</v>
      </c>
      <c r="C50" s="86" t="s">
        <v>196</v>
      </c>
      <c r="D50" s="86" t="s">
        <v>197</v>
      </c>
      <c r="E50" s="93" t="s">
        <v>105</v>
      </c>
      <c r="F50" s="87" t="s">
        <v>198</v>
      </c>
      <c r="G50" s="122" t="s">
        <v>199</v>
      </c>
      <c r="H50" s="122" t="s">
        <v>199</v>
      </c>
      <c r="I50" s="122" t="s">
        <v>506</v>
      </c>
      <c r="J50" s="123">
        <v>184</v>
      </c>
      <c r="K50" s="143" t="s">
        <v>513</v>
      </c>
      <c r="L50" s="90">
        <v>6</v>
      </c>
      <c r="M50" s="90" t="s">
        <v>204</v>
      </c>
      <c r="N50" s="91" t="s">
        <v>508</v>
      </c>
      <c r="O50" s="150" t="s">
        <v>514</v>
      </c>
      <c r="P50" s="105">
        <v>43481</v>
      </c>
      <c r="Q50" s="169" t="s">
        <v>510</v>
      </c>
      <c r="R50" s="116" t="s">
        <v>515</v>
      </c>
      <c r="S50" s="116" t="s">
        <v>515</v>
      </c>
      <c r="T50" s="116" t="s">
        <v>516</v>
      </c>
      <c r="U50" s="116" t="s">
        <v>516</v>
      </c>
      <c r="V50" s="116" t="s">
        <v>517</v>
      </c>
      <c r="W50" s="116" t="s">
        <v>515</v>
      </c>
      <c r="X50" s="86" t="s">
        <v>208</v>
      </c>
      <c r="Y50" s="86" t="s">
        <v>208</v>
      </c>
      <c r="Z50" s="86" t="s">
        <v>511</v>
      </c>
      <c r="AA50" s="86" t="s">
        <v>518</v>
      </c>
      <c r="AB50" s="133">
        <v>2</v>
      </c>
      <c r="AC50" s="94">
        <v>0.33</v>
      </c>
      <c r="AD50" s="87" t="s">
        <v>519</v>
      </c>
      <c r="AE50" s="87" t="s">
        <v>212</v>
      </c>
      <c r="AF50" s="134" t="s">
        <v>280</v>
      </c>
      <c r="AG50" s="104">
        <v>1</v>
      </c>
      <c r="AH50" s="96"/>
      <c r="AI50" s="96"/>
      <c r="AJ50" s="96"/>
      <c r="AK50" s="96"/>
      <c r="AL50" s="97"/>
      <c r="AM50" s="112" t="s">
        <v>291</v>
      </c>
      <c r="AN50" s="113">
        <v>0.33</v>
      </c>
      <c r="AO50" s="114">
        <f t="shared" si="0"/>
        <v>0.33</v>
      </c>
      <c r="AP50" s="97" t="s">
        <v>665</v>
      </c>
      <c r="AQ50" s="115">
        <v>0</v>
      </c>
      <c r="AR50" s="102">
        <f t="shared" si="1"/>
        <v>0.33</v>
      </c>
    </row>
    <row r="51" spans="1:44" ht="360">
      <c r="A51" s="86" t="s">
        <v>520</v>
      </c>
      <c r="B51" s="86" t="s">
        <v>65</v>
      </c>
      <c r="C51" s="86" t="s">
        <v>196</v>
      </c>
      <c r="D51" s="86" t="s">
        <v>197</v>
      </c>
      <c r="E51" s="93" t="s">
        <v>65</v>
      </c>
      <c r="F51" s="87" t="s">
        <v>198</v>
      </c>
      <c r="G51" s="122" t="s">
        <v>199</v>
      </c>
      <c r="H51" s="122" t="s">
        <v>199</v>
      </c>
      <c r="I51" s="122" t="s">
        <v>506</v>
      </c>
      <c r="J51" s="123">
        <v>185</v>
      </c>
      <c r="K51" s="143" t="s">
        <v>521</v>
      </c>
      <c r="L51" s="104">
        <v>1</v>
      </c>
      <c r="M51" s="90" t="s">
        <v>204</v>
      </c>
      <c r="N51" s="91" t="s">
        <v>508</v>
      </c>
      <c r="O51" s="150" t="s">
        <v>522</v>
      </c>
      <c r="P51" s="105">
        <v>43524</v>
      </c>
      <c r="Q51" s="169" t="s">
        <v>510</v>
      </c>
      <c r="R51" s="170">
        <v>1</v>
      </c>
      <c r="S51" s="107" t="s">
        <v>223</v>
      </c>
      <c r="T51" s="107" t="s">
        <v>223</v>
      </c>
      <c r="U51" s="107" t="s">
        <v>223</v>
      </c>
      <c r="V51" s="107" t="s">
        <v>223</v>
      </c>
      <c r="W51" s="107" t="s">
        <v>223</v>
      </c>
      <c r="X51" s="86" t="s">
        <v>208</v>
      </c>
      <c r="Y51" s="86" t="s">
        <v>208</v>
      </c>
      <c r="Z51" s="93" t="s">
        <v>523</v>
      </c>
      <c r="AA51" s="86" t="s">
        <v>524</v>
      </c>
      <c r="AB51" s="94">
        <v>1</v>
      </c>
      <c r="AC51" s="171">
        <v>0.5</v>
      </c>
      <c r="AD51" s="87" t="s">
        <v>525</v>
      </c>
      <c r="AE51" s="87" t="s">
        <v>212</v>
      </c>
      <c r="AF51" s="134" t="s">
        <v>280</v>
      </c>
      <c r="AG51" s="104"/>
      <c r="AH51" s="96"/>
      <c r="AI51" s="96"/>
      <c r="AJ51" s="96"/>
      <c r="AK51" s="96"/>
      <c r="AL51" s="97"/>
      <c r="AM51" s="112" t="s">
        <v>526</v>
      </c>
      <c r="AN51" s="113">
        <v>0</v>
      </c>
      <c r="AO51" s="114">
        <f t="shared" si="0"/>
        <v>0</v>
      </c>
      <c r="AP51" s="97" t="s">
        <v>666</v>
      </c>
      <c r="AQ51" s="115">
        <v>1</v>
      </c>
      <c r="AR51" s="102">
        <f t="shared" si="1"/>
        <v>1</v>
      </c>
    </row>
    <row r="52" spans="1:44" ht="75">
      <c r="A52" s="86" t="s">
        <v>520</v>
      </c>
      <c r="B52" s="86" t="s">
        <v>65</v>
      </c>
      <c r="C52" s="86" t="s">
        <v>196</v>
      </c>
      <c r="D52" s="86" t="s">
        <v>197</v>
      </c>
      <c r="E52" s="93" t="s">
        <v>65</v>
      </c>
      <c r="F52" s="87" t="s">
        <v>198</v>
      </c>
      <c r="G52" s="122" t="s">
        <v>199</v>
      </c>
      <c r="H52" s="122" t="s">
        <v>199</v>
      </c>
      <c r="I52" s="122" t="s">
        <v>506</v>
      </c>
      <c r="J52" s="123">
        <v>186</v>
      </c>
      <c r="K52" s="143" t="s">
        <v>527</v>
      </c>
      <c r="L52" s="90">
        <v>3</v>
      </c>
      <c r="M52" s="90" t="s">
        <v>204</v>
      </c>
      <c r="N52" s="91" t="s">
        <v>508</v>
      </c>
      <c r="O52" s="150" t="s">
        <v>528</v>
      </c>
      <c r="P52" s="105">
        <v>43544</v>
      </c>
      <c r="Q52" s="169" t="s">
        <v>510</v>
      </c>
      <c r="R52" s="86" t="s">
        <v>235</v>
      </c>
      <c r="S52" s="170">
        <v>1</v>
      </c>
      <c r="T52" s="116" t="s">
        <v>235</v>
      </c>
      <c r="U52" s="170">
        <v>1</v>
      </c>
      <c r="V52" s="121" t="s">
        <v>235</v>
      </c>
      <c r="W52" s="170">
        <v>1</v>
      </c>
      <c r="X52" s="86" t="s">
        <v>208</v>
      </c>
      <c r="Y52" s="86" t="s">
        <v>208</v>
      </c>
      <c r="Z52" s="93" t="s">
        <v>523</v>
      </c>
      <c r="AA52" s="161" t="s">
        <v>529</v>
      </c>
      <c r="AB52" s="117" t="s">
        <v>529</v>
      </c>
      <c r="AC52" s="117" t="s">
        <v>529</v>
      </c>
      <c r="AD52" s="161" t="s">
        <v>529</v>
      </c>
      <c r="AE52" s="86" t="s">
        <v>213</v>
      </c>
      <c r="AF52" s="118" t="s">
        <v>213</v>
      </c>
      <c r="AG52" s="104">
        <v>1</v>
      </c>
      <c r="AH52" s="119"/>
      <c r="AI52" s="119"/>
      <c r="AJ52" s="119"/>
      <c r="AK52" s="119"/>
      <c r="AL52" s="97"/>
      <c r="AM52" s="112" t="s">
        <v>245</v>
      </c>
      <c r="AN52" s="113">
        <v>0</v>
      </c>
      <c r="AO52" s="114">
        <f t="shared" si="0"/>
        <v>0</v>
      </c>
      <c r="AP52" s="97" t="s">
        <v>667</v>
      </c>
      <c r="AQ52" s="115">
        <f>1/3</f>
        <v>0.33333333333333331</v>
      </c>
      <c r="AR52" s="102">
        <f t="shared" si="1"/>
        <v>0.33333333333333331</v>
      </c>
    </row>
    <row r="53" spans="1:44" ht="210">
      <c r="A53" s="86" t="s">
        <v>530</v>
      </c>
      <c r="B53" s="86" t="s">
        <v>531</v>
      </c>
      <c r="C53" s="86" t="s">
        <v>196</v>
      </c>
      <c r="D53" s="86" t="s">
        <v>197</v>
      </c>
      <c r="E53" s="93" t="s">
        <v>55</v>
      </c>
      <c r="F53" s="87" t="s">
        <v>198</v>
      </c>
      <c r="G53" s="122" t="s">
        <v>199</v>
      </c>
      <c r="H53" s="122" t="s">
        <v>532</v>
      </c>
      <c r="I53" s="122" t="s">
        <v>533</v>
      </c>
      <c r="J53" s="123">
        <v>187</v>
      </c>
      <c r="K53" s="143" t="s">
        <v>534</v>
      </c>
      <c r="L53" s="172">
        <v>1</v>
      </c>
      <c r="M53" s="90" t="s">
        <v>204</v>
      </c>
      <c r="N53" s="91" t="s">
        <v>535</v>
      </c>
      <c r="O53" s="150" t="s">
        <v>536</v>
      </c>
      <c r="P53" s="105">
        <v>43525</v>
      </c>
      <c r="Q53" s="169" t="s">
        <v>537</v>
      </c>
      <c r="R53" s="86" t="s">
        <v>235</v>
      </c>
      <c r="S53" s="163">
        <v>1</v>
      </c>
      <c r="T53" s="116" t="s">
        <v>223</v>
      </c>
      <c r="U53" s="116" t="s">
        <v>223</v>
      </c>
      <c r="V53" s="116" t="s">
        <v>223</v>
      </c>
      <c r="W53" s="116" t="s">
        <v>223</v>
      </c>
      <c r="X53" s="86" t="s">
        <v>208</v>
      </c>
      <c r="Y53" s="86" t="s">
        <v>208</v>
      </c>
      <c r="Z53" s="93" t="s">
        <v>209</v>
      </c>
      <c r="AA53" s="86" t="s">
        <v>301</v>
      </c>
      <c r="AB53" s="117"/>
      <c r="AC53" s="140">
        <v>0</v>
      </c>
      <c r="AD53" s="86" t="s">
        <v>213</v>
      </c>
      <c r="AE53" s="86" t="s">
        <v>213</v>
      </c>
      <c r="AF53" s="118" t="s">
        <v>213</v>
      </c>
      <c r="AG53" s="133">
        <v>1</v>
      </c>
      <c r="AH53" s="119"/>
      <c r="AI53" s="119"/>
      <c r="AJ53" s="119"/>
      <c r="AK53" s="119"/>
      <c r="AL53" s="97"/>
      <c r="AM53" s="98" t="s">
        <v>214</v>
      </c>
      <c r="AN53" s="99" t="s">
        <v>215</v>
      </c>
      <c r="AO53" s="100" t="str">
        <f t="shared" si="0"/>
        <v>NA</v>
      </c>
      <c r="AP53" s="97" t="s">
        <v>584</v>
      </c>
      <c r="AQ53" s="115">
        <v>0</v>
      </c>
      <c r="AR53" s="102">
        <f t="shared" ref="AR53:AR59" si="2">AQ53</f>
        <v>0</v>
      </c>
    </row>
    <row r="54" spans="1:44" ht="210">
      <c r="A54" s="86" t="s">
        <v>530</v>
      </c>
      <c r="B54" s="86" t="s">
        <v>531</v>
      </c>
      <c r="C54" s="86" t="s">
        <v>196</v>
      </c>
      <c r="D54" s="86" t="s">
        <v>197</v>
      </c>
      <c r="E54" s="93" t="s">
        <v>55</v>
      </c>
      <c r="F54" s="87" t="s">
        <v>198</v>
      </c>
      <c r="G54" s="122" t="s">
        <v>199</v>
      </c>
      <c r="H54" s="122" t="s">
        <v>532</v>
      </c>
      <c r="I54" s="122" t="s">
        <v>533</v>
      </c>
      <c r="J54" s="123">
        <v>188</v>
      </c>
      <c r="K54" s="143" t="s">
        <v>538</v>
      </c>
      <c r="L54" s="172">
        <v>1</v>
      </c>
      <c r="M54" s="90" t="s">
        <v>204</v>
      </c>
      <c r="N54" s="91" t="s">
        <v>535</v>
      </c>
      <c r="O54" s="150" t="s">
        <v>539</v>
      </c>
      <c r="P54" s="105">
        <v>43556</v>
      </c>
      <c r="Q54" s="169" t="s">
        <v>540</v>
      </c>
      <c r="R54" s="86" t="s">
        <v>235</v>
      </c>
      <c r="S54" s="163">
        <v>1</v>
      </c>
      <c r="T54" s="116" t="s">
        <v>223</v>
      </c>
      <c r="U54" s="116" t="s">
        <v>223</v>
      </c>
      <c r="V54" s="116" t="s">
        <v>223</v>
      </c>
      <c r="W54" s="116" t="s">
        <v>223</v>
      </c>
      <c r="X54" s="86" t="s">
        <v>208</v>
      </c>
      <c r="Y54" s="86" t="s">
        <v>208</v>
      </c>
      <c r="Z54" s="93" t="s">
        <v>209</v>
      </c>
      <c r="AA54" s="86" t="s">
        <v>301</v>
      </c>
      <c r="AB54" s="117"/>
      <c r="AC54" s="140">
        <v>0</v>
      </c>
      <c r="AD54" s="86" t="s">
        <v>213</v>
      </c>
      <c r="AE54" s="86" t="s">
        <v>213</v>
      </c>
      <c r="AF54" s="118" t="s">
        <v>213</v>
      </c>
      <c r="AG54" s="133">
        <v>1</v>
      </c>
      <c r="AH54" s="119"/>
      <c r="AI54" s="119"/>
      <c r="AJ54" s="119"/>
      <c r="AK54" s="119"/>
      <c r="AL54" s="97"/>
      <c r="AM54" s="98" t="s">
        <v>214</v>
      </c>
      <c r="AN54" s="99" t="s">
        <v>215</v>
      </c>
      <c r="AO54" s="100" t="str">
        <f t="shared" si="0"/>
        <v>NA</v>
      </c>
      <c r="AP54" s="97" t="s">
        <v>584</v>
      </c>
      <c r="AQ54" s="115">
        <v>0</v>
      </c>
      <c r="AR54" s="102">
        <f t="shared" si="2"/>
        <v>0</v>
      </c>
    </row>
    <row r="55" spans="1:44" ht="210">
      <c r="A55" s="86" t="s">
        <v>530</v>
      </c>
      <c r="B55" s="86" t="s">
        <v>531</v>
      </c>
      <c r="C55" s="86" t="s">
        <v>196</v>
      </c>
      <c r="D55" s="86" t="s">
        <v>197</v>
      </c>
      <c r="E55" s="93" t="s">
        <v>55</v>
      </c>
      <c r="F55" s="87" t="s">
        <v>198</v>
      </c>
      <c r="G55" s="122" t="s">
        <v>199</v>
      </c>
      <c r="H55" s="122" t="s">
        <v>532</v>
      </c>
      <c r="I55" s="122" t="s">
        <v>533</v>
      </c>
      <c r="J55" s="123">
        <v>189</v>
      </c>
      <c r="K55" s="143" t="s">
        <v>541</v>
      </c>
      <c r="L55" s="172">
        <v>1</v>
      </c>
      <c r="M55" s="90" t="s">
        <v>204</v>
      </c>
      <c r="N55" s="91" t="s">
        <v>535</v>
      </c>
      <c r="O55" s="150" t="s">
        <v>542</v>
      </c>
      <c r="P55" s="169" t="s">
        <v>543</v>
      </c>
      <c r="Q55" s="173">
        <v>43707</v>
      </c>
      <c r="R55" s="86" t="s">
        <v>235</v>
      </c>
      <c r="S55" s="86" t="s">
        <v>235</v>
      </c>
      <c r="T55" s="86" t="s">
        <v>235</v>
      </c>
      <c r="U55" s="163">
        <v>1</v>
      </c>
      <c r="V55" s="116" t="s">
        <v>223</v>
      </c>
      <c r="W55" s="116" t="s">
        <v>223</v>
      </c>
      <c r="X55" s="86" t="s">
        <v>208</v>
      </c>
      <c r="Y55" s="86" t="s">
        <v>208</v>
      </c>
      <c r="Z55" s="93" t="s">
        <v>209</v>
      </c>
      <c r="AA55" s="86" t="s">
        <v>301</v>
      </c>
      <c r="AB55" s="117"/>
      <c r="AC55" s="140">
        <v>0</v>
      </c>
      <c r="AD55" s="86" t="s">
        <v>213</v>
      </c>
      <c r="AE55" s="86" t="s">
        <v>213</v>
      </c>
      <c r="AF55" s="118" t="s">
        <v>213</v>
      </c>
      <c r="AG55" s="104"/>
      <c r="AH55" s="119"/>
      <c r="AI55" s="119"/>
      <c r="AJ55" s="119"/>
      <c r="AK55" s="119"/>
      <c r="AL55" s="97"/>
      <c r="AM55" s="98" t="s">
        <v>214</v>
      </c>
      <c r="AN55" s="99" t="s">
        <v>215</v>
      </c>
      <c r="AO55" s="100" t="str">
        <f t="shared" si="0"/>
        <v>NA</v>
      </c>
      <c r="AP55" s="97" t="s">
        <v>584</v>
      </c>
      <c r="AQ55" s="115">
        <v>0</v>
      </c>
      <c r="AR55" s="102">
        <f t="shared" si="2"/>
        <v>0</v>
      </c>
    </row>
    <row r="56" spans="1:44" ht="210">
      <c r="A56" s="86" t="s">
        <v>530</v>
      </c>
      <c r="B56" s="86" t="s">
        <v>531</v>
      </c>
      <c r="C56" s="86" t="s">
        <v>196</v>
      </c>
      <c r="D56" s="86" t="s">
        <v>197</v>
      </c>
      <c r="E56" s="93" t="s">
        <v>55</v>
      </c>
      <c r="F56" s="87" t="s">
        <v>198</v>
      </c>
      <c r="G56" s="122" t="s">
        <v>199</v>
      </c>
      <c r="H56" s="122" t="s">
        <v>532</v>
      </c>
      <c r="I56" s="122" t="s">
        <v>533</v>
      </c>
      <c r="J56" s="123">
        <v>190</v>
      </c>
      <c r="K56" s="143" t="s">
        <v>544</v>
      </c>
      <c r="L56" s="174">
        <v>1</v>
      </c>
      <c r="M56" s="90" t="s">
        <v>204</v>
      </c>
      <c r="N56" s="91" t="s">
        <v>535</v>
      </c>
      <c r="O56" s="150" t="s">
        <v>545</v>
      </c>
      <c r="P56" s="175">
        <v>43648</v>
      </c>
      <c r="Q56" s="175">
        <v>43738</v>
      </c>
      <c r="R56" s="86" t="s">
        <v>235</v>
      </c>
      <c r="S56" s="86" t="s">
        <v>235</v>
      </c>
      <c r="T56" s="86" t="s">
        <v>235</v>
      </c>
      <c r="U56" s="86" t="s">
        <v>235</v>
      </c>
      <c r="V56" s="176">
        <v>1</v>
      </c>
      <c r="W56" s="116" t="s">
        <v>223</v>
      </c>
      <c r="X56" s="86" t="s">
        <v>208</v>
      </c>
      <c r="Y56" s="86" t="s">
        <v>208</v>
      </c>
      <c r="Z56" s="93" t="s">
        <v>209</v>
      </c>
      <c r="AA56" s="86" t="s">
        <v>301</v>
      </c>
      <c r="AB56" s="117"/>
      <c r="AC56" s="140">
        <v>0</v>
      </c>
      <c r="AD56" s="86" t="s">
        <v>213</v>
      </c>
      <c r="AE56" s="86" t="s">
        <v>213</v>
      </c>
      <c r="AF56" s="118" t="s">
        <v>213</v>
      </c>
      <c r="AG56" s="177"/>
      <c r="AH56" s="119"/>
      <c r="AI56" s="119"/>
      <c r="AJ56" s="119"/>
      <c r="AK56" s="119"/>
      <c r="AL56" s="97"/>
      <c r="AM56" s="98" t="s">
        <v>214</v>
      </c>
      <c r="AN56" s="99" t="s">
        <v>215</v>
      </c>
      <c r="AO56" s="100" t="str">
        <f t="shared" si="0"/>
        <v>NA</v>
      </c>
      <c r="AP56" s="97" t="s">
        <v>586</v>
      </c>
      <c r="AQ56" s="115">
        <v>0</v>
      </c>
      <c r="AR56" s="100" t="s">
        <v>533</v>
      </c>
    </row>
    <row r="57" spans="1:44" ht="210">
      <c r="A57" s="86" t="s">
        <v>530</v>
      </c>
      <c r="B57" s="86" t="s">
        <v>531</v>
      </c>
      <c r="C57" s="86" t="s">
        <v>196</v>
      </c>
      <c r="D57" s="86" t="s">
        <v>197</v>
      </c>
      <c r="E57" s="93" t="s">
        <v>55</v>
      </c>
      <c r="F57" s="87" t="s">
        <v>198</v>
      </c>
      <c r="G57" s="122" t="s">
        <v>199</v>
      </c>
      <c r="H57" s="122" t="s">
        <v>532</v>
      </c>
      <c r="I57" s="122" t="s">
        <v>533</v>
      </c>
      <c r="J57" s="123">
        <v>191</v>
      </c>
      <c r="K57" s="143" t="s">
        <v>546</v>
      </c>
      <c r="L57" s="174">
        <v>1</v>
      </c>
      <c r="M57" s="90" t="s">
        <v>204</v>
      </c>
      <c r="N57" s="91" t="s">
        <v>535</v>
      </c>
      <c r="O57" s="150" t="s">
        <v>547</v>
      </c>
      <c r="P57" s="175">
        <v>43763</v>
      </c>
      <c r="Q57" s="175">
        <v>43799</v>
      </c>
      <c r="R57" s="86" t="s">
        <v>235</v>
      </c>
      <c r="S57" s="86" t="s">
        <v>235</v>
      </c>
      <c r="T57" s="86" t="s">
        <v>235</v>
      </c>
      <c r="U57" s="86" t="s">
        <v>235</v>
      </c>
      <c r="V57" s="86" t="s">
        <v>235</v>
      </c>
      <c r="W57" s="176">
        <v>1</v>
      </c>
      <c r="X57" s="86" t="s">
        <v>208</v>
      </c>
      <c r="Y57" s="86" t="s">
        <v>208</v>
      </c>
      <c r="Z57" s="93" t="s">
        <v>209</v>
      </c>
      <c r="AA57" s="86" t="s">
        <v>301</v>
      </c>
      <c r="AB57" s="117"/>
      <c r="AC57" s="140">
        <v>0</v>
      </c>
      <c r="AD57" s="86" t="s">
        <v>213</v>
      </c>
      <c r="AE57" s="86" t="s">
        <v>213</v>
      </c>
      <c r="AF57" s="118" t="s">
        <v>213</v>
      </c>
      <c r="AG57" s="177"/>
      <c r="AH57" s="119"/>
      <c r="AI57" s="119"/>
      <c r="AJ57" s="119"/>
      <c r="AK57" s="119"/>
      <c r="AL57" s="97"/>
      <c r="AM57" s="98" t="s">
        <v>214</v>
      </c>
      <c r="AN57" s="99" t="s">
        <v>215</v>
      </c>
      <c r="AO57" s="100" t="str">
        <f t="shared" si="0"/>
        <v>NA</v>
      </c>
      <c r="AP57" s="97" t="s">
        <v>586</v>
      </c>
      <c r="AQ57" s="115">
        <v>0</v>
      </c>
      <c r="AR57" s="100" t="s">
        <v>533</v>
      </c>
    </row>
    <row r="58" spans="1:44" ht="210">
      <c r="A58" s="86" t="s">
        <v>530</v>
      </c>
      <c r="B58" s="86" t="s">
        <v>531</v>
      </c>
      <c r="C58" s="86" t="s">
        <v>196</v>
      </c>
      <c r="D58" s="86" t="s">
        <v>197</v>
      </c>
      <c r="E58" s="93" t="s">
        <v>55</v>
      </c>
      <c r="F58" s="87" t="s">
        <v>198</v>
      </c>
      <c r="G58" s="122" t="s">
        <v>199</v>
      </c>
      <c r="H58" s="122" t="s">
        <v>532</v>
      </c>
      <c r="I58" s="122" t="s">
        <v>533</v>
      </c>
      <c r="J58" s="123">
        <v>192</v>
      </c>
      <c r="K58" s="143" t="s">
        <v>548</v>
      </c>
      <c r="L58" s="174">
        <v>1</v>
      </c>
      <c r="M58" s="90" t="s">
        <v>204</v>
      </c>
      <c r="N58" s="91" t="s">
        <v>535</v>
      </c>
      <c r="O58" s="150" t="s">
        <v>549</v>
      </c>
      <c r="P58" s="175">
        <v>43648</v>
      </c>
      <c r="Q58" s="175">
        <v>43738</v>
      </c>
      <c r="R58" s="86" t="s">
        <v>235</v>
      </c>
      <c r="S58" s="86" t="s">
        <v>235</v>
      </c>
      <c r="T58" s="86" t="s">
        <v>235</v>
      </c>
      <c r="U58" s="86" t="s">
        <v>235</v>
      </c>
      <c r="V58" s="176">
        <v>1</v>
      </c>
      <c r="W58" s="116" t="s">
        <v>223</v>
      </c>
      <c r="X58" s="86" t="s">
        <v>208</v>
      </c>
      <c r="Y58" s="86" t="s">
        <v>208</v>
      </c>
      <c r="Z58" s="93" t="s">
        <v>209</v>
      </c>
      <c r="AA58" s="86" t="s">
        <v>301</v>
      </c>
      <c r="AB58" s="117"/>
      <c r="AC58" s="140">
        <v>0</v>
      </c>
      <c r="AD58" s="86" t="s">
        <v>213</v>
      </c>
      <c r="AE58" s="86" t="s">
        <v>213</v>
      </c>
      <c r="AF58" s="118" t="s">
        <v>213</v>
      </c>
      <c r="AG58" s="177"/>
      <c r="AH58" s="119"/>
      <c r="AI58" s="119"/>
      <c r="AJ58" s="119"/>
      <c r="AK58" s="119"/>
      <c r="AL58" s="97"/>
      <c r="AM58" s="98" t="s">
        <v>214</v>
      </c>
      <c r="AN58" s="99" t="s">
        <v>215</v>
      </c>
      <c r="AO58" s="100" t="str">
        <f t="shared" si="0"/>
        <v>NA</v>
      </c>
      <c r="AP58" s="97" t="s">
        <v>586</v>
      </c>
      <c r="AQ58" s="115">
        <v>0</v>
      </c>
      <c r="AR58" s="100" t="s">
        <v>533</v>
      </c>
    </row>
    <row r="59" spans="1:44" ht="210">
      <c r="A59" s="86" t="s">
        <v>530</v>
      </c>
      <c r="B59" s="86" t="s">
        <v>531</v>
      </c>
      <c r="C59" s="86" t="s">
        <v>196</v>
      </c>
      <c r="D59" s="86" t="s">
        <v>197</v>
      </c>
      <c r="E59" s="93" t="s">
        <v>55</v>
      </c>
      <c r="F59" s="87" t="s">
        <v>198</v>
      </c>
      <c r="G59" s="122" t="s">
        <v>199</v>
      </c>
      <c r="H59" s="122" t="s">
        <v>532</v>
      </c>
      <c r="I59" s="122" t="s">
        <v>533</v>
      </c>
      <c r="J59" s="123">
        <v>193</v>
      </c>
      <c r="K59" s="143" t="s">
        <v>550</v>
      </c>
      <c r="L59" s="174">
        <v>1</v>
      </c>
      <c r="M59" s="90" t="s">
        <v>204</v>
      </c>
      <c r="N59" s="91" t="s">
        <v>535</v>
      </c>
      <c r="O59" s="150" t="s">
        <v>551</v>
      </c>
      <c r="P59" s="175">
        <v>43514</v>
      </c>
      <c r="Q59" s="175">
        <v>43644</v>
      </c>
      <c r="R59" s="86" t="s">
        <v>235</v>
      </c>
      <c r="S59" s="86" t="s">
        <v>235</v>
      </c>
      <c r="T59" s="176">
        <v>1</v>
      </c>
      <c r="U59" s="116" t="s">
        <v>223</v>
      </c>
      <c r="V59" s="116" t="s">
        <v>223</v>
      </c>
      <c r="W59" s="116" t="s">
        <v>223</v>
      </c>
      <c r="X59" s="86" t="s">
        <v>208</v>
      </c>
      <c r="Y59" s="86" t="s">
        <v>208</v>
      </c>
      <c r="Z59" s="93" t="s">
        <v>209</v>
      </c>
      <c r="AA59" s="86" t="s">
        <v>301</v>
      </c>
      <c r="AB59" s="117"/>
      <c r="AC59" s="140">
        <v>0</v>
      </c>
      <c r="AD59" s="86" t="s">
        <v>213</v>
      </c>
      <c r="AE59" s="86" t="s">
        <v>213</v>
      </c>
      <c r="AF59" s="118" t="s">
        <v>213</v>
      </c>
      <c r="AG59" s="177"/>
      <c r="AH59" s="119"/>
      <c r="AI59" s="119"/>
      <c r="AJ59" s="119"/>
      <c r="AK59" s="119"/>
      <c r="AL59" s="97"/>
      <c r="AM59" s="98" t="s">
        <v>214</v>
      </c>
      <c r="AN59" s="99" t="s">
        <v>215</v>
      </c>
      <c r="AO59" s="100" t="str">
        <f t="shared" si="0"/>
        <v>NA</v>
      </c>
      <c r="AP59" s="97" t="s">
        <v>584</v>
      </c>
      <c r="AQ59" s="115">
        <v>0</v>
      </c>
      <c r="AR59" s="102">
        <f t="shared" si="2"/>
        <v>0</v>
      </c>
    </row>
    <row r="60" spans="1:44" ht="36" customHeight="1">
      <c r="A60" s="68"/>
      <c r="B60" s="68"/>
      <c r="C60" s="68"/>
      <c r="D60" s="68"/>
      <c r="E60" s="68"/>
      <c r="F60" s="68"/>
      <c r="G60" s="178"/>
      <c r="H60" s="178"/>
      <c r="I60" s="178"/>
      <c r="J60" s="179"/>
      <c r="K60" s="180"/>
      <c r="L60" s="181"/>
      <c r="M60" s="182"/>
      <c r="N60" s="182"/>
      <c r="O60" s="182"/>
      <c r="P60" s="182"/>
      <c r="Q60" s="182"/>
      <c r="R60" s="182"/>
      <c r="S60" s="182"/>
      <c r="T60" s="182"/>
      <c r="U60" s="182"/>
      <c r="V60" s="182"/>
      <c r="W60" s="182"/>
      <c r="X60" s="182"/>
      <c r="Y60" s="182"/>
      <c r="Z60" s="182"/>
      <c r="AA60" s="182"/>
      <c r="AB60" s="182"/>
      <c r="AC60" s="182"/>
      <c r="AD60" s="182"/>
      <c r="AE60" s="182"/>
      <c r="AF60" s="183"/>
      <c r="AG60" s="183"/>
      <c r="AH60" s="182"/>
      <c r="AI60" s="182"/>
      <c r="AJ60" s="182"/>
      <c r="AK60" s="182"/>
      <c r="AM60" s="184"/>
      <c r="AN60" s="185"/>
      <c r="AO60" s="186">
        <f>GETPIVOTDATA("PORCENTAJE DE CUMPLIMIENTO ACOMULADO
ENERO-ABRIL DE 2019",'Q1'!$A$4)</f>
        <v>7.631205673758866E-2</v>
      </c>
      <c r="AP60" s="184"/>
      <c r="AQ60" s="185"/>
      <c r="AR60" s="186">
        <f>GETPIVOTDATA("PORCENTAJE DE CUMPLIMIENTO ACOMULADO
ENERO-AGOSTO DE 2019",'Q2'!$A$4)</f>
        <v>0.16065217391304348</v>
      </c>
    </row>
    <row r="61" spans="1:44">
      <c r="A61" s="68"/>
      <c r="B61" s="68"/>
      <c r="C61" s="68"/>
      <c r="D61" s="68"/>
      <c r="E61" s="68"/>
      <c r="F61" s="68"/>
      <c r="G61" s="178"/>
      <c r="H61" s="178"/>
      <c r="I61" s="178"/>
      <c r="J61" s="179"/>
      <c r="K61" s="180"/>
      <c r="L61" s="181"/>
      <c r="M61" s="182"/>
      <c r="N61" s="182"/>
      <c r="O61" s="182"/>
      <c r="P61" s="182"/>
      <c r="Q61" s="182"/>
      <c r="R61" s="182"/>
      <c r="S61" s="182"/>
      <c r="T61" s="182"/>
      <c r="U61" s="182"/>
      <c r="V61" s="182"/>
      <c r="W61" s="182"/>
      <c r="X61" s="182"/>
      <c r="Y61" s="182"/>
      <c r="Z61" s="182"/>
      <c r="AA61" s="182"/>
      <c r="AB61" s="182"/>
      <c r="AC61" s="182"/>
      <c r="AD61" s="182"/>
      <c r="AE61" s="182"/>
      <c r="AF61" s="183"/>
      <c r="AG61" s="183"/>
      <c r="AH61" s="182"/>
      <c r="AI61" s="182"/>
      <c r="AJ61" s="182"/>
      <c r="AK61" s="182"/>
      <c r="AM61" s="184"/>
      <c r="AN61" s="185"/>
      <c r="AO61" s="187"/>
      <c r="AP61" s="184"/>
      <c r="AQ61" s="185"/>
      <c r="AR61" s="187"/>
    </row>
    <row r="62" spans="1:44">
      <c r="A62" s="68"/>
      <c r="B62" s="68"/>
      <c r="C62" s="68"/>
      <c r="D62" s="68"/>
      <c r="E62" s="68"/>
      <c r="F62" s="68"/>
      <c r="G62" s="178"/>
      <c r="H62" s="178"/>
      <c r="I62" s="178"/>
      <c r="J62" s="179"/>
      <c r="K62" s="180"/>
      <c r="L62" s="181"/>
      <c r="M62" s="182"/>
      <c r="N62" s="182"/>
      <c r="O62" s="182"/>
      <c r="P62" s="182"/>
      <c r="Q62" s="182"/>
      <c r="R62" s="182"/>
      <c r="S62" s="182"/>
      <c r="T62" s="182"/>
      <c r="U62" s="182"/>
      <c r="V62" s="182"/>
      <c r="W62" s="182"/>
      <c r="X62" s="182"/>
      <c r="Y62" s="182"/>
      <c r="Z62" s="182"/>
      <c r="AA62" s="182"/>
      <c r="AB62" s="182"/>
      <c r="AC62" s="182"/>
      <c r="AD62" s="182"/>
      <c r="AE62" s="182"/>
      <c r="AF62" s="183"/>
      <c r="AG62" s="183"/>
      <c r="AH62" s="182"/>
      <c r="AI62" s="182"/>
      <c r="AJ62" s="182"/>
      <c r="AK62" s="182"/>
      <c r="AM62" s="188" t="s">
        <v>552</v>
      </c>
      <c r="AN62" s="185"/>
      <c r="AO62" s="187"/>
      <c r="AP62" s="188" t="s">
        <v>553</v>
      </c>
      <c r="AQ62" s="185"/>
      <c r="AR62" s="187"/>
    </row>
    <row r="63" spans="1:44">
      <c r="A63" s="68"/>
      <c r="B63" s="68"/>
      <c r="C63" s="68"/>
      <c r="D63" s="68"/>
      <c r="E63" s="68"/>
      <c r="F63" s="68"/>
      <c r="G63" s="178"/>
      <c r="H63" s="178"/>
      <c r="I63" s="178"/>
      <c r="J63" s="179"/>
      <c r="K63" s="189"/>
      <c r="L63" s="190"/>
      <c r="M63" s="191"/>
      <c r="N63" s="192"/>
      <c r="O63" s="193"/>
      <c r="P63" s="194"/>
      <c r="Q63" s="194"/>
      <c r="R63" s="195"/>
      <c r="S63" s="195"/>
      <c r="T63" s="195"/>
      <c r="U63" s="195"/>
      <c r="V63" s="195"/>
      <c r="W63" s="195"/>
      <c r="X63" s="196"/>
      <c r="Y63" s="196"/>
      <c r="Z63" s="195"/>
      <c r="AA63" s="197"/>
      <c r="AB63" s="197"/>
      <c r="AC63" s="197"/>
      <c r="AD63" s="197"/>
      <c r="AE63" s="197"/>
      <c r="AF63" s="67"/>
      <c r="AH63" s="197"/>
      <c r="AI63" s="197"/>
      <c r="AJ63" s="197"/>
      <c r="AK63" s="197"/>
      <c r="AM63" s="188" t="s">
        <v>554</v>
      </c>
      <c r="AN63" s="185"/>
      <c r="AO63" s="187"/>
      <c r="AP63" s="188" t="s">
        <v>554</v>
      </c>
      <c r="AQ63" s="185"/>
      <c r="AR63" s="187"/>
    </row>
    <row r="64" spans="1:44">
      <c r="A64" s="68"/>
      <c r="B64" s="68"/>
      <c r="C64" s="68"/>
      <c r="D64" s="68"/>
      <c r="E64" s="68"/>
      <c r="F64" s="68"/>
      <c r="G64" s="178"/>
      <c r="H64" s="178"/>
      <c r="I64" s="178"/>
      <c r="J64" s="179"/>
      <c r="K64" s="189"/>
      <c r="L64" s="190"/>
      <c r="M64" s="191"/>
      <c r="N64" s="192"/>
      <c r="O64" s="193"/>
      <c r="P64" s="194"/>
      <c r="Q64" s="194"/>
      <c r="R64" s="195"/>
      <c r="S64" s="195"/>
      <c r="T64" s="195"/>
      <c r="U64" s="195"/>
      <c r="V64" s="195"/>
      <c r="W64" s="195"/>
      <c r="X64" s="196"/>
      <c r="Y64" s="196"/>
      <c r="Z64" s="195"/>
      <c r="AA64" s="197"/>
      <c r="AB64" s="197"/>
      <c r="AC64" s="197"/>
      <c r="AD64" s="197"/>
      <c r="AE64" s="197"/>
      <c r="AF64" s="67"/>
      <c r="AH64" s="197"/>
      <c r="AI64" s="197"/>
      <c r="AJ64" s="197"/>
      <c r="AK64" s="197"/>
      <c r="AM64" s="188" t="s">
        <v>555</v>
      </c>
      <c r="AN64" s="185"/>
      <c r="AO64" s="187"/>
      <c r="AP64" s="188" t="s">
        <v>555</v>
      </c>
      <c r="AQ64" s="185"/>
      <c r="AR64" s="187"/>
    </row>
    <row r="65" spans="1:44">
      <c r="A65" s="68"/>
      <c r="B65" s="68"/>
      <c r="C65" s="68"/>
      <c r="D65" s="68"/>
      <c r="E65" s="68"/>
      <c r="F65" s="68"/>
      <c r="G65" s="178"/>
      <c r="H65" s="178"/>
      <c r="I65" s="178"/>
      <c r="J65" s="179"/>
      <c r="K65" s="189"/>
      <c r="L65" s="190"/>
      <c r="M65" s="191"/>
      <c r="N65" s="192"/>
      <c r="O65" s="193"/>
      <c r="P65" s="194"/>
      <c r="Q65" s="194"/>
      <c r="R65" s="195"/>
      <c r="S65" s="195"/>
      <c r="T65" s="195"/>
      <c r="U65" s="195"/>
      <c r="V65" s="195"/>
      <c r="W65" s="195"/>
      <c r="X65" s="196"/>
      <c r="Y65" s="196"/>
      <c r="Z65" s="195"/>
      <c r="AA65" s="197"/>
      <c r="AB65" s="197"/>
      <c r="AC65" s="197"/>
      <c r="AD65" s="197"/>
      <c r="AE65" s="197"/>
      <c r="AF65" s="67"/>
      <c r="AH65" s="197"/>
      <c r="AI65" s="197"/>
      <c r="AJ65" s="197"/>
      <c r="AK65" s="197"/>
      <c r="AM65" s="184"/>
      <c r="AN65" s="185"/>
      <c r="AO65" s="187"/>
      <c r="AP65" s="184"/>
      <c r="AQ65" s="185"/>
      <c r="AR65" s="187"/>
    </row>
    <row r="66" spans="1:44">
      <c r="A66" s="68"/>
      <c r="B66" s="68"/>
      <c r="C66" s="68"/>
      <c r="D66" s="68"/>
      <c r="E66" s="68"/>
      <c r="F66" s="68"/>
      <c r="G66" s="178"/>
      <c r="H66" s="178"/>
      <c r="I66" s="178"/>
      <c r="J66" s="179"/>
      <c r="K66" s="189"/>
      <c r="L66" s="190"/>
      <c r="M66" s="191"/>
      <c r="N66" s="192"/>
      <c r="O66" s="193"/>
      <c r="P66" s="194"/>
      <c r="Q66" s="194"/>
      <c r="R66" s="195"/>
      <c r="S66" s="195"/>
      <c r="T66" s="195"/>
      <c r="U66" s="195"/>
      <c r="V66" s="195"/>
      <c r="W66" s="195"/>
      <c r="X66" s="196"/>
      <c r="Y66" s="196"/>
      <c r="Z66" s="195"/>
      <c r="AA66" s="197"/>
      <c r="AB66" s="197"/>
      <c r="AC66" s="197"/>
      <c r="AD66" s="197"/>
      <c r="AE66" s="197"/>
      <c r="AF66" s="67"/>
      <c r="AH66" s="197"/>
      <c r="AI66" s="197"/>
      <c r="AJ66" s="197"/>
      <c r="AK66" s="197"/>
    </row>
    <row r="67" spans="1:44">
      <c r="A67" s="68"/>
      <c r="B67" s="68"/>
      <c r="C67" s="68"/>
      <c r="D67" s="68"/>
      <c r="E67" s="68"/>
      <c r="F67" s="68"/>
      <c r="G67" s="178"/>
      <c r="H67" s="178"/>
      <c r="I67" s="178"/>
      <c r="J67" s="179"/>
      <c r="K67" s="189"/>
      <c r="L67" s="190"/>
      <c r="M67" s="191"/>
      <c r="N67" s="192"/>
      <c r="O67" s="193"/>
      <c r="P67" s="194"/>
      <c r="Q67" s="194"/>
      <c r="R67" s="195"/>
      <c r="S67" s="195"/>
      <c r="T67" s="195"/>
      <c r="U67" s="195"/>
      <c r="V67" s="195"/>
      <c r="W67" s="195"/>
      <c r="X67" s="196"/>
      <c r="Y67" s="196"/>
      <c r="Z67" s="195"/>
      <c r="AA67" s="197"/>
      <c r="AB67" s="197"/>
      <c r="AC67" s="197"/>
      <c r="AD67" s="197"/>
      <c r="AE67" s="197"/>
      <c r="AF67" s="67"/>
      <c r="AH67" s="197"/>
      <c r="AI67" s="197"/>
      <c r="AJ67" s="197"/>
      <c r="AK67" s="197"/>
    </row>
    <row r="68" spans="1:44">
      <c r="A68" s="68"/>
      <c r="B68" s="68"/>
      <c r="C68" s="68"/>
      <c r="D68" s="68"/>
      <c r="E68" s="68"/>
      <c r="F68" s="68"/>
      <c r="G68" s="178"/>
      <c r="H68" s="178"/>
      <c r="I68" s="178"/>
      <c r="J68" s="179"/>
      <c r="K68" s="189"/>
      <c r="L68" s="199"/>
      <c r="M68" s="67"/>
      <c r="N68" s="200"/>
      <c r="O68" s="201"/>
      <c r="P68" s="202"/>
      <c r="Q68" s="202"/>
      <c r="R68" s="203"/>
      <c r="S68" s="203"/>
      <c r="T68" s="203"/>
      <c r="U68" s="203"/>
      <c r="V68" s="203"/>
      <c r="W68" s="203"/>
      <c r="X68" s="204"/>
      <c r="Y68" s="204"/>
      <c r="Z68" s="202"/>
      <c r="AA68" s="197"/>
      <c r="AB68" s="197"/>
      <c r="AC68" s="197"/>
      <c r="AD68" s="197"/>
      <c r="AE68" s="197"/>
      <c r="AF68" s="67"/>
      <c r="AH68" s="197"/>
      <c r="AI68" s="197"/>
      <c r="AJ68" s="197"/>
      <c r="AK68" s="197"/>
    </row>
    <row r="69" spans="1:44">
      <c r="A69" s="68"/>
      <c r="B69" s="68"/>
      <c r="C69" s="68"/>
      <c r="D69" s="68"/>
      <c r="E69" s="68"/>
      <c r="F69" s="68"/>
      <c r="G69" s="178"/>
      <c r="H69" s="178"/>
      <c r="I69" s="178"/>
      <c r="J69" s="179"/>
      <c r="K69" s="189"/>
      <c r="L69" s="190"/>
      <c r="M69" s="191"/>
      <c r="N69" s="192"/>
      <c r="O69" s="205"/>
      <c r="P69" s="194"/>
      <c r="Q69" s="194"/>
      <c r="R69" s="206"/>
      <c r="S69" s="206"/>
      <c r="T69" s="206"/>
      <c r="U69" s="206"/>
      <c r="V69" s="206"/>
      <c r="W69" s="206"/>
      <c r="X69" s="196"/>
      <c r="Y69" s="196"/>
      <c r="Z69" s="195"/>
      <c r="AA69" s="197"/>
      <c r="AB69" s="197"/>
      <c r="AC69" s="197"/>
      <c r="AD69" s="197"/>
      <c r="AE69" s="197"/>
      <c r="AF69" s="67"/>
      <c r="AH69" s="197"/>
      <c r="AI69" s="197"/>
      <c r="AJ69" s="197"/>
      <c r="AK69" s="197"/>
    </row>
    <row r="70" spans="1:44">
      <c r="A70" s="68"/>
      <c r="B70" s="68"/>
      <c r="C70" s="68"/>
      <c r="D70" s="68"/>
      <c r="E70" s="68"/>
      <c r="F70" s="68"/>
      <c r="G70" s="178"/>
      <c r="H70" s="178"/>
      <c r="I70" s="178"/>
      <c r="J70" s="179"/>
      <c r="K70" s="189"/>
      <c r="L70" s="190"/>
      <c r="M70" s="191"/>
      <c r="N70" s="192"/>
      <c r="O70" s="205"/>
      <c r="P70" s="194"/>
      <c r="Q70" s="194"/>
      <c r="R70" s="195"/>
      <c r="S70" s="195"/>
      <c r="T70" s="195"/>
      <c r="U70" s="195"/>
      <c r="V70" s="195"/>
      <c r="W70" s="195"/>
      <c r="X70" s="196"/>
      <c r="Y70" s="196"/>
      <c r="Z70" s="195"/>
      <c r="AA70" s="197"/>
      <c r="AB70" s="197"/>
      <c r="AC70" s="197"/>
      <c r="AD70" s="197"/>
      <c r="AE70" s="197"/>
      <c r="AF70" s="67"/>
      <c r="AH70" s="197"/>
      <c r="AI70" s="197"/>
      <c r="AJ70" s="197"/>
      <c r="AK70" s="197"/>
    </row>
    <row r="71" spans="1:44">
      <c r="A71" s="68"/>
      <c r="B71" s="68"/>
      <c r="C71" s="68"/>
      <c r="D71" s="68"/>
      <c r="E71" s="68"/>
      <c r="F71" s="68"/>
      <c r="G71" s="178"/>
      <c r="H71" s="178"/>
      <c r="I71" s="178"/>
      <c r="J71" s="179"/>
      <c r="K71" s="189"/>
      <c r="L71" s="190"/>
      <c r="M71" s="191"/>
      <c r="N71" s="192"/>
      <c r="O71" s="205"/>
      <c r="P71" s="194"/>
      <c r="Q71" s="194"/>
      <c r="R71" s="195"/>
      <c r="S71" s="195"/>
      <c r="T71" s="195"/>
      <c r="U71" s="195"/>
      <c r="V71" s="195"/>
      <c r="W71" s="195"/>
      <c r="X71" s="196"/>
      <c r="Y71" s="196"/>
      <c r="Z71" s="195"/>
      <c r="AA71" s="197"/>
      <c r="AB71" s="197"/>
      <c r="AC71" s="197"/>
      <c r="AD71" s="197"/>
      <c r="AE71" s="197"/>
      <c r="AF71" s="67"/>
      <c r="AH71" s="197"/>
      <c r="AI71" s="197"/>
      <c r="AJ71" s="197"/>
      <c r="AK71" s="197"/>
    </row>
    <row r="72" spans="1:44">
      <c r="A72" s="68"/>
      <c r="B72" s="68"/>
      <c r="C72" s="68"/>
      <c r="D72" s="68"/>
      <c r="E72" s="68"/>
      <c r="F72" s="68"/>
      <c r="G72" s="178"/>
      <c r="H72" s="178"/>
      <c r="I72" s="178"/>
      <c r="J72" s="179"/>
      <c r="K72" s="189"/>
      <c r="L72" s="190"/>
      <c r="M72" s="191"/>
      <c r="N72" s="192"/>
      <c r="O72" s="205"/>
      <c r="P72" s="194"/>
      <c r="Q72" s="194"/>
      <c r="R72" s="195"/>
      <c r="S72" s="195"/>
      <c r="T72" s="195"/>
      <c r="U72" s="195"/>
      <c r="V72" s="195"/>
      <c r="W72" s="195"/>
      <c r="X72" s="196"/>
      <c r="Y72" s="196"/>
      <c r="Z72" s="195"/>
      <c r="AA72" s="197"/>
      <c r="AB72" s="197"/>
      <c r="AC72" s="197"/>
      <c r="AD72" s="197"/>
      <c r="AE72" s="197"/>
      <c r="AF72" s="67"/>
      <c r="AH72" s="197"/>
      <c r="AI72" s="197"/>
      <c r="AJ72" s="197"/>
      <c r="AK72" s="197"/>
    </row>
    <row r="73" spans="1:44">
      <c r="A73" s="68"/>
      <c r="B73" s="68"/>
      <c r="C73" s="68"/>
      <c r="D73" s="68"/>
      <c r="E73" s="68"/>
      <c r="F73" s="68"/>
      <c r="G73" s="178"/>
      <c r="H73" s="178"/>
      <c r="I73" s="178"/>
      <c r="J73" s="179"/>
      <c r="K73" s="189"/>
      <c r="L73" s="190"/>
      <c r="M73" s="191"/>
      <c r="N73" s="192"/>
      <c r="O73" s="205"/>
      <c r="P73" s="194"/>
      <c r="Q73" s="194"/>
      <c r="R73" s="195"/>
      <c r="S73" s="195"/>
      <c r="T73" s="195"/>
      <c r="U73" s="195"/>
      <c r="V73" s="195"/>
      <c r="W73" s="195"/>
      <c r="X73" s="196"/>
      <c r="Y73" s="196"/>
      <c r="Z73" s="195"/>
      <c r="AA73" s="197"/>
      <c r="AB73" s="197"/>
      <c r="AC73" s="197"/>
      <c r="AD73" s="197"/>
      <c r="AE73" s="197"/>
      <c r="AF73" s="67"/>
      <c r="AH73" s="197"/>
      <c r="AI73" s="197"/>
      <c r="AJ73" s="197"/>
      <c r="AK73" s="197"/>
    </row>
    <row r="74" spans="1:44">
      <c r="A74" s="68"/>
      <c r="B74" s="68"/>
      <c r="C74" s="68"/>
      <c r="D74" s="68"/>
      <c r="E74" s="68"/>
      <c r="F74" s="68"/>
      <c r="G74" s="178"/>
      <c r="H74" s="178"/>
      <c r="I74" s="178"/>
      <c r="J74" s="179"/>
      <c r="K74" s="207"/>
      <c r="L74" s="208"/>
      <c r="M74" s="190"/>
      <c r="N74" s="191"/>
      <c r="O74" s="208"/>
      <c r="P74" s="208"/>
      <c r="Q74" s="194"/>
      <c r="R74" s="194"/>
      <c r="S74" s="195"/>
      <c r="T74" s="195"/>
      <c r="U74" s="195"/>
      <c r="V74" s="195"/>
      <c r="W74" s="195"/>
      <c r="X74" s="195"/>
      <c r="Y74" s="196"/>
      <c r="Z74" s="196"/>
      <c r="AA74" s="195"/>
    </row>
    <row r="75" spans="1:44">
      <c r="A75" s="68"/>
      <c r="B75" s="68"/>
      <c r="C75" s="68"/>
      <c r="D75" s="68"/>
      <c r="E75" s="68"/>
      <c r="F75" s="68"/>
      <c r="G75" s="178"/>
      <c r="H75" s="178"/>
      <c r="I75" s="178"/>
      <c r="J75" s="179"/>
      <c r="K75" s="207"/>
      <c r="L75" s="208"/>
      <c r="M75" s="190"/>
      <c r="N75" s="191"/>
      <c r="O75" s="208"/>
      <c r="P75" s="208"/>
      <c r="Q75" s="194"/>
      <c r="R75" s="194"/>
      <c r="S75" s="195"/>
      <c r="T75" s="195"/>
      <c r="U75" s="195"/>
      <c r="V75" s="195"/>
      <c r="W75" s="195"/>
      <c r="X75" s="195"/>
      <c r="Y75" s="196"/>
      <c r="Z75" s="196"/>
      <c r="AA75" s="195"/>
    </row>
    <row r="76" spans="1:44">
      <c r="A76" s="68"/>
      <c r="B76" s="68"/>
      <c r="C76" s="68"/>
      <c r="D76" s="68"/>
      <c r="E76" s="68"/>
      <c r="F76" s="68"/>
      <c r="G76" s="178"/>
      <c r="H76" s="178"/>
      <c r="I76" s="178"/>
      <c r="J76" s="179"/>
      <c r="K76" s="207"/>
      <c r="L76" s="208"/>
      <c r="M76" s="190"/>
      <c r="N76" s="191"/>
      <c r="O76" s="208"/>
      <c r="P76" s="208"/>
      <c r="Q76" s="194"/>
      <c r="R76" s="194"/>
      <c r="S76" s="195"/>
      <c r="T76" s="195"/>
      <c r="U76" s="195"/>
      <c r="V76" s="195"/>
      <c r="W76" s="195"/>
      <c r="X76" s="195"/>
      <c r="Y76" s="196"/>
      <c r="Z76" s="196"/>
      <c r="AA76" s="195"/>
    </row>
    <row r="77" spans="1:44">
      <c r="A77" s="68"/>
      <c r="B77" s="68"/>
      <c r="C77" s="68"/>
      <c r="D77" s="68"/>
      <c r="E77" s="68"/>
      <c r="F77" s="68"/>
      <c r="G77" s="178"/>
      <c r="H77" s="178"/>
      <c r="I77" s="178"/>
      <c r="J77" s="179"/>
      <c r="K77" s="207"/>
      <c r="L77" s="208"/>
      <c r="M77" s="190"/>
      <c r="N77" s="191"/>
      <c r="O77" s="208"/>
      <c r="P77" s="208"/>
      <c r="Q77" s="194"/>
      <c r="R77" s="194"/>
      <c r="S77" s="195"/>
      <c r="T77" s="195"/>
      <c r="U77" s="195"/>
      <c r="V77" s="195"/>
      <c r="W77" s="195"/>
      <c r="X77" s="195"/>
      <c r="Y77" s="196"/>
      <c r="Z77" s="196"/>
      <c r="AA77" s="195"/>
    </row>
    <row r="78" spans="1:44">
      <c r="A78" s="68"/>
      <c r="B78" s="68"/>
      <c r="C78" s="68"/>
      <c r="D78" s="68"/>
      <c r="E78" s="68"/>
      <c r="F78" s="68"/>
      <c r="G78" s="178"/>
      <c r="H78" s="178"/>
      <c r="I78" s="178"/>
      <c r="J78" s="179"/>
      <c r="K78" s="207"/>
      <c r="L78" s="208"/>
      <c r="M78" s="190"/>
      <c r="N78" s="191"/>
      <c r="O78" s="208"/>
      <c r="P78" s="208"/>
      <c r="Q78" s="194"/>
      <c r="R78" s="194"/>
      <c r="S78" s="195"/>
      <c r="T78" s="195"/>
      <c r="U78" s="195"/>
      <c r="V78" s="195"/>
      <c r="W78" s="195"/>
      <c r="X78" s="195"/>
      <c r="Y78" s="196"/>
      <c r="Z78" s="196"/>
      <c r="AA78" s="195"/>
    </row>
    <row r="79" spans="1:44">
      <c r="A79" s="68"/>
      <c r="B79" s="68"/>
      <c r="C79" s="68"/>
      <c r="D79" s="68"/>
      <c r="E79" s="68"/>
      <c r="F79" s="68"/>
      <c r="G79" s="178"/>
      <c r="H79" s="178"/>
      <c r="I79" s="178"/>
      <c r="J79" s="179"/>
      <c r="K79" s="207"/>
      <c r="L79" s="208"/>
      <c r="M79" s="190"/>
      <c r="N79" s="191"/>
      <c r="O79" s="208"/>
      <c r="P79" s="208"/>
      <c r="Q79" s="194"/>
      <c r="R79" s="194"/>
      <c r="S79" s="195"/>
      <c r="T79" s="195"/>
      <c r="U79" s="195"/>
      <c r="V79" s="195"/>
      <c r="W79" s="195"/>
      <c r="X79" s="195"/>
      <c r="Y79" s="196"/>
      <c r="Z79" s="196"/>
      <c r="AA79" s="195"/>
    </row>
    <row r="80" spans="1:44">
      <c r="A80" s="68"/>
      <c r="B80" s="68"/>
      <c r="C80" s="68"/>
      <c r="D80" s="68"/>
      <c r="E80" s="68"/>
      <c r="F80" s="68"/>
      <c r="G80" s="178"/>
      <c r="H80" s="178"/>
      <c r="I80" s="178"/>
      <c r="J80" s="179"/>
      <c r="K80" s="207"/>
      <c r="L80" s="208"/>
      <c r="M80" s="190"/>
      <c r="N80" s="191"/>
      <c r="O80" s="208"/>
      <c r="P80" s="208"/>
      <c r="Q80" s="194"/>
      <c r="R80" s="194"/>
      <c r="S80" s="195"/>
      <c r="T80" s="195"/>
      <c r="U80" s="195"/>
      <c r="V80" s="195"/>
      <c r="W80" s="195"/>
      <c r="X80" s="195"/>
      <c r="Y80" s="196"/>
      <c r="Z80" s="196"/>
      <c r="AA80" s="195"/>
    </row>
    <row r="81" spans="1:27">
      <c r="A81" s="68"/>
      <c r="B81" s="68"/>
      <c r="C81" s="68"/>
      <c r="D81" s="68"/>
      <c r="E81" s="68"/>
      <c r="F81" s="68"/>
      <c r="G81" s="178"/>
      <c r="H81" s="178"/>
      <c r="I81" s="178"/>
      <c r="J81" s="179"/>
      <c r="K81" s="207"/>
      <c r="L81" s="208"/>
      <c r="M81" s="190"/>
      <c r="N81" s="191"/>
      <c r="O81" s="208"/>
      <c r="P81" s="208"/>
      <c r="Q81" s="194"/>
      <c r="R81" s="194"/>
      <c r="S81" s="195"/>
      <c r="T81" s="195"/>
      <c r="U81" s="195"/>
      <c r="V81" s="195"/>
      <c r="W81" s="195"/>
      <c r="X81" s="195"/>
      <c r="Y81" s="196"/>
      <c r="Z81" s="196"/>
      <c r="AA81" s="195"/>
    </row>
    <row r="82" spans="1:27">
      <c r="A82" s="68"/>
      <c r="B82" s="68"/>
      <c r="C82" s="68"/>
      <c r="D82" s="68"/>
      <c r="E82" s="68"/>
      <c r="F82" s="68"/>
      <c r="G82" s="178"/>
      <c r="H82" s="178"/>
      <c r="I82" s="178"/>
      <c r="J82" s="179"/>
      <c r="K82" s="207"/>
      <c r="L82" s="208"/>
      <c r="M82" s="190"/>
      <c r="N82" s="191"/>
      <c r="O82" s="208"/>
      <c r="P82" s="208"/>
      <c r="Q82" s="194"/>
      <c r="R82" s="194"/>
      <c r="S82" s="195"/>
      <c r="T82" s="195"/>
      <c r="U82" s="195"/>
      <c r="V82" s="195"/>
      <c r="W82" s="195"/>
      <c r="X82" s="195"/>
      <c r="Y82" s="196"/>
      <c r="Z82" s="196"/>
      <c r="AA82" s="195"/>
    </row>
    <row r="83" spans="1:27">
      <c r="A83" s="68"/>
      <c r="B83" s="68"/>
      <c r="C83" s="68"/>
      <c r="D83" s="68"/>
      <c r="E83" s="68"/>
      <c r="F83" s="68"/>
      <c r="G83" s="178"/>
      <c r="H83" s="178"/>
      <c r="I83" s="178"/>
      <c r="J83" s="179"/>
      <c r="K83" s="207"/>
      <c r="L83" s="208"/>
      <c r="M83" s="190"/>
      <c r="N83" s="191"/>
      <c r="O83" s="208"/>
      <c r="P83" s="208"/>
      <c r="Q83" s="194"/>
      <c r="R83" s="194"/>
      <c r="S83" s="195"/>
      <c r="T83" s="195"/>
      <c r="U83" s="195"/>
      <c r="V83" s="195"/>
      <c r="W83" s="195"/>
      <c r="X83" s="195"/>
      <c r="Y83" s="196"/>
      <c r="Z83" s="196"/>
      <c r="AA83" s="195"/>
    </row>
    <row r="84" spans="1:27">
      <c r="A84" s="68"/>
      <c r="B84" s="68"/>
      <c r="C84" s="68"/>
      <c r="D84" s="68"/>
      <c r="E84" s="68"/>
      <c r="F84" s="68"/>
      <c r="G84" s="178"/>
      <c r="H84" s="178"/>
      <c r="I84" s="178"/>
      <c r="J84" s="179"/>
      <c r="K84" s="207"/>
      <c r="L84" s="208"/>
      <c r="M84" s="190"/>
      <c r="N84" s="191"/>
      <c r="O84" s="208"/>
      <c r="P84" s="208"/>
      <c r="Q84" s="194"/>
      <c r="R84" s="194"/>
      <c r="S84" s="195"/>
      <c r="T84" s="195"/>
      <c r="U84" s="195"/>
      <c r="V84" s="195"/>
      <c r="W84" s="195"/>
      <c r="X84" s="195"/>
      <c r="Y84" s="196"/>
      <c r="Z84" s="196"/>
      <c r="AA84" s="195"/>
    </row>
    <row r="85" spans="1:27">
      <c r="A85" s="68"/>
      <c r="B85" s="68"/>
      <c r="C85" s="68"/>
      <c r="D85" s="68"/>
      <c r="E85" s="68"/>
      <c r="F85" s="68"/>
      <c r="G85" s="178"/>
      <c r="H85" s="178"/>
      <c r="I85" s="178"/>
      <c r="J85" s="179"/>
      <c r="K85" s="207"/>
      <c r="L85" s="208"/>
      <c r="M85" s="190"/>
      <c r="N85" s="191"/>
      <c r="O85" s="208"/>
      <c r="P85" s="208"/>
      <c r="Q85" s="194"/>
      <c r="R85" s="194"/>
      <c r="S85" s="195"/>
      <c r="T85" s="195"/>
      <c r="U85" s="195"/>
      <c r="V85" s="195"/>
      <c r="W85" s="195"/>
      <c r="X85" s="195"/>
      <c r="Y85" s="196"/>
      <c r="Z85" s="196"/>
      <c r="AA85" s="195"/>
    </row>
    <row r="86" spans="1:27">
      <c r="A86" s="68"/>
      <c r="B86" s="68"/>
      <c r="C86" s="68"/>
      <c r="D86" s="68"/>
      <c r="E86" s="68"/>
      <c r="F86" s="68"/>
      <c r="G86" s="178"/>
      <c r="H86" s="178"/>
      <c r="I86" s="178"/>
      <c r="J86" s="179"/>
      <c r="K86" s="207"/>
      <c r="L86" s="208"/>
      <c r="M86" s="190"/>
      <c r="N86" s="191"/>
      <c r="O86" s="208"/>
      <c r="P86" s="208"/>
      <c r="Q86" s="194"/>
      <c r="R86" s="194"/>
      <c r="S86" s="195"/>
      <c r="T86" s="195"/>
      <c r="U86" s="195"/>
      <c r="V86" s="195"/>
      <c r="W86" s="195"/>
      <c r="X86" s="195"/>
      <c r="Y86" s="196"/>
      <c r="Z86" s="196"/>
      <c r="AA86" s="195"/>
    </row>
    <row r="87" spans="1:27">
      <c r="A87" s="68"/>
      <c r="B87" s="68"/>
      <c r="C87" s="68"/>
      <c r="D87" s="68"/>
      <c r="E87" s="68"/>
      <c r="F87" s="68"/>
      <c r="G87" s="178"/>
      <c r="H87" s="178"/>
      <c r="I87" s="178"/>
      <c r="J87" s="179"/>
      <c r="K87" s="207"/>
      <c r="L87" s="208"/>
      <c r="M87" s="190"/>
      <c r="N87" s="191"/>
      <c r="O87" s="208"/>
      <c r="P87" s="208"/>
      <c r="Q87" s="194"/>
      <c r="R87" s="194"/>
      <c r="S87" s="195"/>
      <c r="T87" s="195"/>
      <c r="U87" s="195"/>
      <c r="V87" s="195"/>
      <c r="W87" s="195"/>
      <c r="X87" s="195"/>
      <c r="Y87" s="196"/>
      <c r="Z87" s="196"/>
      <c r="AA87" s="195"/>
    </row>
    <row r="88" spans="1:27">
      <c r="A88" s="68"/>
      <c r="B88" s="68"/>
      <c r="C88" s="68"/>
      <c r="D88" s="68"/>
      <c r="E88" s="68"/>
      <c r="F88" s="68"/>
      <c r="G88" s="178"/>
      <c r="H88" s="178"/>
      <c r="I88" s="178"/>
      <c r="J88" s="179"/>
      <c r="K88" s="207"/>
      <c r="L88" s="208"/>
      <c r="M88" s="190"/>
      <c r="N88" s="191"/>
      <c r="O88" s="208"/>
      <c r="P88" s="208"/>
      <c r="Q88" s="194"/>
      <c r="R88" s="194"/>
      <c r="S88" s="195"/>
      <c r="T88" s="195"/>
      <c r="U88" s="195"/>
      <c r="V88" s="195"/>
      <c r="W88" s="195"/>
      <c r="X88" s="195"/>
      <c r="Y88" s="196"/>
      <c r="Z88" s="196"/>
      <c r="AA88" s="195"/>
    </row>
    <row r="89" spans="1:27">
      <c r="A89" s="68"/>
      <c r="B89" s="68"/>
      <c r="C89" s="68"/>
      <c r="D89" s="68"/>
      <c r="E89" s="68"/>
      <c r="F89" s="68"/>
      <c r="G89" s="178"/>
      <c r="H89" s="178"/>
      <c r="I89" s="178"/>
      <c r="J89" s="179"/>
      <c r="K89" s="207"/>
      <c r="L89" s="208"/>
      <c r="M89" s="190"/>
      <c r="N89" s="191"/>
      <c r="O89" s="208"/>
      <c r="P89" s="208"/>
      <c r="Q89" s="194"/>
      <c r="R89" s="194"/>
      <c r="S89" s="195"/>
      <c r="T89" s="195"/>
      <c r="U89" s="195"/>
      <c r="V89" s="195"/>
      <c r="W89" s="195"/>
      <c r="X89" s="195"/>
      <c r="Y89" s="196"/>
      <c r="Z89" s="196"/>
      <c r="AA89" s="195"/>
    </row>
    <row r="90" spans="1:27">
      <c r="A90" s="68"/>
      <c r="B90" s="68"/>
      <c r="C90" s="68"/>
      <c r="D90" s="68"/>
      <c r="E90" s="68"/>
      <c r="F90" s="68"/>
      <c r="G90" s="178"/>
      <c r="H90" s="178"/>
      <c r="I90" s="178"/>
      <c r="J90" s="179"/>
      <c r="K90" s="207"/>
      <c r="L90" s="208"/>
      <c r="M90" s="190"/>
      <c r="N90" s="191"/>
      <c r="O90" s="208"/>
      <c r="P90" s="208"/>
      <c r="Q90" s="194"/>
      <c r="R90" s="194"/>
      <c r="S90" s="195"/>
      <c r="T90" s="195"/>
      <c r="U90" s="195"/>
      <c r="V90" s="195"/>
      <c r="W90" s="195"/>
      <c r="X90" s="195"/>
      <c r="Y90" s="196"/>
      <c r="Z90" s="196"/>
      <c r="AA90" s="195"/>
    </row>
    <row r="91" spans="1:27">
      <c r="A91" s="68"/>
      <c r="B91" s="68"/>
      <c r="C91" s="68"/>
      <c r="D91" s="68"/>
      <c r="E91" s="68"/>
      <c r="F91" s="68"/>
      <c r="G91" s="178"/>
      <c r="H91" s="178"/>
      <c r="I91" s="178"/>
      <c r="J91" s="179"/>
      <c r="K91" s="207"/>
      <c r="L91" s="208"/>
      <c r="M91" s="190"/>
      <c r="N91" s="191"/>
      <c r="O91" s="208"/>
      <c r="P91" s="208"/>
      <c r="Q91" s="194"/>
      <c r="R91" s="194"/>
      <c r="S91" s="195"/>
      <c r="T91" s="195"/>
      <c r="U91" s="195"/>
      <c r="V91" s="195"/>
      <c r="W91" s="195"/>
      <c r="X91" s="195"/>
      <c r="Y91" s="196"/>
      <c r="Z91" s="196"/>
      <c r="AA91" s="195"/>
    </row>
    <row r="92" spans="1:27">
      <c r="A92" s="68"/>
      <c r="B92" s="68"/>
      <c r="C92" s="68"/>
      <c r="D92" s="68"/>
      <c r="E92" s="68"/>
      <c r="F92" s="68"/>
      <c r="G92" s="178"/>
      <c r="H92" s="178"/>
      <c r="I92" s="178"/>
      <c r="J92" s="179"/>
      <c r="K92" s="207"/>
      <c r="L92" s="208"/>
      <c r="M92" s="190"/>
      <c r="N92" s="191"/>
      <c r="O92" s="208"/>
      <c r="P92" s="208"/>
      <c r="Q92" s="194"/>
      <c r="R92" s="194"/>
      <c r="S92" s="195"/>
      <c r="T92" s="195"/>
      <c r="U92" s="195"/>
      <c r="V92" s="195"/>
      <c r="W92" s="195"/>
      <c r="X92" s="195"/>
      <c r="Y92" s="196"/>
      <c r="Z92" s="196"/>
      <c r="AA92" s="195"/>
    </row>
    <row r="93" spans="1:27">
      <c r="A93" s="68"/>
      <c r="B93" s="68"/>
      <c r="C93" s="68"/>
      <c r="D93" s="68"/>
      <c r="E93" s="68"/>
      <c r="F93" s="68"/>
      <c r="G93" s="178"/>
      <c r="H93" s="178"/>
      <c r="I93" s="178"/>
      <c r="J93" s="179"/>
      <c r="K93" s="207"/>
      <c r="L93" s="208"/>
      <c r="M93" s="190"/>
      <c r="N93" s="191"/>
      <c r="O93" s="208"/>
      <c r="P93" s="208"/>
      <c r="Q93" s="194"/>
      <c r="R93" s="194"/>
      <c r="S93" s="195"/>
      <c r="T93" s="195"/>
      <c r="U93" s="195"/>
      <c r="V93" s="195"/>
      <c r="W93" s="195"/>
      <c r="X93" s="195"/>
      <c r="Y93" s="196"/>
      <c r="Z93" s="196"/>
      <c r="AA93" s="195"/>
    </row>
    <row r="94" spans="1:27">
      <c r="A94" s="68"/>
      <c r="B94" s="68"/>
      <c r="C94" s="68"/>
      <c r="D94" s="68"/>
      <c r="E94" s="68"/>
      <c r="F94" s="68"/>
      <c r="G94" s="178"/>
      <c r="H94" s="178"/>
      <c r="I94" s="178"/>
      <c r="J94" s="179"/>
      <c r="K94" s="207"/>
      <c r="L94" s="208"/>
      <c r="M94" s="190"/>
      <c r="N94" s="191"/>
      <c r="O94" s="208"/>
      <c r="P94" s="208"/>
      <c r="Q94" s="194"/>
      <c r="R94" s="194"/>
      <c r="S94" s="195"/>
      <c r="T94" s="195"/>
      <c r="U94" s="195"/>
      <c r="V94" s="195"/>
      <c r="W94" s="195"/>
      <c r="X94" s="195"/>
      <c r="Y94" s="196"/>
      <c r="Z94" s="196"/>
      <c r="AA94" s="195"/>
    </row>
    <row r="95" spans="1:27">
      <c r="A95" s="68"/>
      <c r="B95" s="68"/>
      <c r="C95" s="68"/>
      <c r="D95" s="68"/>
      <c r="E95" s="68"/>
      <c r="F95" s="68"/>
      <c r="G95" s="178"/>
      <c r="H95" s="178"/>
      <c r="I95" s="178"/>
      <c r="J95" s="179"/>
      <c r="K95" s="207"/>
      <c r="L95" s="208"/>
      <c r="M95" s="190"/>
      <c r="N95" s="191"/>
      <c r="O95" s="208"/>
      <c r="P95" s="208"/>
      <c r="Q95" s="194"/>
      <c r="R95" s="194"/>
      <c r="S95" s="195"/>
      <c r="T95" s="195"/>
      <c r="U95" s="195"/>
      <c r="V95" s="195"/>
      <c r="W95" s="195"/>
      <c r="X95" s="195"/>
      <c r="Y95" s="196"/>
      <c r="Z95" s="196"/>
      <c r="AA95" s="195"/>
    </row>
    <row r="96" spans="1:27">
      <c r="A96" s="68"/>
      <c r="B96" s="68"/>
      <c r="C96" s="68"/>
      <c r="D96" s="68"/>
      <c r="E96" s="68"/>
      <c r="F96" s="68"/>
      <c r="G96" s="178"/>
      <c r="H96" s="178"/>
      <c r="I96" s="178"/>
      <c r="J96" s="179"/>
      <c r="K96" s="207"/>
      <c r="L96" s="208"/>
      <c r="M96" s="190"/>
      <c r="N96" s="191"/>
      <c r="O96" s="208"/>
      <c r="P96" s="208"/>
      <c r="Q96" s="194"/>
      <c r="R96" s="194"/>
      <c r="S96" s="195"/>
      <c r="T96" s="195"/>
      <c r="U96" s="195"/>
      <c r="V96" s="195"/>
      <c r="W96" s="195"/>
      <c r="X96" s="195"/>
      <c r="Y96" s="196"/>
      <c r="Z96" s="196"/>
      <c r="AA96" s="195"/>
    </row>
    <row r="97" spans="1:27">
      <c r="A97" s="68"/>
      <c r="B97" s="68"/>
      <c r="C97" s="68"/>
      <c r="D97" s="68"/>
      <c r="E97" s="68"/>
      <c r="F97" s="68"/>
      <c r="G97" s="178"/>
      <c r="H97" s="178"/>
      <c r="I97" s="178"/>
      <c r="J97" s="179"/>
      <c r="K97" s="207"/>
      <c r="L97" s="208"/>
      <c r="M97" s="190"/>
      <c r="N97" s="191"/>
      <c r="O97" s="208"/>
      <c r="P97" s="208"/>
      <c r="Q97" s="194"/>
      <c r="R97" s="194"/>
      <c r="S97" s="195"/>
      <c r="T97" s="195"/>
      <c r="U97" s="195"/>
      <c r="V97" s="195"/>
      <c r="W97" s="195"/>
      <c r="X97" s="195"/>
      <c r="Y97" s="196"/>
      <c r="Z97" s="196"/>
      <c r="AA97" s="195"/>
    </row>
    <row r="98" spans="1:27">
      <c r="A98" s="68"/>
      <c r="B98" s="68"/>
      <c r="C98" s="68"/>
      <c r="D98" s="68"/>
      <c r="E98" s="68"/>
      <c r="F98" s="68"/>
      <c r="G98" s="178"/>
      <c r="H98" s="178"/>
      <c r="I98" s="178"/>
      <c r="J98" s="179"/>
      <c r="K98" s="207"/>
      <c r="L98" s="208"/>
      <c r="M98" s="190"/>
      <c r="N98" s="191"/>
      <c r="O98" s="208"/>
      <c r="P98" s="208"/>
      <c r="Q98" s="194"/>
      <c r="R98" s="194"/>
      <c r="S98" s="195"/>
      <c r="T98" s="195"/>
      <c r="U98" s="195"/>
      <c r="V98" s="195"/>
      <c r="W98" s="195"/>
      <c r="X98" s="195"/>
      <c r="Y98" s="196"/>
      <c r="Z98" s="196"/>
      <c r="AA98" s="195"/>
    </row>
    <row r="99" spans="1:27">
      <c r="A99" s="68"/>
      <c r="B99" s="68"/>
      <c r="C99" s="68"/>
      <c r="D99" s="68"/>
      <c r="E99" s="68"/>
      <c r="F99" s="68"/>
      <c r="G99" s="178"/>
      <c r="H99" s="178"/>
      <c r="I99" s="178"/>
      <c r="J99" s="179"/>
      <c r="K99" s="207"/>
      <c r="L99" s="208"/>
      <c r="M99" s="190"/>
      <c r="N99" s="191"/>
      <c r="O99" s="208"/>
      <c r="P99" s="208"/>
      <c r="Q99" s="194"/>
      <c r="R99" s="194"/>
      <c r="S99" s="195"/>
      <c r="T99" s="195"/>
      <c r="U99" s="195"/>
      <c r="V99" s="195"/>
      <c r="W99" s="195"/>
      <c r="X99" s="195"/>
      <c r="Y99" s="196"/>
      <c r="Z99" s="196"/>
      <c r="AA99" s="195"/>
    </row>
    <row r="100" spans="1:27">
      <c r="A100" s="68"/>
      <c r="B100" s="68"/>
      <c r="C100" s="68"/>
      <c r="D100" s="68"/>
      <c r="E100" s="68"/>
      <c r="F100" s="68"/>
      <c r="G100" s="178"/>
      <c r="H100" s="178"/>
      <c r="I100" s="178"/>
      <c r="J100" s="179"/>
      <c r="K100" s="207"/>
      <c r="L100" s="208"/>
      <c r="M100" s="190"/>
      <c r="N100" s="191"/>
      <c r="O100" s="208"/>
      <c r="P100" s="208"/>
      <c r="Q100" s="194"/>
      <c r="R100" s="194"/>
      <c r="S100" s="195"/>
      <c r="T100" s="195"/>
      <c r="U100" s="195"/>
      <c r="V100" s="195"/>
      <c r="W100" s="195"/>
      <c r="X100" s="195"/>
      <c r="Y100" s="196"/>
      <c r="Z100" s="196"/>
      <c r="AA100" s="195"/>
    </row>
    <row r="101" spans="1:27">
      <c r="A101" s="68"/>
      <c r="B101" s="68"/>
      <c r="C101" s="68"/>
      <c r="D101" s="68"/>
      <c r="E101" s="68"/>
      <c r="F101" s="68"/>
      <c r="G101" s="178"/>
      <c r="H101" s="178"/>
      <c r="I101" s="178"/>
      <c r="J101" s="179"/>
      <c r="K101" s="207"/>
      <c r="L101" s="208"/>
      <c r="M101" s="190"/>
      <c r="N101" s="191"/>
      <c r="O101" s="208"/>
      <c r="P101" s="208"/>
      <c r="Q101" s="194"/>
      <c r="R101" s="194"/>
      <c r="S101" s="195"/>
      <c r="T101" s="195"/>
      <c r="U101" s="195"/>
      <c r="V101" s="195"/>
      <c r="W101" s="195"/>
      <c r="X101" s="195"/>
      <c r="Y101" s="196"/>
      <c r="Z101" s="196"/>
      <c r="AA101" s="195"/>
    </row>
    <row r="102" spans="1:27">
      <c r="A102" s="68"/>
      <c r="B102" s="68"/>
      <c r="C102" s="68"/>
      <c r="D102" s="68"/>
      <c r="E102" s="68"/>
      <c r="F102" s="68"/>
      <c r="G102" s="178"/>
      <c r="H102" s="178"/>
      <c r="I102" s="178"/>
      <c r="J102" s="179"/>
      <c r="K102" s="207"/>
      <c r="L102" s="208"/>
      <c r="M102" s="190"/>
      <c r="N102" s="191"/>
      <c r="O102" s="208"/>
      <c r="P102" s="208"/>
      <c r="Q102" s="194"/>
      <c r="R102" s="194"/>
      <c r="S102" s="195"/>
      <c r="T102" s="195"/>
      <c r="U102" s="195"/>
      <c r="V102" s="195"/>
      <c r="W102" s="195"/>
      <c r="X102" s="195"/>
      <c r="Y102" s="196"/>
      <c r="Z102" s="196"/>
      <c r="AA102" s="195"/>
    </row>
    <row r="103" spans="1:27">
      <c r="A103" s="68"/>
      <c r="B103" s="68"/>
      <c r="C103" s="68"/>
      <c r="D103" s="68"/>
      <c r="E103" s="68"/>
      <c r="F103" s="68"/>
      <c r="G103" s="178"/>
      <c r="H103" s="178"/>
      <c r="I103" s="178"/>
      <c r="J103" s="179"/>
      <c r="K103" s="207"/>
      <c r="L103" s="208"/>
      <c r="M103" s="190"/>
      <c r="N103" s="191"/>
      <c r="O103" s="208"/>
      <c r="P103" s="208"/>
      <c r="Q103" s="194"/>
      <c r="R103" s="194"/>
      <c r="S103" s="195"/>
      <c r="T103" s="195"/>
      <c r="U103" s="195"/>
      <c r="V103" s="195"/>
      <c r="W103" s="195"/>
      <c r="X103" s="195"/>
      <c r="Y103" s="196"/>
      <c r="Z103" s="196"/>
      <c r="AA103" s="195"/>
    </row>
    <row r="104" spans="1:27">
      <c r="A104" s="68"/>
      <c r="B104" s="68"/>
      <c r="C104" s="68"/>
      <c r="D104" s="68"/>
      <c r="E104" s="68"/>
      <c r="F104" s="68"/>
      <c r="G104" s="178"/>
      <c r="H104" s="178"/>
      <c r="I104" s="178"/>
      <c r="J104" s="179"/>
      <c r="K104" s="207"/>
      <c r="L104" s="208"/>
      <c r="M104" s="190"/>
      <c r="N104" s="191"/>
      <c r="O104" s="208"/>
      <c r="P104" s="208"/>
      <c r="Q104" s="194"/>
      <c r="R104" s="194"/>
      <c r="S104" s="195"/>
      <c r="T104" s="195"/>
      <c r="U104" s="195"/>
      <c r="V104" s="195"/>
      <c r="W104" s="195"/>
      <c r="X104" s="195"/>
      <c r="Y104" s="196"/>
      <c r="Z104" s="196"/>
      <c r="AA104" s="195"/>
    </row>
    <row r="105" spans="1:27">
      <c r="A105" s="68"/>
      <c r="B105" s="68"/>
      <c r="C105" s="68"/>
      <c r="D105" s="68"/>
      <c r="E105" s="68"/>
      <c r="F105" s="68"/>
      <c r="G105" s="178"/>
      <c r="H105" s="178"/>
      <c r="I105" s="178"/>
      <c r="J105" s="179"/>
      <c r="K105" s="207"/>
      <c r="L105" s="208"/>
      <c r="M105" s="190"/>
      <c r="N105" s="191"/>
      <c r="O105" s="208"/>
      <c r="P105" s="208"/>
      <c r="Q105" s="194"/>
      <c r="R105" s="194"/>
      <c r="S105" s="195"/>
      <c r="T105" s="195"/>
      <c r="U105" s="195"/>
      <c r="V105" s="195"/>
      <c r="W105" s="195"/>
      <c r="X105" s="195"/>
      <c r="Y105" s="196"/>
      <c r="Z105" s="196"/>
      <c r="AA105" s="195"/>
    </row>
    <row r="106" spans="1:27">
      <c r="A106" s="68"/>
      <c r="B106" s="68"/>
      <c r="C106" s="68"/>
      <c r="D106" s="68"/>
      <c r="E106" s="68"/>
      <c r="F106" s="68"/>
      <c r="G106" s="178"/>
      <c r="H106" s="178"/>
      <c r="I106" s="178"/>
      <c r="J106" s="179"/>
      <c r="K106" s="207"/>
      <c r="L106" s="208"/>
      <c r="M106" s="190"/>
      <c r="N106" s="191"/>
      <c r="O106" s="208"/>
      <c r="P106" s="208"/>
      <c r="Q106" s="194"/>
      <c r="R106" s="194"/>
      <c r="S106" s="195"/>
      <c r="T106" s="195"/>
      <c r="U106" s="195"/>
      <c r="V106" s="195"/>
      <c r="W106" s="195"/>
      <c r="X106" s="195"/>
      <c r="Y106" s="196"/>
      <c r="Z106" s="196"/>
      <c r="AA106" s="195"/>
    </row>
    <row r="107" spans="1:27">
      <c r="A107" s="68"/>
      <c r="B107" s="68"/>
      <c r="C107" s="68"/>
      <c r="D107" s="68"/>
      <c r="E107" s="68"/>
      <c r="F107" s="68"/>
      <c r="G107" s="178"/>
      <c r="H107" s="178"/>
      <c r="I107" s="178"/>
      <c r="J107" s="179"/>
      <c r="K107" s="207"/>
      <c r="L107" s="208"/>
      <c r="M107" s="190"/>
      <c r="N107" s="191"/>
      <c r="O107" s="208"/>
      <c r="P107" s="208"/>
      <c r="Q107" s="194"/>
      <c r="R107" s="194"/>
      <c r="S107" s="195"/>
      <c r="T107" s="195"/>
      <c r="U107" s="195"/>
      <c r="V107" s="195"/>
      <c r="W107" s="195"/>
      <c r="X107" s="195"/>
      <c r="Y107" s="196"/>
      <c r="Z107" s="196"/>
      <c r="AA107" s="195"/>
    </row>
    <row r="108" spans="1:27">
      <c r="A108" s="68"/>
      <c r="B108" s="68"/>
      <c r="C108" s="68"/>
      <c r="D108" s="68"/>
      <c r="E108" s="68"/>
      <c r="F108" s="68"/>
      <c r="G108" s="178"/>
      <c r="H108" s="178"/>
      <c r="I108" s="178"/>
      <c r="J108" s="179"/>
      <c r="K108" s="207"/>
      <c r="L108" s="208"/>
      <c r="M108" s="190"/>
      <c r="N108" s="191"/>
      <c r="O108" s="208"/>
      <c r="P108" s="208"/>
      <c r="Q108" s="194"/>
      <c r="R108" s="194"/>
      <c r="S108" s="195"/>
      <c r="T108" s="195"/>
      <c r="U108" s="195"/>
      <c r="V108" s="195"/>
      <c r="W108" s="195"/>
      <c r="X108" s="195"/>
      <c r="Y108" s="196"/>
      <c r="Z108" s="196"/>
      <c r="AA108" s="195"/>
    </row>
    <row r="109" spans="1:27">
      <c r="A109" s="68"/>
      <c r="B109" s="68"/>
      <c r="C109" s="68"/>
      <c r="D109" s="68"/>
      <c r="E109" s="68"/>
      <c r="F109" s="68"/>
      <c r="G109" s="178"/>
      <c r="H109" s="178"/>
      <c r="I109" s="178"/>
      <c r="J109" s="179"/>
      <c r="K109" s="207"/>
      <c r="L109" s="208"/>
      <c r="M109" s="190"/>
      <c r="N109" s="191"/>
      <c r="O109" s="208"/>
      <c r="P109" s="208"/>
      <c r="Q109" s="194"/>
      <c r="R109" s="194"/>
      <c r="S109" s="195"/>
      <c r="T109" s="195"/>
      <c r="U109" s="195"/>
      <c r="V109" s="195"/>
      <c r="W109" s="195"/>
      <c r="X109" s="195"/>
      <c r="Y109" s="196"/>
      <c r="Z109" s="196"/>
      <c r="AA109" s="195"/>
    </row>
    <row r="110" spans="1:27">
      <c r="A110" s="68"/>
      <c r="B110" s="68"/>
      <c r="C110" s="68"/>
      <c r="D110" s="68"/>
      <c r="E110" s="68"/>
      <c r="F110" s="68"/>
      <c r="G110" s="178"/>
      <c r="H110" s="178"/>
      <c r="I110" s="178"/>
      <c r="J110" s="179"/>
      <c r="K110" s="207"/>
      <c r="L110" s="208"/>
      <c r="M110" s="190"/>
      <c r="N110" s="191"/>
      <c r="O110" s="208"/>
      <c r="P110" s="208"/>
      <c r="Q110" s="194"/>
      <c r="R110" s="194"/>
      <c r="S110" s="195"/>
      <c r="T110" s="195"/>
      <c r="U110" s="195"/>
      <c r="V110" s="195"/>
      <c r="W110" s="195"/>
      <c r="X110" s="195"/>
      <c r="Y110" s="196"/>
      <c r="Z110" s="196"/>
      <c r="AA110" s="195"/>
    </row>
    <row r="111" spans="1:27">
      <c r="A111" s="68"/>
      <c r="B111" s="68"/>
      <c r="C111" s="68"/>
      <c r="D111" s="68"/>
      <c r="E111" s="68"/>
      <c r="F111" s="68"/>
      <c r="G111" s="178"/>
      <c r="H111" s="178"/>
      <c r="I111" s="178"/>
      <c r="J111" s="179"/>
      <c r="K111" s="207"/>
      <c r="L111" s="208"/>
      <c r="M111" s="190"/>
      <c r="N111" s="191"/>
      <c r="O111" s="208"/>
      <c r="P111" s="208"/>
      <c r="Q111" s="194"/>
      <c r="R111" s="194"/>
      <c r="S111" s="195"/>
      <c r="T111" s="195"/>
      <c r="U111" s="195"/>
      <c r="V111" s="195"/>
      <c r="W111" s="195"/>
      <c r="X111" s="195"/>
      <c r="Y111" s="196"/>
      <c r="Z111" s="196"/>
      <c r="AA111" s="195"/>
    </row>
    <row r="112" spans="1:27">
      <c r="A112" s="68"/>
      <c r="B112" s="68"/>
      <c r="C112" s="68"/>
      <c r="D112" s="68"/>
      <c r="E112" s="68"/>
      <c r="F112" s="68"/>
      <c r="G112" s="178"/>
      <c r="H112" s="178"/>
      <c r="I112" s="178"/>
      <c r="J112" s="179"/>
      <c r="K112" s="207"/>
      <c r="L112" s="208"/>
      <c r="M112" s="190"/>
      <c r="N112" s="191"/>
      <c r="O112" s="208"/>
      <c r="P112" s="208"/>
      <c r="Q112" s="194"/>
      <c r="R112" s="194"/>
      <c r="S112" s="195"/>
      <c r="T112" s="195"/>
      <c r="U112" s="195"/>
      <c r="V112" s="195"/>
      <c r="W112" s="195"/>
      <c r="X112" s="195"/>
      <c r="Y112" s="196"/>
      <c r="Z112" s="196"/>
      <c r="AA112" s="195"/>
    </row>
    <row r="113" spans="1:27">
      <c r="A113" s="68"/>
      <c r="B113" s="68"/>
      <c r="C113" s="68"/>
      <c r="D113" s="68"/>
      <c r="E113" s="68"/>
      <c r="F113" s="68"/>
      <c r="G113" s="178"/>
      <c r="H113" s="178"/>
      <c r="I113" s="178"/>
      <c r="J113" s="179"/>
      <c r="K113" s="207"/>
      <c r="L113" s="208"/>
      <c r="M113" s="190"/>
      <c r="N113" s="191"/>
      <c r="O113" s="208"/>
      <c r="P113" s="208"/>
      <c r="Q113" s="194"/>
      <c r="R113" s="194"/>
      <c r="S113" s="195"/>
      <c r="T113" s="195"/>
      <c r="U113" s="195"/>
      <c r="V113" s="195"/>
      <c r="W113" s="195"/>
      <c r="X113" s="195"/>
      <c r="Y113" s="196"/>
      <c r="Z113" s="196"/>
      <c r="AA113" s="195"/>
    </row>
    <row r="114" spans="1:27">
      <c r="A114" s="68"/>
      <c r="B114" s="68"/>
      <c r="C114" s="68"/>
      <c r="D114" s="68"/>
      <c r="E114" s="68"/>
      <c r="F114" s="68"/>
      <c r="G114" s="68"/>
      <c r="H114" s="68"/>
      <c r="I114" s="68"/>
      <c r="J114" s="61"/>
      <c r="K114" s="191"/>
      <c r="L114" s="208"/>
      <c r="M114" s="190"/>
      <c r="N114" s="191"/>
      <c r="O114" s="208"/>
      <c r="P114" s="208"/>
      <c r="Q114" s="194"/>
      <c r="R114" s="194"/>
      <c r="S114" s="195"/>
      <c r="T114" s="195"/>
      <c r="U114" s="195"/>
      <c r="V114" s="195"/>
      <c r="W114" s="195"/>
      <c r="X114" s="195"/>
      <c r="Y114" s="196"/>
      <c r="Z114" s="196"/>
      <c r="AA114" s="195"/>
    </row>
    <row r="115" spans="1:27">
      <c r="A115" s="68"/>
      <c r="B115" s="68"/>
      <c r="C115" s="68"/>
      <c r="D115" s="68"/>
      <c r="E115" s="68"/>
      <c r="F115" s="68"/>
      <c r="G115" s="68"/>
      <c r="H115" s="68"/>
      <c r="I115" s="68"/>
      <c r="J115" s="61"/>
      <c r="K115" s="191"/>
      <c r="L115" s="208"/>
      <c r="M115" s="190"/>
      <c r="N115" s="191"/>
      <c r="O115" s="208"/>
      <c r="P115" s="208"/>
      <c r="Q115" s="194"/>
      <c r="R115" s="194"/>
      <c r="S115" s="195"/>
      <c r="T115" s="195"/>
      <c r="U115" s="195"/>
      <c r="V115" s="195"/>
      <c r="W115" s="195"/>
      <c r="X115" s="195"/>
      <c r="Y115" s="196"/>
      <c r="Z115" s="196"/>
      <c r="AA115" s="195"/>
    </row>
    <row r="116" spans="1:27">
      <c r="S116" s="212"/>
      <c r="T116" s="212"/>
      <c r="U116" s="212"/>
      <c r="V116" s="212"/>
      <c r="W116" s="212"/>
      <c r="X116" s="212"/>
      <c r="Y116" s="212"/>
      <c r="Z116" s="212"/>
      <c r="AA116" s="212"/>
    </row>
    <row r="117" spans="1:27">
      <c r="S117" s="212"/>
      <c r="T117" s="212"/>
      <c r="U117" s="212"/>
      <c r="V117" s="212"/>
      <c r="W117" s="212"/>
      <c r="X117" s="212"/>
      <c r="Y117" s="212"/>
      <c r="Z117" s="212"/>
      <c r="AA117" s="212"/>
    </row>
  </sheetData>
  <sheetProtection formatCells="0" formatColumns="0" formatRows="0" autoFilter="0"/>
  <protectedRanges>
    <protectedRange algorithmName="SHA-512" hashValue="E6ob6ve6vuUn/tpISjpB8i6y9xc6+FE0JPMftKZ9Yr+Gl9M/VwHhHeUpcNMgyadJ597mRRVL5qe6RZHZ20V5gg==" saltValue="Mkd+YNDfeRI7G6YBxHVIoQ==" spinCount="100000" sqref="K3:Z3 A30:J33 A22:J28 A3:J6" name="Rango1"/>
    <protectedRange algorithmName="SHA-512" hashValue="E6ob6ve6vuUn/tpISjpB8i6y9xc6+FE0JPMftKZ9Yr+Gl9M/VwHhHeUpcNMgyadJ597mRRVL5qe6RZHZ20V5gg==" saltValue="Mkd+YNDfeRI7G6YBxHVIoQ==" spinCount="100000" sqref="A29:J29" name="Rango1_1"/>
    <protectedRange algorithmName="SHA-512" hashValue="E6ob6ve6vuUn/tpISjpB8i6y9xc6+FE0JPMftKZ9Yr+Gl9M/VwHhHeUpcNMgyadJ597mRRVL5qe6RZHZ20V5gg==" saltValue="Mkd+YNDfeRI7G6YBxHVIoQ==" spinCount="100000" sqref="A36:J36" name="Rango1_4"/>
    <protectedRange algorithmName="SHA-512" hashValue="E6ob6ve6vuUn/tpISjpB8i6y9xc6+FE0JPMftKZ9Yr+Gl9M/VwHhHeUpcNMgyadJ597mRRVL5qe6RZHZ20V5gg==" saltValue="Mkd+YNDfeRI7G6YBxHVIoQ==" spinCount="100000" sqref="A41:J42" name="Rango1_7"/>
    <protectedRange algorithmName="SHA-512" hashValue="E6ob6ve6vuUn/tpISjpB8i6y9xc6+FE0JPMftKZ9Yr+Gl9M/VwHhHeUpcNMgyadJ597mRRVL5qe6RZHZ20V5gg==" saltValue="Mkd+YNDfeRI7G6YBxHVIoQ==" spinCount="100000" sqref="A46:J46" name="Rango1_10"/>
    <protectedRange algorithmName="SHA-512" hashValue="E6ob6ve6vuUn/tpISjpB8i6y9xc6+FE0JPMftKZ9Yr+Gl9M/VwHhHeUpcNMgyadJ597mRRVL5qe6RZHZ20V5gg==" saltValue="Mkd+YNDfeRI7G6YBxHVIoQ==" spinCount="100000" sqref="A44:J44" name="Rango1_13"/>
    <protectedRange algorithmName="SHA-512" hashValue="E6ob6ve6vuUn/tpISjpB8i6y9xc6+FE0JPMftKZ9Yr+Gl9M/VwHhHeUpcNMgyadJ597mRRVL5qe6RZHZ20V5gg==" saltValue="Mkd+YNDfeRI7G6YBxHVIoQ==" spinCount="100000" sqref="A48:J48" name="Rango1_16"/>
    <protectedRange algorithmName="SHA-512" hashValue="E6ob6ve6vuUn/tpISjpB8i6y9xc6+FE0JPMftKZ9Yr+Gl9M/VwHhHeUpcNMgyadJ597mRRVL5qe6RZHZ20V5gg==" saltValue="Mkd+YNDfeRI7G6YBxHVIoQ==" spinCount="100000" sqref="AG4 K4:Z4" name="Rango1_27"/>
    <protectedRange algorithmName="SHA-512" hashValue="E6ob6ve6vuUn/tpISjpB8i6y9xc6+FE0JPMftKZ9Yr+Gl9M/VwHhHeUpcNMgyadJ597mRRVL5qe6RZHZ20V5gg==" saltValue="Mkd+YNDfeRI7G6YBxHVIoQ==" spinCount="100000" sqref="AG5 K5:Z5" name="Rango1_29"/>
    <protectedRange algorithmName="SHA-512" hashValue="E6ob6ve6vuUn/tpISjpB8i6y9xc6+FE0JPMftKZ9Yr+Gl9M/VwHhHeUpcNMgyadJ597mRRVL5qe6RZHZ20V5gg==" saltValue="Mkd+YNDfeRI7G6YBxHVIoQ==" spinCount="100000" sqref="AG6:AG59 K6:Z59" name="Rango1_31"/>
  </protectedRanges>
  <autoFilter ref="A4:BD60"/>
  <mergeCells count="14">
    <mergeCell ref="AS3:AU3"/>
    <mergeCell ref="AV3:AX3"/>
    <mergeCell ref="AY3:BA3"/>
    <mergeCell ref="BB3:BD3"/>
    <mergeCell ref="B1:H1"/>
    <mergeCell ref="AM1:AO2"/>
    <mergeCell ref="AP1:AR2"/>
    <mergeCell ref="A3:I3"/>
    <mergeCell ref="J3:R3"/>
    <mergeCell ref="S3:Z3"/>
    <mergeCell ref="AA3:AF3"/>
    <mergeCell ref="AG3:AL3"/>
    <mergeCell ref="AM3:AO3"/>
    <mergeCell ref="AP3:AR3"/>
  </mergeCells>
  <dataValidations count="23">
    <dataValidation type="list" allowBlank="1" showInputMessage="1" showErrorMessage="1" sqref="X60:Y73">
      <formula1>SI_NO_</formula1>
    </dataValidation>
    <dataValidation allowBlank="1" showInputMessage="1" showErrorMessage="1" promptTitle="Recordatorio" prompt="Brevemente mencione las principales actividades que se realizaron en el bimestre" sqref="AA5:AA10 AD49 AA12:AA23 AA46:AA51 AA25:AA44 AD45 AD19 AD24:AD25 AD28 AD53:AD59 AA53:AA59"/>
    <dataValidation type="list" allowBlank="1" showInputMessage="1" showErrorMessage="1" sqref="Y74:Z115">
      <formula1>SI_NO</formula1>
    </dataValidation>
    <dataValidation type="list" allowBlank="1" showInputMessage="1" showErrorMessage="1" errorTitle="ERROR" error="Está ingresando datos incorrectos. Verifique el listado de desplegables_x000a_" sqref="A8:A21 A34:A35 A37:A40 A43 A49:A115 A45 A47">
      <formula1>DIMENSIONES</formula1>
    </dataValidation>
    <dataValidation allowBlank="1" showInputMessage="1" showErrorMessage="1" promptTitle="Advertencia" prompt="El avance debe expresarse de acuerdo a la cuantificación de la meta planeada véase columna M._x000a_(Si la meta es % el avance debe reportarse %_x000a_(Si la meta está expresada en número entero debe reportarse en número entero)" sqref="AN23:AN26 AM24 AD5:AD18 AC5:AC10 AL22:AL24 AE6:AE30 AE5:AF5 AD50:AD51 AC12:AC51 AD46:AD48 AA52:AD52 AD20:AD23 AD26:AD27 AD29:AD44 AF6:AF59 AC53:AC59 AE47:AE59 AE32:AE43 AE45"/>
    <dataValidation allowBlank="1" showInputMessage="1" showErrorMessage="1" promptTitle="Advertencia" prompt="El avance debe expresarse de acuerdo a la cuantificación de la meta planeada véase columna S._x000a_(Si la meta es % el avance debe reportarse %_x000a_(Si la meta está expresada en número entero debe reportarse en número entero)" sqref="AB5:AB10 AB12:AB51 AB53:AB59"/>
    <dataValidation allowBlank="1" showInputMessage="1" showErrorMessage="1" errorTitle="Error" error="Está diligenciando una fecha que no corresponde a la vigencia 2019" promptTitle="Advertencia" prompt="Diligencie este campo solo con el formato de fecha señalado dd/mm/aaaa" sqref="P55 P53:Q54 P56:Q59"/>
    <dataValidation type="list" allowBlank="1" showInputMessage="1" showErrorMessage="1" sqref="I7:I21 I34:I35 I37:I40 I43 I49:I115 I45 I47">
      <formula1>COMPONENTE_PAAC</formula1>
    </dataValidation>
    <dataValidation type="list" allowBlank="1" showInputMessage="1" showErrorMessage="1" sqref="H7:H21 H34:H35 H37:H40 H43 H49:H115 H45 H47">
      <formula1>OTROS_PLANES</formula1>
    </dataValidation>
    <dataValidation type="list" allowBlank="1" showInputMessage="1" showErrorMessage="1" sqref="F7:G21 F34:G35 F37:G40 F43:G43 F49:G115 F45:G45 F47:G47">
      <formula1>PLANES_SUBSIDIARIOS</formula1>
    </dataValidation>
    <dataValidation type="list" allowBlank="1" showInputMessage="1" showErrorMessage="1" sqref="E7:E21 E34:E35 E37:E40 E43 E49:E115 E45 E47">
      <formula1>PROCESOS</formula1>
    </dataValidation>
    <dataValidation type="list" allowBlank="1" showInputMessage="1" showErrorMessage="1" sqref="D7:D21 D34:D35 D37:D40 D43 D49:D115 D45 D47">
      <formula1>OBJTIVOS_DE_CALIDAD</formula1>
    </dataValidation>
    <dataValidation type="list" allowBlank="1" showInputMessage="1" showErrorMessage="1" sqref="C7:C21 C34:C35 C37:C40 C43 C49:C115 C45 C47">
      <formula1>LINEAS_ESTRATÉGICAS</formula1>
    </dataValidation>
    <dataValidation type="date" allowBlank="1" showInputMessage="1" showErrorMessage="1" errorTitle="Error" error="Está diligenciando una fecha que no corresponde a la vigencia 2019" promptTitle="Advertencia" prompt="Diligencie este campo solo con el formato de fecha señalado dd/mm/aaaa" sqref="Q6:Q52 P5:Q5 Q74:R115 P69:Q73 P60:Q67">
      <formula1>43466</formula1>
      <formula2>43830</formula2>
    </dataValidation>
    <dataValidation type="list" allowBlank="1" showInputMessage="1" showErrorMessage="1" errorTitle="ERROR" error="Está ingresando datos incorrectos. Utilice el listado desplegable de acuerdo a la opción marcada en la columna de Dimensión" sqref="B29 B7:B21 B34:B115">
      <formula1>INDIRECT(A7)</formula1>
    </dataValidation>
    <dataValidation type="list" allowBlank="1" showInputMessage="1" showErrorMessage="1" errorTitle="ERROR" error="Está introduciendo datos incorrectos. Se debe usar solo los listados" sqref="Y74:Z114">
      <formula1>#REF!</formula1>
    </dataValidation>
    <dataValidation type="list" allowBlank="1" showInputMessage="1" showErrorMessage="1" errorTitle="Error" error="Está ingresando un opcion diferente a las líneas estrategicas definidas para el ICC. Use solamente el listado desplegable." sqref="C7:C21 C34:C35 C37:C40 C43 C49:C114 C45 C47">
      <formula1>#REF!</formula1>
    </dataValidation>
    <dataValidation type="list" allowBlank="1" showInputMessage="1" showErrorMessage="1" sqref="H7:H21 H34:H35 H37:H40 H43 H49:H114 H45 H47">
      <formula1>#REF!</formula1>
    </dataValidation>
    <dataValidation type="list" allowBlank="1" showInputMessage="1" showErrorMessage="1" errorTitle="Error" error="Está ingresando una opción diferente a los planes subsidiarios identificados segun el decreto 612 de 2018. Use solo valores de lista desplegable" promptTitle="Información" prompt="Si su actividad aplica a dos o más planes subsidiarios identifique el segundo plan aquí desde la lista de desplegables." sqref="G7:G21 G34:G35 G37:G40 G43 G49:G114 G45 G47">
      <formula1>#REF!</formula1>
    </dataValidation>
    <dataValidation type="list" allowBlank="1" showInputMessage="1" showErrorMessage="1" errorTitle="Error" error="Está ingresando una opción diferente a los planes subsidiarios identificados segun el decreto 612 de 2018. Use solo valores de lista desplegable" promptTitle="Información" prompt="Si sus actividades no se suscriben a los planes listados, seleccione N.A y vaya a la columna OTROS PLANES" sqref="F7:F21 F34:F35 F37:F40 F43 F49:F114 F45 F47">
      <formula1>#REF!</formula1>
    </dataValidation>
    <dataValidation type="list" allowBlank="1" showInputMessage="1" showErrorMessage="1" errorTitle="Error" error="Está ingresando un valor diferente que no corresponde a los Procesos identificados en el SIG. Use solamente listado desplegable" sqref="E7:E21 E34:E35 E37:E40 E43 E49:E114 E45 E47">
      <formula1>#REF!</formula1>
    </dataValidation>
    <dataValidation type="list" allowBlank="1" showInputMessage="1" showErrorMessage="1" errorTitle="Error" error="Está ingresando un objetivo diferente a los objetivos definidos de calidad para el ICC. Use unicamente listado desplegable._x000a_" sqref="D7:D21 D34:D35 D37:D40 D43 D49:D114 D45 D47">
      <formula1>#REF!</formula1>
    </dataValidation>
    <dataValidation type="list" allowBlank="1" showInputMessage="1" showErrorMessage="1" errorTitle="Error" error="Esta diligenciando información diferente a los componentes del PAAC listados. Use solo lista desplegable._x000a_" sqref="I7:I21 I34:I35 I37:I40 I43 I49:I114 I45 I47">
      <formula1>#REF!</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3">
        <x14:dataValidation type="list" allowBlank="1" showInputMessage="1" showErrorMessage="1" errorTitle="ERROR" error="Está introduciendo datos incorrectos. Se debe usar solo los listados">
          <x14:formula1>
            <xm:f>[4]TITULOS!#REF!</xm:f>
          </x14:formula1>
          <xm:sqref>X63:Y73</xm:sqref>
        </x14:dataValidation>
        <x14:dataValidation type="list" allowBlank="1" showInputMessage="1" showErrorMessage="1" errorTitle="ERROR" error="Está introduciendo datos incorrectos. Se debe usar solo los listados">
          <x14:formula1>
            <xm:f>[5]TITULOS!#REF!</xm:f>
          </x14:formula1>
          <xm:sqref>X5:Y5</xm:sqref>
        </x14:dataValidation>
        <x14:dataValidation type="list" allowBlank="1" showInputMessage="1" showErrorMessage="1" errorTitle="Error" error="Está ingresando un opcion diferente a las líneas estrategicas definidas para el ICC. Use solamente el listado desplegable.">
          <x14:formula1>
            <xm:f>[6]TITULOS!#REF!</xm:f>
          </x14:formula1>
          <xm:sqref>C5:C6 C36 C41:C42 C46 C44 C48 C22:C33</xm:sqref>
        </x14:dataValidation>
        <x14:dataValidation type="list" allowBlank="1" showInputMessage="1" showErrorMessage="1" errorTitle="Error" error="Está ingresando una opción diferente a los planes subsidiarios identificados segun el decreto 612 de 2018. Use solo valores de lista desplegable" promptTitle="Información" prompt="Si sus actividades no se suscriben a los planes listados, seleccione N.A y vaya a la columna OTROS PLANES">
          <x14:formula1>
            <xm:f>[6]TITULOS!#REF!</xm:f>
          </x14:formula1>
          <xm:sqref>F5:F6 F36 F41:F42 F46 F44 F48 F22:F33</xm:sqref>
        </x14:dataValidation>
        <x14:dataValidation type="list" allowBlank="1" showInputMessage="1" showErrorMessage="1" errorTitle="ERROR" error="Está introduciendo datos incorrectos. Se debe usar solo los listados">
          <x14:formula1>
            <xm:f>[6]TITULOS!#REF!</xm:f>
          </x14:formula1>
          <xm:sqref>X6:Y59</xm:sqref>
        </x14:dataValidation>
        <x14:dataValidation type="list" allowBlank="1" showInputMessage="1" showErrorMessage="1" errorTitle="ERROR" error="Está ingresando datos incorrectos. Utilice el listado desplegable de acuerdo a la opción marcada en la columna de Dimensión">
          <x14:formula1>
            <xm:f>[6]TITULOS!#REF!</xm:f>
          </x14:formula1>
          <xm:sqref>B22:B26</xm:sqref>
        </x14:dataValidation>
        <x14:dataValidation type="list" allowBlank="1" showInputMessage="1" showErrorMessage="1" errorTitle="Error" error="Esta diligenciando información diferente a los componentes del PAAC listados. Use solo lista desplegable._x000a_">
          <x14:formula1>
            <xm:f>[6]TITULOS!#REF!</xm:f>
          </x14:formula1>
          <xm:sqref>I22:I26 I29 I36 I41:I42 I46 I44 I48</xm:sqref>
        </x14:dataValidation>
        <x14:dataValidation type="list" allowBlank="1" showInputMessage="1" showErrorMessage="1" errorTitle="ERROR" error="Está ingresando datos incorrectos. Verifique el listado de desplegables_x000a_">
          <x14:formula1>
            <xm:f>[6]TITULOS!#REF!</xm:f>
          </x14:formula1>
          <xm:sqref>A22:A26 A29 A36 A41:A42 A46 A44 A48</xm:sqref>
        </x14:dataValidation>
        <x14:dataValidation type="list" allowBlank="1" showInputMessage="1" showErrorMessage="1" errorTitle="Error" error="Está ingresando un objetivo diferente a los objetivos definidos de calidad para el ICC. Use unicamente listado desplegable._x000a_">
          <x14:formula1>
            <xm:f>[6]TITULOS!#REF!</xm:f>
          </x14:formula1>
          <xm:sqref>D22:D26 D29 D36 D41:D42 D46 D44 D48</xm:sqref>
        </x14:dataValidation>
        <x14:dataValidation type="list" allowBlank="1" showInputMessage="1" showErrorMessage="1" errorTitle="Error" error="Está ingresando un valor diferente que no corresponde a los Procesos identificados en el SIG. Use solamente listado desplegable">
          <x14:formula1>
            <xm:f>[6]TITULOS!#REF!</xm:f>
          </x14:formula1>
          <xm:sqref>E22:E26 E29 E36 E41:E42 E46 E44 E48</xm:sqref>
        </x14:dataValidation>
        <x14:dataValidation type="list" allowBlank="1" showInputMessage="1" showErrorMessage="1" errorTitle="Error" error="Está ingresando una opción diferente a los planes subsidiarios identificados segun el decreto 612 de 2018. Use solo valores de lista desplegable" promptTitle="Información" prompt="Si su actividad aplica a dos o más planes subsidiarios identifique el segundo plan aquí desde la lista de desplegables.">
          <x14:formula1>
            <xm:f>[6]TITULOS!#REF!</xm:f>
          </x14:formula1>
          <xm:sqref>G22:G26 G29 G36 G41:G42 G46 G44 G48</xm:sqref>
        </x14:dataValidation>
        <x14:dataValidation type="list" allowBlank="1" showInputMessage="1" showErrorMessage="1">
          <x14:formula1>
            <xm:f>[6]TITULOS!#REF!</xm:f>
          </x14:formula1>
          <xm:sqref>H22:H26 H29 H36 H41:H42 H46 H44 H48</xm:sqref>
        </x14:dataValidation>
        <x14:dataValidation type="list" allowBlank="1" showInputMessage="1" showErrorMessage="1" errorTitle="ERROR" error="Está introduciendo datos incorrectos. Se debe usar solo los listados">
          <x14:formula1>
            <xm:f>[7]TITULOS!#REF!</xm:f>
          </x14:formula1>
          <xm:sqref>X60:Y62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3"/>
  <sheetViews>
    <sheetView zoomScaleNormal="100" workbookViewId="0">
      <selection activeCell="A14" sqref="A14"/>
    </sheetView>
  </sheetViews>
  <sheetFormatPr baseColWidth="10" defaultColWidth="9.140625" defaultRowHeight="12.75"/>
  <cols>
    <col min="1" max="1" width="4.7109375" style="230" bestFit="1" customWidth="1"/>
    <col min="2" max="2" width="16.85546875" style="230" bestFit="1" customWidth="1"/>
    <col min="3" max="3" width="8.85546875" style="230" bestFit="1" customWidth="1"/>
    <col min="4" max="4" width="1.140625" style="230" bestFit="1" customWidth="1"/>
    <col min="5" max="5" width="25.140625" style="230" bestFit="1" customWidth="1"/>
    <col min="6" max="6" width="10.85546875" style="230" bestFit="1" customWidth="1"/>
    <col min="7" max="8" width="16.85546875" style="230" bestFit="1" customWidth="1"/>
    <col min="9" max="9" width="8.85546875" style="230" bestFit="1" customWidth="1"/>
    <col min="10" max="10" width="16" style="230" bestFit="1" customWidth="1"/>
    <col min="11" max="11" width="0.28515625" style="230" bestFit="1" customWidth="1"/>
    <col min="12" max="12" width="16" style="230" bestFit="1" customWidth="1"/>
    <col min="13" max="13" width="0.7109375" style="230" bestFit="1" customWidth="1"/>
    <col min="14" max="14" width="16.140625" style="230" bestFit="1" customWidth="1"/>
    <col min="15" max="15" width="12.5703125" style="230" bestFit="1" customWidth="1"/>
    <col min="16" max="16" width="4.42578125" style="230" bestFit="1" customWidth="1"/>
    <col min="17" max="17" width="20.85546875" style="230" bestFit="1" customWidth="1"/>
    <col min="18" max="18" width="16.85546875" style="230" bestFit="1" customWidth="1"/>
    <col min="19" max="19" width="17" style="230" bestFit="1" customWidth="1"/>
    <col min="20" max="20" width="20.85546875" style="230" bestFit="1" customWidth="1"/>
    <col min="21" max="21" width="22.140625" style="230" bestFit="1" customWidth="1"/>
    <col min="22" max="22" width="12.5703125" style="230" bestFit="1" customWidth="1"/>
    <col min="23" max="23" width="55.28515625" style="230" bestFit="1" customWidth="1"/>
    <col min="24" max="24" width="25.85546875" style="230" bestFit="1" customWidth="1"/>
    <col min="25" max="25" width="15.85546875" style="230" bestFit="1" customWidth="1"/>
    <col min="26" max="26" width="18.28515625" style="230" bestFit="1" customWidth="1"/>
    <col min="27" max="27" width="65.5703125" style="230" bestFit="1" customWidth="1"/>
    <col min="28" max="28" width="65.7109375" style="230" bestFit="1" customWidth="1"/>
    <col min="29" max="29" width="4.7109375" style="230" bestFit="1" customWidth="1"/>
    <col min="30" max="256" width="9.140625" style="230"/>
    <col min="257" max="257" width="4.7109375" style="230" bestFit="1" customWidth="1"/>
    <col min="258" max="258" width="16.85546875" style="230" bestFit="1" customWidth="1"/>
    <col min="259" max="259" width="8.85546875" style="230" bestFit="1" customWidth="1"/>
    <col min="260" max="260" width="1.140625" style="230" bestFit="1" customWidth="1"/>
    <col min="261" max="261" width="25.140625" style="230" bestFit="1" customWidth="1"/>
    <col min="262" max="262" width="10.85546875" style="230" bestFit="1" customWidth="1"/>
    <col min="263" max="264" width="16.85546875" style="230" bestFit="1" customWidth="1"/>
    <col min="265" max="265" width="8.85546875" style="230" bestFit="1" customWidth="1"/>
    <col min="266" max="266" width="16" style="230" bestFit="1" customWidth="1"/>
    <col min="267" max="267" width="0.28515625" style="230" bestFit="1" customWidth="1"/>
    <col min="268" max="268" width="16" style="230" bestFit="1" customWidth="1"/>
    <col min="269" max="269" width="0.7109375" style="230" bestFit="1" customWidth="1"/>
    <col min="270" max="270" width="16.140625" style="230" bestFit="1" customWidth="1"/>
    <col min="271" max="271" width="12.5703125" style="230" bestFit="1" customWidth="1"/>
    <col min="272" max="272" width="4.42578125" style="230" bestFit="1" customWidth="1"/>
    <col min="273" max="273" width="20.85546875" style="230" bestFit="1" customWidth="1"/>
    <col min="274" max="274" width="16.85546875" style="230" bestFit="1" customWidth="1"/>
    <col min="275" max="275" width="17" style="230" bestFit="1" customWidth="1"/>
    <col min="276" max="276" width="20.85546875" style="230" bestFit="1" customWidth="1"/>
    <col min="277" max="277" width="22.140625" style="230" bestFit="1" customWidth="1"/>
    <col min="278" max="278" width="12.5703125" style="230" bestFit="1" customWidth="1"/>
    <col min="279" max="279" width="55.28515625" style="230" bestFit="1" customWidth="1"/>
    <col min="280" max="280" width="25.85546875" style="230" bestFit="1" customWidth="1"/>
    <col min="281" max="281" width="15.85546875" style="230" bestFit="1" customWidth="1"/>
    <col min="282" max="282" width="18.28515625" style="230" bestFit="1" customWidth="1"/>
    <col min="283" max="283" width="65.5703125" style="230" bestFit="1" customWidth="1"/>
    <col min="284" max="284" width="65.7109375" style="230" bestFit="1" customWidth="1"/>
    <col min="285" max="285" width="4.7109375" style="230" bestFit="1" customWidth="1"/>
    <col min="286" max="512" width="9.140625" style="230"/>
    <col min="513" max="513" width="4.7109375" style="230" bestFit="1" customWidth="1"/>
    <col min="514" max="514" width="16.85546875" style="230" bestFit="1" customWidth="1"/>
    <col min="515" max="515" width="8.85546875" style="230" bestFit="1" customWidth="1"/>
    <col min="516" max="516" width="1.140625" style="230" bestFit="1" customWidth="1"/>
    <col min="517" max="517" width="25.140625" style="230" bestFit="1" customWidth="1"/>
    <col min="518" max="518" width="10.85546875" style="230" bestFit="1" customWidth="1"/>
    <col min="519" max="520" width="16.85546875" style="230" bestFit="1" customWidth="1"/>
    <col min="521" max="521" width="8.85546875" style="230" bestFit="1" customWidth="1"/>
    <col min="522" max="522" width="16" style="230" bestFit="1" customWidth="1"/>
    <col min="523" max="523" width="0.28515625" style="230" bestFit="1" customWidth="1"/>
    <col min="524" max="524" width="16" style="230" bestFit="1" customWidth="1"/>
    <col min="525" max="525" width="0.7109375" style="230" bestFit="1" customWidth="1"/>
    <col min="526" max="526" width="16.140625" style="230" bestFit="1" customWidth="1"/>
    <col min="527" max="527" width="12.5703125" style="230" bestFit="1" customWidth="1"/>
    <col min="528" max="528" width="4.42578125" style="230" bestFit="1" customWidth="1"/>
    <col min="529" max="529" width="20.85546875" style="230" bestFit="1" customWidth="1"/>
    <col min="530" max="530" width="16.85546875" style="230" bestFit="1" customWidth="1"/>
    <col min="531" max="531" width="17" style="230" bestFit="1" customWidth="1"/>
    <col min="532" max="532" width="20.85546875" style="230" bestFit="1" customWidth="1"/>
    <col min="533" max="533" width="22.140625" style="230" bestFit="1" customWidth="1"/>
    <col min="534" max="534" width="12.5703125" style="230" bestFit="1" customWidth="1"/>
    <col min="535" max="535" width="55.28515625" style="230" bestFit="1" customWidth="1"/>
    <col min="536" max="536" width="25.85546875" style="230" bestFit="1" customWidth="1"/>
    <col min="537" max="537" width="15.85546875" style="230" bestFit="1" customWidth="1"/>
    <col min="538" max="538" width="18.28515625" style="230" bestFit="1" customWidth="1"/>
    <col min="539" max="539" width="65.5703125" style="230" bestFit="1" customWidth="1"/>
    <col min="540" max="540" width="65.7109375" style="230" bestFit="1" customWidth="1"/>
    <col min="541" max="541" width="4.7109375" style="230" bestFit="1" customWidth="1"/>
    <col min="542" max="768" width="9.140625" style="230"/>
    <col min="769" max="769" width="4.7109375" style="230" bestFit="1" customWidth="1"/>
    <col min="770" max="770" width="16.85546875" style="230" bestFit="1" customWidth="1"/>
    <col min="771" max="771" width="8.85546875" style="230" bestFit="1" customWidth="1"/>
    <col min="772" max="772" width="1.140625" style="230" bestFit="1" customWidth="1"/>
    <col min="773" max="773" width="25.140625" style="230" bestFit="1" customWidth="1"/>
    <col min="774" max="774" width="10.85546875" style="230" bestFit="1" customWidth="1"/>
    <col min="775" max="776" width="16.85546875" style="230" bestFit="1" customWidth="1"/>
    <col min="777" max="777" width="8.85546875" style="230" bestFit="1" customWidth="1"/>
    <col min="778" max="778" width="16" style="230" bestFit="1" customWidth="1"/>
    <col min="779" max="779" width="0.28515625" style="230" bestFit="1" customWidth="1"/>
    <col min="780" max="780" width="16" style="230" bestFit="1" customWidth="1"/>
    <col min="781" max="781" width="0.7109375" style="230" bestFit="1" customWidth="1"/>
    <col min="782" max="782" width="16.140625" style="230" bestFit="1" customWidth="1"/>
    <col min="783" max="783" width="12.5703125" style="230" bestFit="1" customWidth="1"/>
    <col min="784" max="784" width="4.42578125" style="230" bestFit="1" customWidth="1"/>
    <col min="785" max="785" width="20.85546875" style="230" bestFit="1" customWidth="1"/>
    <col min="786" max="786" width="16.85546875" style="230" bestFit="1" customWidth="1"/>
    <col min="787" max="787" width="17" style="230" bestFit="1" customWidth="1"/>
    <col min="788" max="788" width="20.85546875" style="230" bestFit="1" customWidth="1"/>
    <col min="789" max="789" width="22.140625" style="230" bestFit="1" customWidth="1"/>
    <col min="790" max="790" width="12.5703125" style="230" bestFit="1" customWidth="1"/>
    <col min="791" max="791" width="55.28515625" style="230" bestFit="1" customWidth="1"/>
    <col min="792" max="792" width="25.85546875" style="230" bestFit="1" customWidth="1"/>
    <col min="793" max="793" width="15.85546875" style="230" bestFit="1" customWidth="1"/>
    <col min="794" max="794" width="18.28515625" style="230" bestFit="1" customWidth="1"/>
    <col min="795" max="795" width="65.5703125" style="230" bestFit="1" customWidth="1"/>
    <col min="796" max="796" width="65.7109375" style="230" bestFit="1" customWidth="1"/>
    <col min="797" max="797" width="4.7109375" style="230" bestFit="1" customWidth="1"/>
    <col min="798" max="1024" width="9.140625" style="230"/>
    <col min="1025" max="1025" width="4.7109375" style="230" bestFit="1" customWidth="1"/>
    <col min="1026" max="1026" width="16.85546875" style="230" bestFit="1" customWidth="1"/>
    <col min="1027" max="1027" width="8.85546875" style="230" bestFit="1" customWidth="1"/>
    <col min="1028" max="1028" width="1.140625" style="230" bestFit="1" customWidth="1"/>
    <col min="1029" max="1029" width="25.140625" style="230" bestFit="1" customWidth="1"/>
    <col min="1030" max="1030" width="10.85546875" style="230" bestFit="1" customWidth="1"/>
    <col min="1031" max="1032" width="16.85546875" style="230" bestFit="1" customWidth="1"/>
    <col min="1033" max="1033" width="8.85546875" style="230" bestFit="1" customWidth="1"/>
    <col min="1034" max="1034" width="16" style="230" bestFit="1" customWidth="1"/>
    <col min="1035" max="1035" width="0.28515625" style="230" bestFit="1" customWidth="1"/>
    <col min="1036" max="1036" width="16" style="230" bestFit="1" customWidth="1"/>
    <col min="1037" max="1037" width="0.7109375" style="230" bestFit="1" customWidth="1"/>
    <col min="1038" max="1038" width="16.140625" style="230" bestFit="1" customWidth="1"/>
    <col min="1039" max="1039" width="12.5703125" style="230" bestFit="1" customWidth="1"/>
    <col min="1040" max="1040" width="4.42578125" style="230" bestFit="1" customWidth="1"/>
    <col min="1041" max="1041" width="20.85546875" style="230" bestFit="1" customWidth="1"/>
    <col min="1042" max="1042" width="16.85546875" style="230" bestFit="1" customWidth="1"/>
    <col min="1043" max="1043" width="17" style="230" bestFit="1" customWidth="1"/>
    <col min="1044" max="1044" width="20.85546875" style="230" bestFit="1" customWidth="1"/>
    <col min="1045" max="1045" width="22.140625" style="230" bestFit="1" customWidth="1"/>
    <col min="1046" max="1046" width="12.5703125" style="230" bestFit="1" customWidth="1"/>
    <col min="1047" max="1047" width="55.28515625" style="230" bestFit="1" customWidth="1"/>
    <col min="1048" max="1048" width="25.85546875" style="230" bestFit="1" customWidth="1"/>
    <col min="1049" max="1049" width="15.85546875" style="230" bestFit="1" customWidth="1"/>
    <col min="1050" max="1050" width="18.28515625" style="230" bestFit="1" customWidth="1"/>
    <col min="1051" max="1051" width="65.5703125" style="230" bestFit="1" customWidth="1"/>
    <col min="1052" max="1052" width="65.7109375" style="230" bestFit="1" customWidth="1"/>
    <col min="1053" max="1053" width="4.7109375" style="230" bestFit="1" customWidth="1"/>
    <col min="1054" max="1280" width="9.140625" style="230"/>
    <col min="1281" max="1281" width="4.7109375" style="230" bestFit="1" customWidth="1"/>
    <col min="1282" max="1282" width="16.85546875" style="230" bestFit="1" customWidth="1"/>
    <col min="1283" max="1283" width="8.85546875" style="230" bestFit="1" customWidth="1"/>
    <col min="1284" max="1284" width="1.140625" style="230" bestFit="1" customWidth="1"/>
    <col min="1285" max="1285" width="25.140625" style="230" bestFit="1" customWidth="1"/>
    <col min="1286" max="1286" width="10.85546875" style="230" bestFit="1" customWidth="1"/>
    <col min="1287" max="1288" width="16.85546875" style="230" bestFit="1" customWidth="1"/>
    <col min="1289" max="1289" width="8.85546875" style="230" bestFit="1" customWidth="1"/>
    <col min="1290" max="1290" width="16" style="230" bestFit="1" customWidth="1"/>
    <col min="1291" max="1291" width="0.28515625" style="230" bestFit="1" customWidth="1"/>
    <col min="1292" max="1292" width="16" style="230" bestFit="1" customWidth="1"/>
    <col min="1293" max="1293" width="0.7109375" style="230" bestFit="1" customWidth="1"/>
    <col min="1294" max="1294" width="16.140625" style="230" bestFit="1" customWidth="1"/>
    <col min="1295" max="1295" width="12.5703125" style="230" bestFit="1" customWidth="1"/>
    <col min="1296" max="1296" width="4.42578125" style="230" bestFit="1" customWidth="1"/>
    <col min="1297" max="1297" width="20.85546875" style="230" bestFit="1" customWidth="1"/>
    <col min="1298" max="1298" width="16.85546875" style="230" bestFit="1" customWidth="1"/>
    <col min="1299" max="1299" width="17" style="230" bestFit="1" customWidth="1"/>
    <col min="1300" max="1300" width="20.85546875" style="230" bestFit="1" customWidth="1"/>
    <col min="1301" max="1301" width="22.140625" style="230" bestFit="1" customWidth="1"/>
    <col min="1302" max="1302" width="12.5703125" style="230" bestFit="1" customWidth="1"/>
    <col min="1303" max="1303" width="55.28515625" style="230" bestFit="1" customWidth="1"/>
    <col min="1304" max="1304" width="25.85546875" style="230" bestFit="1" customWidth="1"/>
    <col min="1305" max="1305" width="15.85546875" style="230" bestFit="1" customWidth="1"/>
    <col min="1306" max="1306" width="18.28515625" style="230" bestFit="1" customWidth="1"/>
    <col min="1307" max="1307" width="65.5703125" style="230" bestFit="1" customWidth="1"/>
    <col min="1308" max="1308" width="65.7109375" style="230" bestFit="1" customWidth="1"/>
    <col min="1309" max="1309" width="4.7109375" style="230" bestFit="1" customWidth="1"/>
    <col min="1310" max="1536" width="9.140625" style="230"/>
    <col min="1537" max="1537" width="4.7109375" style="230" bestFit="1" customWidth="1"/>
    <col min="1538" max="1538" width="16.85546875" style="230" bestFit="1" customWidth="1"/>
    <col min="1539" max="1539" width="8.85546875" style="230" bestFit="1" customWidth="1"/>
    <col min="1540" max="1540" width="1.140625" style="230" bestFit="1" customWidth="1"/>
    <col min="1541" max="1541" width="25.140625" style="230" bestFit="1" customWidth="1"/>
    <col min="1542" max="1542" width="10.85546875" style="230" bestFit="1" customWidth="1"/>
    <col min="1543" max="1544" width="16.85546875" style="230" bestFit="1" customWidth="1"/>
    <col min="1545" max="1545" width="8.85546875" style="230" bestFit="1" customWidth="1"/>
    <col min="1546" max="1546" width="16" style="230" bestFit="1" customWidth="1"/>
    <col min="1547" max="1547" width="0.28515625" style="230" bestFit="1" customWidth="1"/>
    <col min="1548" max="1548" width="16" style="230" bestFit="1" customWidth="1"/>
    <col min="1549" max="1549" width="0.7109375" style="230" bestFit="1" customWidth="1"/>
    <col min="1550" max="1550" width="16.140625" style="230" bestFit="1" customWidth="1"/>
    <col min="1551" max="1551" width="12.5703125" style="230" bestFit="1" customWidth="1"/>
    <col min="1552" max="1552" width="4.42578125" style="230" bestFit="1" customWidth="1"/>
    <col min="1553" max="1553" width="20.85546875" style="230" bestFit="1" customWidth="1"/>
    <col min="1554" max="1554" width="16.85546875" style="230" bestFit="1" customWidth="1"/>
    <col min="1555" max="1555" width="17" style="230" bestFit="1" customWidth="1"/>
    <col min="1556" max="1556" width="20.85546875" style="230" bestFit="1" customWidth="1"/>
    <col min="1557" max="1557" width="22.140625" style="230" bestFit="1" customWidth="1"/>
    <col min="1558" max="1558" width="12.5703125" style="230" bestFit="1" customWidth="1"/>
    <col min="1559" max="1559" width="55.28515625" style="230" bestFit="1" customWidth="1"/>
    <col min="1560" max="1560" width="25.85546875" style="230" bestFit="1" customWidth="1"/>
    <col min="1561" max="1561" width="15.85546875" style="230" bestFit="1" customWidth="1"/>
    <col min="1562" max="1562" width="18.28515625" style="230" bestFit="1" customWidth="1"/>
    <col min="1563" max="1563" width="65.5703125" style="230" bestFit="1" customWidth="1"/>
    <col min="1564" max="1564" width="65.7109375" style="230" bestFit="1" customWidth="1"/>
    <col min="1565" max="1565" width="4.7109375" style="230" bestFit="1" customWidth="1"/>
    <col min="1566" max="1792" width="9.140625" style="230"/>
    <col min="1793" max="1793" width="4.7109375" style="230" bestFit="1" customWidth="1"/>
    <col min="1794" max="1794" width="16.85546875" style="230" bestFit="1" customWidth="1"/>
    <col min="1795" max="1795" width="8.85546875" style="230" bestFit="1" customWidth="1"/>
    <col min="1796" max="1796" width="1.140625" style="230" bestFit="1" customWidth="1"/>
    <col min="1797" max="1797" width="25.140625" style="230" bestFit="1" customWidth="1"/>
    <col min="1798" max="1798" width="10.85546875" style="230" bestFit="1" customWidth="1"/>
    <col min="1799" max="1800" width="16.85546875" style="230" bestFit="1" customWidth="1"/>
    <col min="1801" max="1801" width="8.85546875" style="230" bestFit="1" customWidth="1"/>
    <col min="1802" max="1802" width="16" style="230" bestFit="1" customWidth="1"/>
    <col min="1803" max="1803" width="0.28515625" style="230" bestFit="1" customWidth="1"/>
    <col min="1804" max="1804" width="16" style="230" bestFit="1" customWidth="1"/>
    <col min="1805" max="1805" width="0.7109375" style="230" bestFit="1" customWidth="1"/>
    <col min="1806" max="1806" width="16.140625" style="230" bestFit="1" customWidth="1"/>
    <col min="1807" max="1807" width="12.5703125" style="230" bestFit="1" customWidth="1"/>
    <col min="1808" max="1808" width="4.42578125" style="230" bestFit="1" customWidth="1"/>
    <col min="1809" max="1809" width="20.85546875" style="230" bestFit="1" customWidth="1"/>
    <col min="1810" max="1810" width="16.85546875" style="230" bestFit="1" customWidth="1"/>
    <col min="1811" max="1811" width="17" style="230" bestFit="1" customWidth="1"/>
    <col min="1812" max="1812" width="20.85546875" style="230" bestFit="1" customWidth="1"/>
    <col min="1813" max="1813" width="22.140625" style="230" bestFit="1" customWidth="1"/>
    <col min="1814" max="1814" width="12.5703125" style="230" bestFit="1" customWidth="1"/>
    <col min="1815" max="1815" width="55.28515625" style="230" bestFit="1" customWidth="1"/>
    <col min="1816" max="1816" width="25.85546875" style="230" bestFit="1" customWidth="1"/>
    <col min="1817" max="1817" width="15.85546875" style="230" bestFit="1" customWidth="1"/>
    <col min="1818" max="1818" width="18.28515625" style="230" bestFit="1" customWidth="1"/>
    <col min="1819" max="1819" width="65.5703125" style="230" bestFit="1" customWidth="1"/>
    <col min="1820" max="1820" width="65.7109375" style="230" bestFit="1" customWidth="1"/>
    <col min="1821" max="1821" width="4.7109375" style="230" bestFit="1" customWidth="1"/>
    <col min="1822" max="2048" width="9.140625" style="230"/>
    <col min="2049" max="2049" width="4.7109375" style="230" bestFit="1" customWidth="1"/>
    <col min="2050" max="2050" width="16.85546875" style="230" bestFit="1" customWidth="1"/>
    <col min="2051" max="2051" width="8.85546875" style="230" bestFit="1" customWidth="1"/>
    <col min="2052" max="2052" width="1.140625" style="230" bestFit="1" customWidth="1"/>
    <col min="2053" max="2053" width="25.140625" style="230" bestFit="1" customWidth="1"/>
    <col min="2054" max="2054" width="10.85546875" style="230" bestFit="1" customWidth="1"/>
    <col min="2055" max="2056" width="16.85546875" style="230" bestFit="1" customWidth="1"/>
    <col min="2057" max="2057" width="8.85546875" style="230" bestFit="1" customWidth="1"/>
    <col min="2058" max="2058" width="16" style="230" bestFit="1" customWidth="1"/>
    <col min="2059" max="2059" width="0.28515625" style="230" bestFit="1" customWidth="1"/>
    <col min="2060" max="2060" width="16" style="230" bestFit="1" customWidth="1"/>
    <col min="2061" max="2061" width="0.7109375" style="230" bestFit="1" customWidth="1"/>
    <col min="2062" max="2062" width="16.140625" style="230" bestFit="1" customWidth="1"/>
    <col min="2063" max="2063" width="12.5703125" style="230" bestFit="1" customWidth="1"/>
    <col min="2064" max="2064" width="4.42578125" style="230" bestFit="1" customWidth="1"/>
    <col min="2065" max="2065" width="20.85546875" style="230" bestFit="1" customWidth="1"/>
    <col min="2066" max="2066" width="16.85546875" style="230" bestFit="1" customWidth="1"/>
    <col min="2067" max="2067" width="17" style="230" bestFit="1" customWidth="1"/>
    <col min="2068" max="2068" width="20.85546875" style="230" bestFit="1" customWidth="1"/>
    <col min="2069" max="2069" width="22.140625" style="230" bestFit="1" customWidth="1"/>
    <col min="2070" max="2070" width="12.5703125" style="230" bestFit="1" customWidth="1"/>
    <col min="2071" max="2071" width="55.28515625" style="230" bestFit="1" customWidth="1"/>
    <col min="2072" max="2072" width="25.85546875" style="230" bestFit="1" customWidth="1"/>
    <col min="2073" max="2073" width="15.85546875" style="230" bestFit="1" customWidth="1"/>
    <col min="2074" max="2074" width="18.28515625" style="230" bestFit="1" customWidth="1"/>
    <col min="2075" max="2075" width="65.5703125" style="230" bestFit="1" customWidth="1"/>
    <col min="2076" max="2076" width="65.7109375" style="230" bestFit="1" customWidth="1"/>
    <col min="2077" max="2077" width="4.7109375" style="230" bestFit="1" customWidth="1"/>
    <col min="2078" max="2304" width="9.140625" style="230"/>
    <col min="2305" max="2305" width="4.7109375" style="230" bestFit="1" customWidth="1"/>
    <col min="2306" max="2306" width="16.85546875" style="230" bestFit="1" customWidth="1"/>
    <col min="2307" max="2307" width="8.85546875" style="230" bestFit="1" customWidth="1"/>
    <col min="2308" max="2308" width="1.140625" style="230" bestFit="1" customWidth="1"/>
    <col min="2309" max="2309" width="25.140625" style="230" bestFit="1" customWidth="1"/>
    <col min="2310" max="2310" width="10.85546875" style="230" bestFit="1" customWidth="1"/>
    <col min="2311" max="2312" width="16.85546875" style="230" bestFit="1" customWidth="1"/>
    <col min="2313" max="2313" width="8.85546875" style="230" bestFit="1" customWidth="1"/>
    <col min="2314" max="2314" width="16" style="230" bestFit="1" customWidth="1"/>
    <col min="2315" max="2315" width="0.28515625" style="230" bestFit="1" customWidth="1"/>
    <col min="2316" max="2316" width="16" style="230" bestFit="1" customWidth="1"/>
    <col min="2317" max="2317" width="0.7109375" style="230" bestFit="1" customWidth="1"/>
    <col min="2318" max="2318" width="16.140625" style="230" bestFit="1" customWidth="1"/>
    <col min="2319" max="2319" width="12.5703125" style="230" bestFit="1" customWidth="1"/>
    <col min="2320" max="2320" width="4.42578125" style="230" bestFit="1" customWidth="1"/>
    <col min="2321" max="2321" width="20.85546875" style="230" bestFit="1" customWidth="1"/>
    <col min="2322" max="2322" width="16.85546875" style="230" bestFit="1" customWidth="1"/>
    <col min="2323" max="2323" width="17" style="230" bestFit="1" customWidth="1"/>
    <col min="2324" max="2324" width="20.85546875" style="230" bestFit="1" customWidth="1"/>
    <col min="2325" max="2325" width="22.140625" style="230" bestFit="1" customWidth="1"/>
    <col min="2326" max="2326" width="12.5703125" style="230" bestFit="1" customWidth="1"/>
    <col min="2327" max="2327" width="55.28515625" style="230" bestFit="1" customWidth="1"/>
    <col min="2328" max="2328" width="25.85546875" style="230" bestFit="1" customWidth="1"/>
    <col min="2329" max="2329" width="15.85546875" style="230" bestFit="1" customWidth="1"/>
    <col min="2330" max="2330" width="18.28515625" style="230" bestFit="1" customWidth="1"/>
    <col min="2331" max="2331" width="65.5703125" style="230" bestFit="1" customWidth="1"/>
    <col min="2332" max="2332" width="65.7109375" style="230" bestFit="1" customWidth="1"/>
    <col min="2333" max="2333" width="4.7109375" style="230" bestFit="1" customWidth="1"/>
    <col min="2334" max="2560" width="9.140625" style="230"/>
    <col min="2561" max="2561" width="4.7109375" style="230" bestFit="1" customWidth="1"/>
    <col min="2562" max="2562" width="16.85546875" style="230" bestFit="1" customWidth="1"/>
    <col min="2563" max="2563" width="8.85546875" style="230" bestFit="1" customWidth="1"/>
    <col min="2564" max="2564" width="1.140625" style="230" bestFit="1" customWidth="1"/>
    <col min="2565" max="2565" width="25.140625" style="230" bestFit="1" customWidth="1"/>
    <col min="2566" max="2566" width="10.85546875" style="230" bestFit="1" customWidth="1"/>
    <col min="2567" max="2568" width="16.85546875" style="230" bestFit="1" customWidth="1"/>
    <col min="2569" max="2569" width="8.85546875" style="230" bestFit="1" customWidth="1"/>
    <col min="2570" max="2570" width="16" style="230" bestFit="1" customWidth="1"/>
    <col min="2571" max="2571" width="0.28515625" style="230" bestFit="1" customWidth="1"/>
    <col min="2572" max="2572" width="16" style="230" bestFit="1" customWidth="1"/>
    <col min="2573" max="2573" width="0.7109375" style="230" bestFit="1" customWidth="1"/>
    <col min="2574" max="2574" width="16.140625" style="230" bestFit="1" customWidth="1"/>
    <col min="2575" max="2575" width="12.5703125" style="230" bestFit="1" customWidth="1"/>
    <col min="2576" max="2576" width="4.42578125" style="230" bestFit="1" customWidth="1"/>
    <col min="2577" max="2577" width="20.85546875" style="230" bestFit="1" customWidth="1"/>
    <col min="2578" max="2578" width="16.85546875" style="230" bestFit="1" customWidth="1"/>
    <col min="2579" max="2579" width="17" style="230" bestFit="1" customWidth="1"/>
    <col min="2580" max="2580" width="20.85546875" style="230" bestFit="1" customWidth="1"/>
    <col min="2581" max="2581" width="22.140625" style="230" bestFit="1" customWidth="1"/>
    <col min="2582" max="2582" width="12.5703125" style="230" bestFit="1" customWidth="1"/>
    <col min="2583" max="2583" width="55.28515625" style="230" bestFit="1" customWidth="1"/>
    <col min="2584" max="2584" width="25.85546875" style="230" bestFit="1" customWidth="1"/>
    <col min="2585" max="2585" width="15.85546875" style="230" bestFit="1" customWidth="1"/>
    <col min="2586" max="2586" width="18.28515625" style="230" bestFit="1" customWidth="1"/>
    <col min="2587" max="2587" width="65.5703125" style="230" bestFit="1" customWidth="1"/>
    <col min="2588" max="2588" width="65.7109375" style="230" bestFit="1" customWidth="1"/>
    <col min="2589" max="2589" width="4.7109375" style="230" bestFit="1" customWidth="1"/>
    <col min="2590" max="2816" width="9.140625" style="230"/>
    <col min="2817" max="2817" width="4.7109375" style="230" bestFit="1" customWidth="1"/>
    <col min="2818" max="2818" width="16.85546875" style="230" bestFit="1" customWidth="1"/>
    <col min="2819" max="2819" width="8.85546875" style="230" bestFit="1" customWidth="1"/>
    <col min="2820" max="2820" width="1.140625" style="230" bestFit="1" customWidth="1"/>
    <col min="2821" max="2821" width="25.140625" style="230" bestFit="1" customWidth="1"/>
    <col min="2822" max="2822" width="10.85546875" style="230" bestFit="1" customWidth="1"/>
    <col min="2823" max="2824" width="16.85546875" style="230" bestFit="1" customWidth="1"/>
    <col min="2825" max="2825" width="8.85546875" style="230" bestFit="1" customWidth="1"/>
    <col min="2826" max="2826" width="16" style="230" bestFit="1" customWidth="1"/>
    <col min="2827" max="2827" width="0.28515625" style="230" bestFit="1" customWidth="1"/>
    <col min="2828" max="2828" width="16" style="230" bestFit="1" customWidth="1"/>
    <col min="2829" max="2829" width="0.7109375" style="230" bestFit="1" customWidth="1"/>
    <col min="2830" max="2830" width="16.140625" style="230" bestFit="1" customWidth="1"/>
    <col min="2831" max="2831" width="12.5703125" style="230" bestFit="1" customWidth="1"/>
    <col min="2832" max="2832" width="4.42578125" style="230" bestFit="1" customWidth="1"/>
    <col min="2833" max="2833" width="20.85546875" style="230" bestFit="1" customWidth="1"/>
    <col min="2834" max="2834" width="16.85546875" style="230" bestFit="1" customWidth="1"/>
    <col min="2835" max="2835" width="17" style="230" bestFit="1" customWidth="1"/>
    <col min="2836" max="2836" width="20.85546875" style="230" bestFit="1" customWidth="1"/>
    <col min="2837" max="2837" width="22.140625" style="230" bestFit="1" customWidth="1"/>
    <col min="2838" max="2838" width="12.5703125" style="230" bestFit="1" customWidth="1"/>
    <col min="2839" max="2839" width="55.28515625" style="230" bestFit="1" customWidth="1"/>
    <col min="2840" max="2840" width="25.85546875" style="230" bestFit="1" customWidth="1"/>
    <col min="2841" max="2841" width="15.85546875" style="230" bestFit="1" customWidth="1"/>
    <col min="2842" max="2842" width="18.28515625" style="230" bestFit="1" customWidth="1"/>
    <col min="2843" max="2843" width="65.5703125" style="230" bestFit="1" customWidth="1"/>
    <col min="2844" max="2844" width="65.7109375" style="230" bestFit="1" customWidth="1"/>
    <col min="2845" max="2845" width="4.7109375" style="230" bestFit="1" customWidth="1"/>
    <col min="2846" max="3072" width="9.140625" style="230"/>
    <col min="3073" max="3073" width="4.7109375" style="230" bestFit="1" customWidth="1"/>
    <col min="3074" max="3074" width="16.85546875" style="230" bestFit="1" customWidth="1"/>
    <col min="3075" max="3075" width="8.85546875" style="230" bestFit="1" customWidth="1"/>
    <col min="3076" max="3076" width="1.140625" style="230" bestFit="1" customWidth="1"/>
    <col min="3077" max="3077" width="25.140625" style="230" bestFit="1" customWidth="1"/>
    <col min="3078" max="3078" width="10.85546875" style="230" bestFit="1" customWidth="1"/>
    <col min="3079" max="3080" width="16.85546875" style="230" bestFit="1" customWidth="1"/>
    <col min="3081" max="3081" width="8.85546875" style="230" bestFit="1" customWidth="1"/>
    <col min="3082" max="3082" width="16" style="230" bestFit="1" customWidth="1"/>
    <col min="3083" max="3083" width="0.28515625" style="230" bestFit="1" customWidth="1"/>
    <col min="3084" max="3084" width="16" style="230" bestFit="1" customWidth="1"/>
    <col min="3085" max="3085" width="0.7109375" style="230" bestFit="1" customWidth="1"/>
    <col min="3086" max="3086" width="16.140625" style="230" bestFit="1" customWidth="1"/>
    <col min="3087" max="3087" width="12.5703125" style="230" bestFit="1" customWidth="1"/>
    <col min="3088" max="3088" width="4.42578125" style="230" bestFit="1" customWidth="1"/>
    <col min="3089" max="3089" width="20.85546875" style="230" bestFit="1" customWidth="1"/>
    <col min="3090" max="3090" width="16.85546875" style="230" bestFit="1" customWidth="1"/>
    <col min="3091" max="3091" width="17" style="230" bestFit="1" customWidth="1"/>
    <col min="3092" max="3092" width="20.85546875" style="230" bestFit="1" customWidth="1"/>
    <col min="3093" max="3093" width="22.140625" style="230" bestFit="1" customWidth="1"/>
    <col min="3094" max="3094" width="12.5703125" style="230" bestFit="1" customWidth="1"/>
    <col min="3095" max="3095" width="55.28515625" style="230" bestFit="1" customWidth="1"/>
    <col min="3096" max="3096" width="25.85546875" style="230" bestFit="1" customWidth="1"/>
    <col min="3097" max="3097" width="15.85546875" style="230" bestFit="1" customWidth="1"/>
    <col min="3098" max="3098" width="18.28515625" style="230" bestFit="1" customWidth="1"/>
    <col min="3099" max="3099" width="65.5703125" style="230" bestFit="1" customWidth="1"/>
    <col min="3100" max="3100" width="65.7109375" style="230" bestFit="1" customWidth="1"/>
    <col min="3101" max="3101" width="4.7109375" style="230" bestFit="1" customWidth="1"/>
    <col min="3102" max="3328" width="9.140625" style="230"/>
    <col min="3329" max="3329" width="4.7109375" style="230" bestFit="1" customWidth="1"/>
    <col min="3330" max="3330" width="16.85546875" style="230" bestFit="1" customWidth="1"/>
    <col min="3331" max="3331" width="8.85546875" style="230" bestFit="1" customWidth="1"/>
    <col min="3332" max="3332" width="1.140625" style="230" bestFit="1" customWidth="1"/>
    <col min="3333" max="3333" width="25.140625" style="230" bestFit="1" customWidth="1"/>
    <col min="3334" max="3334" width="10.85546875" style="230" bestFit="1" customWidth="1"/>
    <col min="3335" max="3336" width="16.85546875" style="230" bestFit="1" customWidth="1"/>
    <col min="3337" max="3337" width="8.85546875" style="230" bestFit="1" customWidth="1"/>
    <col min="3338" max="3338" width="16" style="230" bestFit="1" customWidth="1"/>
    <col min="3339" max="3339" width="0.28515625" style="230" bestFit="1" customWidth="1"/>
    <col min="3340" max="3340" width="16" style="230" bestFit="1" customWidth="1"/>
    <col min="3341" max="3341" width="0.7109375" style="230" bestFit="1" customWidth="1"/>
    <col min="3342" max="3342" width="16.140625" style="230" bestFit="1" customWidth="1"/>
    <col min="3343" max="3343" width="12.5703125" style="230" bestFit="1" customWidth="1"/>
    <col min="3344" max="3344" width="4.42578125" style="230" bestFit="1" customWidth="1"/>
    <col min="3345" max="3345" width="20.85546875" style="230" bestFit="1" customWidth="1"/>
    <col min="3346" max="3346" width="16.85546875" style="230" bestFit="1" customWidth="1"/>
    <col min="3347" max="3347" width="17" style="230" bestFit="1" customWidth="1"/>
    <col min="3348" max="3348" width="20.85546875" style="230" bestFit="1" customWidth="1"/>
    <col min="3349" max="3349" width="22.140625" style="230" bestFit="1" customWidth="1"/>
    <col min="3350" max="3350" width="12.5703125" style="230" bestFit="1" customWidth="1"/>
    <col min="3351" max="3351" width="55.28515625" style="230" bestFit="1" customWidth="1"/>
    <col min="3352" max="3352" width="25.85546875" style="230" bestFit="1" customWidth="1"/>
    <col min="3353" max="3353" width="15.85546875" style="230" bestFit="1" customWidth="1"/>
    <col min="3354" max="3354" width="18.28515625" style="230" bestFit="1" customWidth="1"/>
    <col min="3355" max="3355" width="65.5703125" style="230" bestFit="1" customWidth="1"/>
    <col min="3356" max="3356" width="65.7109375" style="230" bestFit="1" customWidth="1"/>
    <col min="3357" max="3357" width="4.7109375" style="230" bestFit="1" customWidth="1"/>
    <col min="3358" max="3584" width="9.140625" style="230"/>
    <col min="3585" max="3585" width="4.7109375" style="230" bestFit="1" customWidth="1"/>
    <col min="3586" max="3586" width="16.85546875" style="230" bestFit="1" customWidth="1"/>
    <col min="3587" max="3587" width="8.85546875" style="230" bestFit="1" customWidth="1"/>
    <col min="3588" max="3588" width="1.140625" style="230" bestFit="1" customWidth="1"/>
    <col min="3589" max="3589" width="25.140625" style="230" bestFit="1" customWidth="1"/>
    <col min="3590" max="3590" width="10.85546875" style="230" bestFit="1" customWidth="1"/>
    <col min="3591" max="3592" width="16.85546875" style="230" bestFit="1" customWidth="1"/>
    <col min="3593" max="3593" width="8.85546875" style="230" bestFit="1" customWidth="1"/>
    <col min="3594" max="3594" width="16" style="230" bestFit="1" customWidth="1"/>
    <col min="3595" max="3595" width="0.28515625" style="230" bestFit="1" customWidth="1"/>
    <col min="3596" max="3596" width="16" style="230" bestFit="1" customWidth="1"/>
    <col min="3597" max="3597" width="0.7109375" style="230" bestFit="1" customWidth="1"/>
    <col min="3598" max="3598" width="16.140625" style="230" bestFit="1" customWidth="1"/>
    <col min="3599" max="3599" width="12.5703125" style="230" bestFit="1" customWidth="1"/>
    <col min="3600" max="3600" width="4.42578125" style="230" bestFit="1" customWidth="1"/>
    <col min="3601" max="3601" width="20.85546875" style="230" bestFit="1" customWidth="1"/>
    <col min="3602" max="3602" width="16.85546875" style="230" bestFit="1" customWidth="1"/>
    <col min="3603" max="3603" width="17" style="230" bestFit="1" customWidth="1"/>
    <col min="3604" max="3604" width="20.85546875" style="230" bestFit="1" customWidth="1"/>
    <col min="3605" max="3605" width="22.140625" style="230" bestFit="1" customWidth="1"/>
    <col min="3606" max="3606" width="12.5703125" style="230" bestFit="1" customWidth="1"/>
    <col min="3607" max="3607" width="55.28515625" style="230" bestFit="1" customWidth="1"/>
    <col min="3608" max="3608" width="25.85546875" style="230" bestFit="1" customWidth="1"/>
    <col min="3609" max="3609" width="15.85546875" style="230" bestFit="1" customWidth="1"/>
    <col min="3610" max="3610" width="18.28515625" style="230" bestFit="1" customWidth="1"/>
    <col min="3611" max="3611" width="65.5703125" style="230" bestFit="1" customWidth="1"/>
    <col min="3612" max="3612" width="65.7109375" style="230" bestFit="1" customWidth="1"/>
    <col min="3613" max="3613" width="4.7109375" style="230" bestFit="1" customWidth="1"/>
    <col min="3614" max="3840" width="9.140625" style="230"/>
    <col min="3841" max="3841" width="4.7109375" style="230" bestFit="1" customWidth="1"/>
    <col min="3842" max="3842" width="16.85546875" style="230" bestFit="1" customWidth="1"/>
    <col min="3843" max="3843" width="8.85546875" style="230" bestFit="1" customWidth="1"/>
    <col min="3844" max="3844" width="1.140625" style="230" bestFit="1" customWidth="1"/>
    <col min="3845" max="3845" width="25.140625" style="230" bestFit="1" customWidth="1"/>
    <col min="3846" max="3846" width="10.85546875" style="230" bestFit="1" customWidth="1"/>
    <col min="3847" max="3848" width="16.85546875" style="230" bestFit="1" customWidth="1"/>
    <col min="3849" max="3849" width="8.85546875" style="230" bestFit="1" customWidth="1"/>
    <col min="3850" max="3850" width="16" style="230" bestFit="1" customWidth="1"/>
    <col min="3851" max="3851" width="0.28515625" style="230" bestFit="1" customWidth="1"/>
    <col min="3852" max="3852" width="16" style="230" bestFit="1" customWidth="1"/>
    <col min="3853" max="3853" width="0.7109375" style="230" bestFit="1" customWidth="1"/>
    <col min="3854" max="3854" width="16.140625" style="230" bestFit="1" customWidth="1"/>
    <col min="3855" max="3855" width="12.5703125" style="230" bestFit="1" customWidth="1"/>
    <col min="3856" max="3856" width="4.42578125" style="230" bestFit="1" customWidth="1"/>
    <col min="3857" max="3857" width="20.85546875" style="230" bestFit="1" customWidth="1"/>
    <col min="3858" max="3858" width="16.85546875" style="230" bestFit="1" customWidth="1"/>
    <col min="3859" max="3859" width="17" style="230" bestFit="1" customWidth="1"/>
    <col min="3860" max="3860" width="20.85546875" style="230" bestFit="1" customWidth="1"/>
    <col min="3861" max="3861" width="22.140625" style="230" bestFit="1" customWidth="1"/>
    <col min="3862" max="3862" width="12.5703125" style="230" bestFit="1" customWidth="1"/>
    <col min="3863" max="3863" width="55.28515625" style="230" bestFit="1" customWidth="1"/>
    <col min="3864" max="3864" width="25.85546875" style="230" bestFit="1" customWidth="1"/>
    <col min="3865" max="3865" width="15.85546875" style="230" bestFit="1" customWidth="1"/>
    <col min="3866" max="3866" width="18.28515625" style="230" bestFit="1" customWidth="1"/>
    <col min="3867" max="3867" width="65.5703125" style="230" bestFit="1" customWidth="1"/>
    <col min="3868" max="3868" width="65.7109375" style="230" bestFit="1" customWidth="1"/>
    <col min="3869" max="3869" width="4.7109375" style="230" bestFit="1" customWidth="1"/>
    <col min="3870" max="4096" width="9.140625" style="230"/>
    <col min="4097" max="4097" width="4.7109375" style="230" bestFit="1" customWidth="1"/>
    <col min="4098" max="4098" width="16.85546875" style="230" bestFit="1" customWidth="1"/>
    <col min="4099" max="4099" width="8.85546875" style="230" bestFit="1" customWidth="1"/>
    <col min="4100" max="4100" width="1.140625" style="230" bestFit="1" customWidth="1"/>
    <col min="4101" max="4101" width="25.140625" style="230" bestFit="1" customWidth="1"/>
    <col min="4102" max="4102" width="10.85546875" style="230" bestFit="1" customWidth="1"/>
    <col min="4103" max="4104" width="16.85546875" style="230" bestFit="1" customWidth="1"/>
    <col min="4105" max="4105" width="8.85546875" style="230" bestFit="1" customWidth="1"/>
    <col min="4106" max="4106" width="16" style="230" bestFit="1" customWidth="1"/>
    <col min="4107" max="4107" width="0.28515625" style="230" bestFit="1" customWidth="1"/>
    <col min="4108" max="4108" width="16" style="230" bestFit="1" customWidth="1"/>
    <col min="4109" max="4109" width="0.7109375" style="230" bestFit="1" customWidth="1"/>
    <col min="4110" max="4110" width="16.140625" style="230" bestFit="1" customWidth="1"/>
    <col min="4111" max="4111" width="12.5703125" style="230" bestFit="1" customWidth="1"/>
    <col min="4112" max="4112" width="4.42578125" style="230" bestFit="1" customWidth="1"/>
    <col min="4113" max="4113" width="20.85546875" style="230" bestFit="1" customWidth="1"/>
    <col min="4114" max="4114" width="16.85546875" style="230" bestFit="1" customWidth="1"/>
    <col min="4115" max="4115" width="17" style="230" bestFit="1" customWidth="1"/>
    <col min="4116" max="4116" width="20.85546875" style="230" bestFit="1" customWidth="1"/>
    <col min="4117" max="4117" width="22.140625" style="230" bestFit="1" customWidth="1"/>
    <col min="4118" max="4118" width="12.5703125" style="230" bestFit="1" customWidth="1"/>
    <col min="4119" max="4119" width="55.28515625" style="230" bestFit="1" customWidth="1"/>
    <col min="4120" max="4120" width="25.85546875" style="230" bestFit="1" customWidth="1"/>
    <col min="4121" max="4121" width="15.85546875" style="230" bestFit="1" customWidth="1"/>
    <col min="4122" max="4122" width="18.28515625" style="230" bestFit="1" customWidth="1"/>
    <col min="4123" max="4123" width="65.5703125" style="230" bestFit="1" customWidth="1"/>
    <col min="4124" max="4124" width="65.7109375" style="230" bestFit="1" customWidth="1"/>
    <col min="4125" max="4125" width="4.7109375" style="230" bestFit="1" customWidth="1"/>
    <col min="4126" max="4352" width="9.140625" style="230"/>
    <col min="4353" max="4353" width="4.7109375" style="230" bestFit="1" customWidth="1"/>
    <col min="4354" max="4354" width="16.85546875" style="230" bestFit="1" customWidth="1"/>
    <col min="4355" max="4355" width="8.85546875" style="230" bestFit="1" customWidth="1"/>
    <col min="4356" max="4356" width="1.140625" style="230" bestFit="1" customWidth="1"/>
    <col min="4357" max="4357" width="25.140625" style="230" bestFit="1" customWidth="1"/>
    <col min="4358" max="4358" width="10.85546875" style="230" bestFit="1" customWidth="1"/>
    <col min="4359" max="4360" width="16.85546875" style="230" bestFit="1" customWidth="1"/>
    <col min="4361" max="4361" width="8.85546875" style="230" bestFit="1" customWidth="1"/>
    <col min="4362" max="4362" width="16" style="230" bestFit="1" customWidth="1"/>
    <col min="4363" max="4363" width="0.28515625" style="230" bestFit="1" customWidth="1"/>
    <col min="4364" max="4364" width="16" style="230" bestFit="1" customWidth="1"/>
    <col min="4365" max="4365" width="0.7109375" style="230" bestFit="1" customWidth="1"/>
    <col min="4366" max="4366" width="16.140625" style="230" bestFit="1" customWidth="1"/>
    <col min="4367" max="4367" width="12.5703125" style="230" bestFit="1" customWidth="1"/>
    <col min="4368" max="4368" width="4.42578125" style="230" bestFit="1" customWidth="1"/>
    <col min="4369" max="4369" width="20.85546875" style="230" bestFit="1" customWidth="1"/>
    <col min="4370" max="4370" width="16.85546875" style="230" bestFit="1" customWidth="1"/>
    <col min="4371" max="4371" width="17" style="230" bestFit="1" customWidth="1"/>
    <col min="4372" max="4372" width="20.85546875" style="230" bestFit="1" customWidth="1"/>
    <col min="4373" max="4373" width="22.140625" style="230" bestFit="1" customWidth="1"/>
    <col min="4374" max="4374" width="12.5703125" style="230" bestFit="1" customWidth="1"/>
    <col min="4375" max="4375" width="55.28515625" style="230" bestFit="1" customWidth="1"/>
    <col min="4376" max="4376" width="25.85546875" style="230" bestFit="1" customWidth="1"/>
    <col min="4377" max="4377" width="15.85546875" style="230" bestFit="1" customWidth="1"/>
    <col min="4378" max="4378" width="18.28515625" style="230" bestFit="1" customWidth="1"/>
    <col min="4379" max="4379" width="65.5703125" style="230" bestFit="1" customWidth="1"/>
    <col min="4380" max="4380" width="65.7109375" style="230" bestFit="1" customWidth="1"/>
    <col min="4381" max="4381" width="4.7109375" style="230" bestFit="1" customWidth="1"/>
    <col min="4382" max="4608" width="9.140625" style="230"/>
    <col min="4609" max="4609" width="4.7109375" style="230" bestFit="1" customWidth="1"/>
    <col min="4610" max="4610" width="16.85546875" style="230" bestFit="1" customWidth="1"/>
    <col min="4611" max="4611" width="8.85546875" style="230" bestFit="1" customWidth="1"/>
    <col min="4612" max="4612" width="1.140625" style="230" bestFit="1" customWidth="1"/>
    <col min="4613" max="4613" width="25.140625" style="230" bestFit="1" customWidth="1"/>
    <col min="4614" max="4614" width="10.85546875" style="230" bestFit="1" customWidth="1"/>
    <col min="4615" max="4616" width="16.85546875" style="230" bestFit="1" customWidth="1"/>
    <col min="4617" max="4617" width="8.85546875" style="230" bestFit="1" customWidth="1"/>
    <col min="4618" max="4618" width="16" style="230" bestFit="1" customWidth="1"/>
    <col min="4619" max="4619" width="0.28515625" style="230" bestFit="1" customWidth="1"/>
    <col min="4620" max="4620" width="16" style="230" bestFit="1" customWidth="1"/>
    <col min="4621" max="4621" width="0.7109375" style="230" bestFit="1" customWidth="1"/>
    <col min="4622" max="4622" width="16.140625" style="230" bestFit="1" customWidth="1"/>
    <col min="4623" max="4623" width="12.5703125" style="230" bestFit="1" customWidth="1"/>
    <col min="4624" max="4624" width="4.42578125" style="230" bestFit="1" customWidth="1"/>
    <col min="4625" max="4625" width="20.85546875" style="230" bestFit="1" customWidth="1"/>
    <col min="4626" max="4626" width="16.85546875" style="230" bestFit="1" customWidth="1"/>
    <col min="4627" max="4627" width="17" style="230" bestFit="1" customWidth="1"/>
    <col min="4628" max="4628" width="20.85546875" style="230" bestFit="1" customWidth="1"/>
    <col min="4629" max="4629" width="22.140625" style="230" bestFit="1" customWidth="1"/>
    <col min="4630" max="4630" width="12.5703125" style="230" bestFit="1" customWidth="1"/>
    <col min="4631" max="4631" width="55.28515625" style="230" bestFit="1" customWidth="1"/>
    <col min="4632" max="4632" width="25.85546875" style="230" bestFit="1" customWidth="1"/>
    <col min="4633" max="4633" width="15.85546875" style="230" bestFit="1" customWidth="1"/>
    <col min="4634" max="4634" width="18.28515625" style="230" bestFit="1" customWidth="1"/>
    <col min="4635" max="4635" width="65.5703125" style="230" bestFit="1" customWidth="1"/>
    <col min="4636" max="4636" width="65.7109375" style="230" bestFit="1" customWidth="1"/>
    <col min="4637" max="4637" width="4.7109375" style="230" bestFit="1" customWidth="1"/>
    <col min="4638" max="4864" width="9.140625" style="230"/>
    <col min="4865" max="4865" width="4.7109375" style="230" bestFit="1" customWidth="1"/>
    <col min="4866" max="4866" width="16.85546875" style="230" bestFit="1" customWidth="1"/>
    <col min="4867" max="4867" width="8.85546875" style="230" bestFit="1" customWidth="1"/>
    <col min="4868" max="4868" width="1.140625" style="230" bestFit="1" customWidth="1"/>
    <col min="4869" max="4869" width="25.140625" style="230" bestFit="1" customWidth="1"/>
    <col min="4870" max="4870" width="10.85546875" style="230" bestFit="1" customWidth="1"/>
    <col min="4871" max="4872" width="16.85546875" style="230" bestFit="1" customWidth="1"/>
    <col min="4873" max="4873" width="8.85546875" style="230" bestFit="1" customWidth="1"/>
    <col min="4874" max="4874" width="16" style="230" bestFit="1" customWidth="1"/>
    <col min="4875" max="4875" width="0.28515625" style="230" bestFit="1" customWidth="1"/>
    <col min="4876" max="4876" width="16" style="230" bestFit="1" customWidth="1"/>
    <col min="4877" max="4877" width="0.7109375" style="230" bestFit="1" customWidth="1"/>
    <col min="4878" max="4878" width="16.140625" style="230" bestFit="1" customWidth="1"/>
    <col min="4879" max="4879" width="12.5703125" style="230" bestFit="1" customWidth="1"/>
    <col min="4880" max="4880" width="4.42578125" style="230" bestFit="1" customWidth="1"/>
    <col min="4881" max="4881" width="20.85546875" style="230" bestFit="1" customWidth="1"/>
    <col min="4882" max="4882" width="16.85546875" style="230" bestFit="1" customWidth="1"/>
    <col min="4883" max="4883" width="17" style="230" bestFit="1" customWidth="1"/>
    <col min="4884" max="4884" width="20.85546875" style="230" bestFit="1" customWidth="1"/>
    <col min="4885" max="4885" width="22.140625" style="230" bestFit="1" customWidth="1"/>
    <col min="4886" max="4886" width="12.5703125" style="230" bestFit="1" customWidth="1"/>
    <col min="4887" max="4887" width="55.28515625" style="230" bestFit="1" customWidth="1"/>
    <col min="4888" max="4888" width="25.85546875" style="230" bestFit="1" customWidth="1"/>
    <col min="4889" max="4889" width="15.85546875" style="230" bestFit="1" customWidth="1"/>
    <col min="4890" max="4890" width="18.28515625" style="230" bestFit="1" customWidth="1"/>
    <col min="4891" max="4891" width="65.5703125" style="230" bestFit="1" customWidth="1"/>
    <col min="4892" max="4892" width="65.7109375" style="230" bestFit="1" customWidth="1"/>
    <col min="4893" max="4893" width="4.7109375" style="230" bestFit="1" customWidth="1"/>
    <col min="4894" max="5120" width="9.140625" style="230"/>
    <col min="5121" max="5121" width="4.7109375" style="230" bestFit="1" customWidth="1"/>
    <col min="5122" max="5122" width="16.85546875" style="230" bestFit="1" customWidth="1"/>
    <col min="5123" max="5123" width="8.85546875" style="230" bestFit="1" customWidth="1"/>
    <col min="5124" max="5124" width="1.140625" style="230" bestFit="1" customWidth="1"/>
    <col min="5125" max="5125" width="25.140625" style="230" bestFit="1" customWidth="1"/>
    <col min="5126" max="5126" width="10.85546875" style="230" bestFit="1" customWidth="1"/>
    <col min="5127" max="5128" width="16.85546875" style="230" bestFit="1" customWidth="1"/>
    <col min="5129" max="5129" width="8.85546875" style="230" bestFit="1" customWidth="1"/>
    <col min="5130" max="5130" width="16" style="230" bestFit="1" customWidth="1"/>
    <col min="5131" max="5131" width="0.28515625" style="230" bestFit="1" customWidth="1"/>
    <col min="5132" max="5132" width="16" style="230" bestFit="1" customWidth="1"/>
    <col min="5133" max="5133" width="0.7109375" style="230" bestFit="1" customWidth="1"/>
    <col min="5134" max="5134" width="16.140625" style="230" bestFit="1" customWidth="1"/>
    <col min="5135" max="5135" width="12.5703125" style="230" bestFit="1" customWidth="1"/>
    <col min="5136" max="5136" width="4.42578125" style="230" bestFit="1" customWidth="1"/>
    <col min="5137" max="5137" width="20.85546875" style="230" bestFit="1" customWidth="1"/>
    <col min="5138" max="5138" width="16.85546875" style="230" bestFit="1" customWidth="1"/>
    <col min="5139" max="5139" width="17" style="230" bestFit="1" customWidth="1"/>
    <col min="5140" max="5140" width="20.85546875" style="230" bestFit="1" customWidth="1"/>
    <col min="5141" max="5141" width="22.140625" style="230" bestFit="1" customWidth="1"/>
    <col min="5142" max="5142" width="12.5703125" style="230" bestFit="1" customWidth="1"/>
    <col min="5143" max="5143" width="55.28515625" style="230" bestFit="1" customWidth="1"/>
    <col min="5144" max="5144" width="25.85546875" style="230" bestFit="1" customWidth="1"/>
    <col min="5145" max="5145" width="15.85546875" style="230" bestFit="1" customWidth="1"/>
    <col min="5146" max="5146" width="18.28515625" style="230" bestFit="1" customWidth="1"/>
    <col min="5147" max="5147" width="65.5703125" style="230" bestFit="1" customWidth="1"/>
    <col min="5148" max="5148" width="65.7109375" style="230" bestFit="1" customWidth="1"/>
    <col min="5149" max="5149" width="4.7109375" style="230" bestFit="1" customWidth="1"/>
    <col min="5150" max="5376" width="9.140625" style="230"/>
    <col min="5377" max="5377" width="4.7109375" style="230" bestFit="1" customWidth="1"/>
    <col min="5378" max="5378" width="16.85546875" style="230" bestFit="1" customWidth="1"/>
    <col min="5379" max="5379" width="8.85546875" style="230" bestFit="1" customWidth="1"/>
    <col min="5380" max="5380" width="1.140625" style="230" bestFit="1" customWidth="1"/>
    <col min="5381" max="5381" width="25.140625" style="230" bestFit="1" customWidth="1"/>
    <col min="5382" max="5382" width="10.85546875" style="230" bestFit="1" customWidth="1"/>
    <col min="5383" max="5384" width="16.85546875" style="230" bestFit="1" customWidth="1"/>
    <col min="5385" max="5385" width="8.85546875" style="230" bestFit="1" customWidth="1"/>
    <col min="5386" max="5386" width="16" style="230" bestFit="1" customWidth="1"/>
    <col min="5387" max="5387" width="0.28515625" style="230" bestFit="1" customWidth="1"/>
    <col min="5388" max="5388" width="16" style="230" bestFit="1" customWidth="1"/>
    <col min="5389" max="5389" width="0.7109375" style="230" bestFit="1" customWidth="1"/>
    <col min="5390" max="5390" width="16.140625" style="230" bestFit="1" customWidth="1"/>
    <col min="5391" max="5391" width="12.5703125" style="230" bestFit="1" customWidth="1"/>
    <col min="5392" max="5392" width="4.42578125" style="230" bestFit="1" customWidth="1"/>
    <col min="5393" max="5393" width="20.85546875" style="230" bestFit="1" customWidth="1"/>
    <col min="5394" max="5394" width="16.85546875" style="230" bestFit="1" customWidth="1"/>
    <col min="5395" max="5395" width="17" style="230" bestFit="1" customWidth="1"/>
    <col min="5396" max="5396" width="20.85546875" style="230" bestFit="1" customWidth="1"/>
    <col min="5397" max="5397" width="22.140625" style="230" bestFit="1" customWidth="1"/>
    <col min="5398" max="5398" width="12.5703125" style="230" bestFit="1" customWidth="1"/>
    <col min="5399" max="5399" width="55.28515625" style="230" bestFit="1" customWidth="1"/>
    <col min="5400" max="5400" width="25.85546875" style="230" bestFit="1" customWidth="1"/>
    <col min="5401" max="5401" width="15.85546875" style="230" bestFit="1" customWidth="1"/>
    <col min="5402" max="5402" width="18.28515625" style="230" bestFit="1" customWidth="1"/>
    <col min="5403" max="5403" width="65.5703125" style="230" bestFit="1" customWidth="1"/>
    <col min="5404" max="5404" width="65.7109375" style="230" bestFit="1" customWidth="1"/>
    <col min="5405" max="5405" width="4.7109375" style="230" bestFit="1" customWidth="1"/>
    <col min="5406" max="5632" width="9.140625" style="230"/>
    <col min="5633" max="5633" width="4.7109375" style="230" bestFit="1" customWidth="1"/>
    <col min="5634" max="5634" width="16.85546875" style="230" bestFit="1" customWidth="1"/>
    <col min="5635" max="5635" width="8.85546875" style="230" bestFit="1" customWidth="1"/>
    <col min="5636" max="5636" width="1.140625" style="230" bestFit="1" customWidth="1"/>
    <col min="5637" max="5637" width="25.140625" style="230" bestFit="1" customWidth="1"/>
    <col min="5638" max="5638" width="10.85546875" style="230" bestFit="1" customWidth="1"/>
    <col min="5639" max="5640" width="16.85546875" style="230" bestFit="1" customWidth="1"/>
    <col min="5641" max="5641" width="8.85546875" style="230" bestFit="1" customWidth="1"/>
    <col min="5642" max="5642" width="16" style="230" bestFit="1" customWidth="1"/>
    <col min="5643" max="5643" width="0.28515625" style="230" bestFit="1" customWidth="1"/>
    <col min="5644" max="5644" width="16" style="230" bestFit="1" customWidth="1"/>
    <col min="5645" max="5645" width="0.7109375" style="230" bestFit="1" customWidth="1"/>
    <col min="5646" max="5646" width="16.140625" style="230" bestFit="1" customWidth="1"/>
    <col min="5647" max="5647" width="12.5703125" style="230" bestFit="1" customWidth="1"/>
    <col min="5648" max="5648" width="4.42578125" style="230" bestFit="1" customWidth="1"/>
    <col min="5649" max="5649" width="20.85546875" style="230" bestFit="1" customWidth="1"/>
    <col min="5650" max="5650" width="16.85546875" style="230" bestFit="1" customWidth="1"/>
    <col min="5651" max="5651" width="17" style="230" bestFit="1" customWidth="1"/>
    <col min="5652" max="5652" width="20.85546875" style="230" bestFit="1" customWidth="1"/>
    <col min="5653" max="5653" width="22.140625" style="230" bestFit="1" customWidth="1"/>
    <col min="5654" max="5654" width="12.5703125" style="230" bestFit="1" customWidth="1"/>
    <col min="5655" max="5655" width="55.28515625" style="230" bestFit="1" customWidth="1"/>
    <col min="5656" max="5656" width="25.85546875" style="230" bestFit="1" customWidth="1"/>
    <col min="5657" max="5657" width="15.85546875" style="230" bestFit="1" customWidth="1"/>
    <col min="5658" max="5658" width="18.28515625" style="230" bestFit="1" customWidth="1"/>
    <col min="5659" max="5659" width="65.5703125" style="230" bestFit="1" customWidth="1"/>
    <col min="5660" max="5660" width="65.7109375" style="230" bestFit="1" customWidth="1"/>
    <col min="5661" max="5661" width="4.7109375" style="230" bestFit="1" customWidth="1"/>
    <col min="5662" max="5888" width="9.140625" style="230"/>
    <col min="5889" max="5889" width="4.7109375" style="230" bestFit="1" customWidth="1"/>
    <col min="5890" max="5890" width="16.85546875" style="230" bestFit="1" customWidth="1"/>
    <col min="5891" max="5891" width="8.85546875" style="230" bestFit="1" customWidth="1"/>
    <col min="5892" max="5892" width="1.140625" style="230" bestFit="1" customWidth="1"/>
    <col min="5893" max="5893" width="25.140625" style="230" bestFit="1" customWidth="1"/>
    <col min="5894" max="5894" width="10.85546875" style="230" bestFit="1" customWidth="1"/>
    <col min="5895" max="5896" width="16.85546875" style="230" bestFit="1" customWidth="1"/>
    <col min="5897" max="5897" width="8.85546875" style="230" bestFit="1" customWidth="1"/>
    <col min="5898" max="5898" width="16" style="230" bestFit="1" customWidth="1"/>
    <col min="5899" max="5899" width="0.28515625" style="230" bestFit="1" customWidth="1"/>
    <col min="5900" max="5900" width="16" style="230" bestFit="1" customWidth="1"/>
    <col min="5901" max="5901" width="0.7109375" style="230" bestFit="1" customWidth="1"/>
    <col min="5902" max="5902" width="16.140625" style="230" bestFit="1" customWidth="1"/>
    <col min="5903" max="5903" width="12.5703125" style="230" bestFit="1" customWidth="1"/>
    <col min="5904" max="5904" width="4.42578125" style="230" bestFit="1" customWidth="1"/>
    <col min="5905" max="5905" width="20.85546875" style="230" bestFit="1" customWidth="1"/>
    <col min="5906" max="5906" width="16.85546875" style="230" bestFit="1" customWidth="1"/>
    <col min="5907" max="5907" width="17" style="230" bestFit="1" customWidth="1"/>
    <col min="5908" max="5908" width="20.85546875" style="230" bestFit="1" customWidth="1"/>
    <col min="5909" max="5909" width="22.140625" style="230" bestFit="1" customWidth="1"/>
    <col min="5910" max="5910" width="12.5703125" style="230" bestFit="1" customWidth="1"/>
    <col min="5911" max="5911" width="55.28515625" style="230" bestFit="1" customWidth="1"/>
    <col min="5912" max="5912" width="25.85546875" style="230" bestFit="1" customWidth="1"/>
    <col min="5913" max="5913" width="15.85546875" style="230" bestFit="1" customWidth="1"/>
    <col min="5914" max="5914" width="18.28515625" style="230" bestFit="1" customWidth="1"/>
    <col min="5915" max="5915" width="65.5703125" style="230" bestFit="1" customWidth="1"/>
    <col min="5916" max="5916" width="65.7109375" style="230" bestFit="1" customWidth="1"/>
    <col min="5917" max="5917" width="4.7109375" style="230" bestFit="1" customWidth="1"/>
    <col min="5918" max="6144" width="9.140625" style="230"/>
    <col min="6145" max="6145" width="4.7109375" style="230" bestFit="1" customWidth="1"/>
    <col min="6146" max="6146" width="16.85546875" style="230" bestFit="1" customWidth="1"/>
    <col min="6147" max="6147" width="8.85546875" style="230" bestFit="1" customWidth="1"/>
    <col min="6148" max="6148" width="1.140625" style="230" bestFit="1" customWidth="1"/>
    <col min="6149" max="6149" width="25.140625" style="230" bestFit="1" customWidth="1"/>
    <col min="6150" max="6150" width="10.85546875" style="230" bestFit="1" customWidth="1"/>
    <col min="6151" max="6152" width="16.85546875" style="230" bestFit="1" customWidth="1"/>
    <col min="6153" max="6153" width="8.85546875" style="230" bestFit="1" customWidth="1"/>
    <col min="6154" max="6154" width="16" style="230" bestFit="1" customWidth="1"/>
    <col min="6155" max="6155" width="0.28515625" style="230" bestFit="1" customWidth="1"/>
    <col min="6156" max="6156" width="16" style="230" bestFit="1" customWidth="1"/>
    <col min="6157" max="6157" width="0.7109375" style="230" bestFit="1" customWidth="1"/>
    <col min="6158" max="6158" width="16.140625" style="230" bestFit="1" customWidth="1"/>
    <col min="6159" max="6159" width="12.5703125" style="230" bestFit="1" customWidth="1"/>
    <col min="6160" max="6160" width="4.42578125" style="230" bestFit="1" customWidth="1"/>
    <col min="6161" max="6161" width="20.85546875" style="230" bestFit="1" customWidth="1"/>
    <col min="6162" max="6162" width="16.85546875" style="230" bestFit="1" customWidth="1"/>
    <col min="6163" max="6163" width="17" style="230" bestFit="1" customWidth="1"/>
    <col min="6164" max="6164" width="20.85546875" style="230" bestFit="1" customWidth="1"/>
    <col min="6165" max="6165" width="22.140625" style="230" bestFit="1" customWidth="1"/>
    <col min="6166" max="6166" width="12.5703125" style="230" bestFit="1" customWidth="1"/>
    <col min="6167" max="6167" width="55.28515625" style="230" bestFit="1" customWidth="1"/>
    <col min="6168" max="6168" width="25.85546875" style="230" bestFit="1" customWidth="1"/>
    <col min="6169" max="6169" width="15.85546875" style="230" bestFit="1" customWidth="1"/>
    <col min="6170" max="6170" width="18.28515625" style="230" bestFit="1" customWidth="1"/>
    <col min="6171" max="6171" width="65.5703125" style="230" bestFit="1" customWidth="1"/>
    <col min="6172" max="6172" width="65.7109375" style="230" bestFit="1" customWidth="1"/>
    <col min="6173" max="6173" width="4.7109375" style="230" bestFit="1" customWidth="1"/>
    <col min="6174" max="6400" width="9.140625" style="230"/>
    <col min="6401" max="6401" width="4.7109375" style="230" bestFit="1" customWidth="1"/>
    <col min="6402" max="6402" width="16.85546875" style="230" bestFit="1" customWidth="1"/>
    <col min="6403" max="6403" width="8.85546875" style="230" bestFit="1" customWidth="1"/>
    <col min="6404" max="6404" width="1.140625" style="230" bestFit="1" customWidth="1"/>
    <col min="6405" max="6405" width="25.140625" style="230" bestFit="1" customWidth="1"/>
    <col min="6406" max="6406" width="10.85546875" style="230" bestFit="1" customWidth="1"/>
    <col min="6407" max="6408" width="16.85546875" style="230" bestFit="1" customWidth="1"/>
    <col min="6409" max="6409" width="8.85546875" style="230" bestFit="1" customWidth="1"/>
    <col min="6410" max="6410" width="16" style="230" bestFit="1" customWidth="1"/>
    <col min="6411" max="6411" width="0.28515625" style="230" bestFit="1" customWidth="1"/>
    <col min="6412" max="6412" width="16" style="230" bestFit="1" customWidth="1"/>
    <col min="6413" max="6413" width="0.7109375" style="230" bestFit="1" customWidth="1"/>
    <col min="6414" max="6414" width="16.140625" style="230" bestFit="1" customWidth="1"/>
    <col min="6415" max="6415" width="12.5703125" style="230" bestFit="1" customWidth="1"/>
    <col min="6416" max="6416" width="4.42578125" style="230" bestFit="1" customWidth="1"/>
    <col min="6417" max="6417" width="20.85546875" style="230" bestFit="1" customWidth="1"/>
    <col min="6418" max="6418" width="16.85546875" style="230" bestFit="1" customWidth="1"/>
    <col min="6419" max="6419" width="17" style="230" bestFit="1" customWidth="1"/>
    <col min="6420" max="6420" width="20.85546875" style="230" bestFit="1" customWidth="1"/>
    <col min="6421" max="6421" width="22.140625" style="230" bestFit="1" customWidth="1"/>
    <col min="6422" max="6422" width="12.5703125" style="230" bestFit="1" customWidth="1"/>
    <col min="6423" max="6423" width="55.28515625" style="230" bestFit="1" customWidth="1"/>
    <col min="6424" max="6424" width="25.85546875" style="230" bestFit="1" customWidth="1"/>
    <col min="6425" max="6425" width="15.85546875" style="230" bestFit="1" customWidth="1"/>
    <col min="6426" max="6426" width="18.28515625" style="230" bestFit="1" customWidth="1"/>
    <col min="6427" max="6427" width="65.5703125" style="230" bestFit="1" customWidth="1"/>
    <col min="6428" max="6428" width="65.7109375" style="230" bestFit="1" customWidth="1"/>
    <col min="6429" max="6429" width="4.7109375" style="230" bestFit="1" customWidth="1"/>
    <col min="6430" max="6656" width="9.140625" style="230"/>
    <col min="6657" max="6657" width="4.7109375" style="230" bestFit="1" customWidth="1"/>
    <col min="6658" max="6658" width="16.85546875" style="230" bestFit="1" customWidth="1"/>
    <col min="6659" max="6659" width="8.85546875" style="230" bestFit="1" customWidth="1"/>
    <col min="6660" max="6660" width="1.140625" style="230" bestFit="1" customWidth="1"/>
    <col min="6661" max="6661" width="25.140625" style="230" bestFit="1" customWidth="1"/>
    <col min="6662" max="6662" width="10.85546875" style="230" bestFit="1" customWidth="1"/>
    <col min="6663" max="6664" width="16.85546875" style="230" bestFit="1" customWidth="1"/>
    <col min="6665" max="6665" width="8.85546875" style="230" bestFit="1" customWidth="1"/>
    <col min="6666" max="6666" width="16" style="230" bestFit="1" customWidth="1"/>
    <col min="6667" max="6667" width="0.28515625" style="230" bestFit="1" customWidth="1"/>
    <col min="6668" max="6668" width="16" style="230" bestFit="1" customWidth="1"/>
    <col min="6669" max="6669" width="0.7109375" style="230" bestFit="1" customWidth="1"/>
    <col min="6670" max="6670" width="16.140625" style="230" bestFit="1" customWidth="1"/>
    <col min="6671" max="6671" width="12.5703125" style="230" bestFit="1" customWidth="1"/>
    <col min="6672" max="6672" width="4.42578125" style="230" bestFit="1" customWidth="1"/>
    <col min="6673" max="6673" width="20.85546875" style="230" bestFit="1" customWidth="1"/>
    <col min="6674" max="6674" width="16.85546875" style="230" bestFit="1" customWidth="1"/>
    <col min="6675" max="6675" width="17" style="230" bestFit="1" customWidth="1"/>
    <col min="6676" max="6676" width="20.85546875" style="230" bestFit="1" customWidth="1"/>
    <col min="6677" max="6677" width="22.140625" style="230" bestFit="1" customWidth="1"/>
    <col min="6678" max="6678" width="12.5703125" style="230" bestFit="1" customWidth="1"/>
    <col min="6679" max="6679" width="55.28515625" style="230" bestFit="1" customWidth="1"/>
    <col min="6680" max="6680" width="25.85546875" style="230" bestFit="1" customWidth="1"/>
    <col min="6681" max="6681" width="15.85546875" style="230" bestFit="1" customWidth="1"/>
    <col min="6682" max="6682" width="18.28515625" style="230" bestFit="1" customWidth="1"/>
    <col min="6683" max="6683" width="65.5703125" style="230" bestFit="1" customWidth="1"/>
    <col min="6684" max="6684" width="65.7109375" style="230" bestFit="1" customWidth="1"/>
    <col min="6685" max="6685" width="4.7109375" style="230" bestFit="1" customWidth="1"/>
    <col min="6686" max="6912" width="9.140625" style="230"/>
    <col min="6913" max="6913" width="4.7109375" style="230" bestFit="1" customWidth="1"/>
    <col min="6914" max="6914" width="16.85546875" style="230" bestFit="1" customWidth="1"/>
    <col min="6915" max="6915" width="8.85546875" style="230" bestFit="1" customWidth="1"/>
    <col min="6916" max="6916" width="1.140625" style="230" bestFit="1" customWidth="1"/>
    <col min="6917" max="6917" width="25.140625" style="230" bestFit="1" customWidth="1"/>
    <col min="6918" max="6918" width="10.85546875" style="230" bestFit="1" customWidth="1"/>
    <col min="6919" max="6920" width="16.85546875" style="230" bestFit="1" customWidth="1"/>
    <col min="6921" max="6921" width="8.85546875" style="230" bestFit="1" customWidth="1"/>
    <col min="6922" max="6922" width="16" style="230" bestFit="1" customWidth="1"/>
    <col min="6923" max="6923" width="0.28515625" style="230" bestFit="1" customWidth="1"/>
    <col min="6924" max="6924" width="16" style="230" bestFit="1" customWidth="1"/>
    <col min="6925" max="6925" width="0.7109375" style="230" bestFit="1" customWidth="1"/>
    <col min="6926" max="6926" width="16.140625" style="230" bestFit="1" customWidth="1"/>
    <col min="6927" max="6927" width="12.5703125" style="230" bestFit="1" customWidth="1"/>
    <col min="6928" max="6928" width="4.42578125" style="230" bestFit="1" customWidth="1"/>
    <col min="6929" max="6929" width="20.85546875" style="230" bestFit="1" customWidth="1"/>
    <col min="6930" max="6930" width="16.85546875" style="230" bestFit="1" customWidth="1"/>
    <col min="6931" max="6931" width="17" style="230" bestFit="1" customWidth="1"/>
    <col min="6932" max="6932" width="20.85546875" style="230" bestFit="1" customWidth="1"/>
    <col min="6933" max="6933" width="22.140625" style="230" bestFit="1" customWidth="1"/>
    <col min="6934" max="6934" width="12.5703125" style="230" bestFit="1" customWidth="1"/>
    <col min="6935" max="6935" width="55.28515625" style="230" bestFit="1" customWidth="1"/>
    <col min="6936" max="6936" width="25.85546875" style="230" bestFit="1" customWidth="1"/>
    <col min="6937" max="6937" width="15.85546875" style="230" bestFit="1" customWidth="1"/>
    <col min="6938" max="6938" width="18.28515625" style="230" bestFit="1" customWidth="1"/>
    <col min="6939" max="6939" width="65.5703125" style="230" bestFit="1" customWidth="1"/>
    <col min="6940" max="6940" width="65.7109375" style="230" bestFit="1" customWidth="1"/>
    <col min="6941" max="6941" width="4.7109375" style="230" bestFit="1" customWidth="1"/>
    <col min="6942" max="7168" width="9.140625" style="230"/>
    <col min="7169" max="7169" width="4.7109375" style="230" bestFit="1" customWidth="1"/>
    <col min="7170" max="7170" width="16.85546875" style="230" bestFit="1" customWidth="1"/>
    <col min="7171" max="7171" width="8.85546875" style="230" bestFit="1" customWidth="1"/>
    <col min="7172" max="7172" width="1.140625" style="230" bestFit="1" customWidth="1"/>
    <col min="7173" max="7173" width="25.140625" style="230" bestFit="1" customWidth="1"/>
    <col min="7174" max="7174" width="10.85546875" style="230" bestFit="1" customWidth="1"/>
    <col min="7175" max="7176" width="16.85546875" style="230" bestFit="1" customWidth="1"/>
    <col min="7177" max="7177" width="8.85546875" style="230" bestFit="1" customWidth="1"/>
    <col min="7178" max="7178" width="16" style="230" bestFit="1" customWidth="1"/>
    <col min="7179" max="7179" width="0.28515625" style="230" bestFit="1" customWidth="1"/>
    <col min="7180" max="7180" width="16" style="230" bestFit="1" customWidth="1"/>
    <col min="7181" max="7181" width="0.7109375" style="230" bestFit="1" customWidth="1"/>
    <col min="7182" max="7182" width="16.140625" style="230" bestFit="1" customWidth="1"/>
    <col min="7183" max="7183" width="12.5703125" style="230" bestFit="1" customWidth="1"/>
    <col min="7184" max="7184" width="4.42578125" style="230" bestFit="1" customWidth="1"/>
    <col min="7185" max="7185" width="20.85546875" style="230" bestFit="1" customWidth="1"/>
    <col min="7186" max="7186" width="16.85546875" style="230" bestFit="1" customWidth="1"/>
    <col min="7187" max="7187" width="17" style="230" bestFit="1" customWidth="1"/>
    <col min="7188" max="7188" width="20.85546875" style="230" bestFit="1" customWidth="1"/>
    <col min="7189" max="7189" width="22.140625" style="230" bestFit="1" customWidth="1"/>
    <col min="7190" max="7190" width="12.5703125" style="230" bestFit="1" customWidth="1"/>
    <col min="7191" max="7191" width="55.28515625" style="230" bestFit="1" customWidth="1"/>
    <col min="7192" max="7192" width="25.85546875" style="230" bestFit="1" customWidth="1"/>
    <col min="7193" max="7193" width="15.85546875" style="230" bestFit="1" customWidth="1"/>
    <col min="7194" max="7194" width="18.28515625" style="230" bestFit="1" customWidth="1"/>
    <col min="7195" max="7195" width="65.5703125" style="230" bestFit="1" customWidth="1"/>
    <col min="7196" max="7196" width="65.7109375" style="230" bestFit="1" customWidth="1"/>
    <col min="7197" max="7197" width="4.7109375" style="230" bestFit="1" customWidth="1"/>
    <col min="7198" max="7424" width="9.140625" style="230"/>
    <col min="7425" max="7425" width="4.7109375" style="230" bestFit="1" customWidth="1"/>
    <col min="7426" max="7426" width="16.85546875" style="230" bestFit="1" customWidth="1"/>
    <col min="7427" max="7427" width="8.85546875" style="230" bestFit="1" customWidth="1"/>
    <col min="7428" max="7428" width="1.140625" style="230" bestFit="1" customWidth="1"/>
    <col min="7429" max="7429" width="25.140625" style="230" bestFit="1" customWidth="1"/>
    <col min="7430" max="7430" width="10.85546875" style="230" bestFit="1" customWidth="1"/>
    <col min="7431" max="7432" width="16.85546875" style="230" bestFit="1" customWidth="1"/>
    <col min="7433" max="7433" width="8.85546875" style="230" bestFit="1" customWidth="1"/>
    <col min="7434" max="7434" width="16" style="230" bestFit="1" customWidth="1"/>
    <col min="7435" max="7435" width="0.28515625" style="230" bestFit="1" customWidth="1"/>
    <col min="7436" max="7436" width="16" style="230" bestFit="1" customWidth="1"/>
    <col min="7437" max="7437" width="0.7109375" style="230" bestFit="1" customWidth="1"/>
    <col min="7438" max="7438" width="16.140625" style="230" bestFit="1" customWidth="1"/>
    <col min="7439" max="7439" width="12.5703125" style="230" bestFit="1" customWidth="1"/>
    <col min="7440" max="7440" width="4.42578125" style="230" bestFit="1" customWidth="1"/>
    <col min="7441" max="7441" width="20.85546875" style="230" bestFit="1" customWidth="1"/>
    <col min="7442" max="7442" width="16.85546875" style="230" bestFit="1" customWidth="1"/>
    <col min="7443" max="7443" width="17" style="230" bestFit="1" customWidth="1"/>
    <col min="7444" max="7444" width="20.85546875" style="230" bestFit="1" customWidth="1"/>
    <col min="7445" max="7445" width="22.140625" style="230" bestFit="1" customWidth="1"/>
    <col min="7446" max="7446" width="12.5703125" style="230" bestFit="1" customWidth="1"/>
    <col min="7447" max="7447" width="55.28515625" style="230" bestFit="1" customWidth="1"/>
    <col min="7448" max="7448" width="25.85546875" style="230" bestFit="1" customWidth="1"/>
    <col min="7449" max="7449" width="15.85546875" style="230" bestFit="1" customWidth="1"/>
    <col min="7450" max="7450" width="18.28515625" style="230" bestFit="1" customWidth="1"/>
    <col min="7451" max="7451" width="65.5703125" style="230" bestFit="1" customWidth="1"/>
    <col min="7452" max="7452" width="65.7109375" style="230" bestFit="1" customWidth="1"/>
    <col min="7453" max="7453" width="4.7109375" style="230" bestFit="1" customWidth="1"/>
    <col min="7454" max="7680" width="9.140625" style="230"/>
    <col min="7681" max="7681" width="4.7109375" style="230" bestFit="1" customWidth="1"/>
    <col min="7682" max="7682" width="16.85546875" style="230" bestFit="1" customWidth="1"/>
    <col min="7683" max="7683" width="8.85546875" style="230" bestFit="1" customWidth="1"/>
    <col min="7684" max="7684" width="1.140625" style="230" bestFit="1" customWidth="1"/>
    <col min="7685" max="7685" width="25.140625" style="230" bestFit="1" customWidth="1"/>
    <col min="7686" max="7686" width="10.85546875" style="230" bestFit="1" customWidth="1"/>
    <col min="7687" max="7688" width="16.85546875" style="230" bestFit="1" customWidth="1"/>
    <col min="7689" max="7689" width="8.85546875" style="230" bestFit="1" customWidth="1"/>
    <col min="7690" max="7690" width="16" style="230" bestFit="1" customWidth="1"/>
    <col min="7691" max="7691" width="0.28515625" style="230" bestFit="1" customWidth="1"/>
    <col min="7692" max="7692" width="16" style="230" bestFit="1" customWidth="1"/>
    <col min="7693" max="7693" width="0.7109375" style="230" bestFit="1" customWidth="1"/>
    <col min="7694" max="7694" width="16.140625" style="230" bestFit="1" customWidth="1"/>
    <col min="7695" max="7695" width="12.5703125" style="230" bestFit="1" customWidth="1"/>
    <col min="7696" max="7696" width="4.42578125" style="230" bestFit="1" customWidth="1"/>
    <col min="7697" max="7697" width="20.85546875" style="230" bestFit="1" customWidth="1"/>
    <col min="7698" max="7698" width="16.85546875" style="230" bestFit="1" customWidth="1"/>
    <col min="7699" max="7699" width="17" style="230" bestFit="1" customWidth="1"/>
    <col min="7700" max="7700" width="20.85546875" style="230" bestFit="1" customWidth="1"/>
    <col min="7701" max="7701" width="22.140625" style="230" bestFit="1" customWidth="1"/>
    <col min="7702" max="7702" width="12.5703125" style="230" bestFit="1" customWidth="1"/>
    <col min="7703" max="7703" width="55.28515625" style="230" bestFit="1" customWidth="1"/>
    <col min="7704" max="7704" width="25.85546875" style="230" bestFit="1" customWidth="1"/>
    <col min="7705" max="7705" width="15.85546875" style="230" bestFit="1" customWidth="1"/>
    <col min="7706" max="7706" width="18.28515625" style="230" bestFit="1" customWidth="1"/>
    <col min="7707" max="7707" width="65.5703125" style="230" bestFit="1" customWidth="1"/>
    <col min="7708" max="7708" width="65.7109375" style="230" bestFit="1" customWidth="1"/>
    <col min="7709" max="7709" width="4.7109375" style="230" bestFit="1" customWidth="1"/>
    <col min="7710" max="7936" width="9.140625" style="230"/>
    <col min="7937" max="7937" width="4.7109375" style="230" bestFit="1" customWidth="1"/>
    <col min="7938" max="7938" width="16.85546875" style="230" bestFit="1" customWidth="1"/>
    <col min="7939" max="7939" width="8.85546875" style="230" bestFit="1" customWidth="1"/>
    <col min="7940" max="7940" width="1.140625" style="230" bestFit="1" customWidth="1"/>
    <col min="7941" max="7941" width="25.140625" style="230" bestFit="1" customWidth="1"/>
    <col min="7942" max="7942" width="10.85546875" style="230" bestFit="1" customWidth="1"/>
    <col min="7943" max="7944" width="16.85546875" style="230" bestFit="1" customWidth="1"/>
    <col min="7945" max="7945" width="8.85546875" style="230" bestFit="1" customWidth="1"/>
    <col min="7946" max="7946" width="16" style="230" bestFit="1" customWidth="1"/>
    <col min="7947" max="7947" width="0.28515625" style="230" bestFit="1" customWidth="1"/>
    <col min="7948" max="7948" width="16" style="230" bestFit="1" customWidth="1"/>
    <col min="7949" max="7949" width="0.7109375" style="230" bestFit="1" customWidth="1"/>
    <col min="7950" max="7950" width="16.140625" style="230" bestFit="1" customWidth="1"/>
    <col min="7951" max="7951" width="12.5703125" style="230" bestFit="1" customWidth="1"/>
    <col min="7952" max="7952" width="4.42578125" style="230" bestFit="1" customWidth="1"/>
    <col min="7953" max="7953" width="20.85546875" style="230" bestFit="1" customWidth="1"/>
    <col min="7954" max="7954" width="16.85546875" style="230" bestFit="1" customWidth="1"/>
    <col min="7955" max="7955" width="17" style="230" bestFit="1" customWidth="1"/>
    <col min="7956" max="7956" width="20.85546875" style="230" bestFit="1" customWidth="1"/>
    <col min="7957" max="7957" width="22.140625" style="230" bestFit="1" customWidth="1"/>
    <col min="7958" max="7958" width="12.5703125" style="230" bestFit="1" customWidth="1"/>
    <col min="7959" max="7959" width="55.28515625" style="230" bestFit="1" customWidth="1"/>
    <col min="7960" max="7960" width="25.85546875" style="230" bestFit="1" customWidth="1"/>
    <col min="7961" max="7961" width="15.85546875" style="230" bestFit="1" customWidth="1"/>
    <col min="7962" max="7962" width="18.28515625" style="230" bestFit="1" customWidth="1"/>
    <col min="7963" max="7963" width="65.5703125" style="230" bestFit="1" customWidth="1"/>
    <col min="7964" max="7964" width="65.7109375" style="230" bestFit="1" customWidth="1"/>
    <col min="7965" max="7965" width="4.7109375" style="230" bestFit="1" customWidth="1"/>
    <col min="7966" max="8192" width="9.140625" style="230"/>
    <col min="8193" max="8193" width="4.7109375" style="230" bestFit="1" customWidth="1"/>
    <col min="8194" max="8194" width="16.85546875" style="230" bestFit="1" customWidth="1"/>
    <col min="8195" max="8195" width="8.85546875" style="230" bestFit="1" customWidth="1"/>
    <col min="8196" max="8196" width="1.140625" style="230" bestFit="1" customWidth="1"/>
    <col min="8197" max="8197" width="25.140625" style="230" bestFit="1" customWidth="1"/>
    <col min="8198" max="8198" width="10.85546875" style="230" bestFit="1" customWidth="1"/>
    <col min="8199" max="8200" width="16.85546875" style="230" bestFit="1" customWidth="1"/>
    <col min="8201" max="8201" width="8.85546875" style="230" bestFit="1" customWidth="1"/>
    <col min="8202" max="8202" width="16" style="230" bestFit="1" customWidth="1"/>
    <col min="8203" max="8203" width="0.28515625" style="230" bestFit="1" customWidth="1"/>
    <col min="8204" max="8204" width="16" style="230" bestFit="1" customWidth="1"/>
    <col min="8205" max="8205" width="0.7109375" style="230" bestFit="1" customWidth="1"/>
    <col min="8206" max="8206" width="16.140625" style="230" bestFit="1" customWidth="1"/>
    <col min="8207" max="8207" width="12.5703125" style="230" bestFit="1" customWidth="1"/>
    <col min="8208" max="8208" width="4.42578125" style="230" bestFit="1" customWidth="1"/>
    <col min="8209" max="8209" width="20.85546875" style="230" bestFit="1" customWidth="1"/>
    <col min="8210" max="8210" width="16.85546875" style="230" bestFit="1" customWidth="1"/>
    <col min="8211" max="8211" width="17" style="230" bestFit="1" customWidth="1"/>
    <col min="8212" max="8212" width="20.85546875" style="230" bestFit="1" customWidth="1"/>
    <col min="8213" max="8213" width="22.140625" style="230" bestFit="1" customWidth="1"/>
    <col min="8214" max="8214" width="12.5703125" style="230" bestFit="1" customWidth="1"/>
    <col min="8215" max="8215" width="55.28515625" style="230" bestFit="1" customWidth="1"/>
    <col min="8216" max="8216" width="25.85546875" style="230" bestFit="1" customWidth="1"/>
    <col min="8217" max="8217" width="15.85546875" style="230" bestFit="1" customWidth="1"/>
    <col min="8218" max="8218" width="18.28515625" style="230" bestFit="1" customWidth="1"/>
    <col min="8219" max="8219" width="65.5703125" style="230" bestFit="1" customWidth="1"/>
    <col min="8220" max="8220" width="65.7109375" style="230" bestFit="1" customWidth="1"/>
    <col min="8221" max="8221" width="4.7109375" style="230" bestFit="1" customWidth="1"/>
    <col min="8222" max="8448" width="9.140625" style="230"/>
    <col min="8449" max="8449" width="4.7109375" style="230" bestFit="1" customWidth="1"/>
    <col min="8450" max="8450" width="16.85546875" style="230" bestFit="1" customWidth="1"/>
    <col min="8451" max="8451" width="8.85546875" style="230" bestFit="1" customWidth="1"/>
    <col min="8452" max="8452" width="1.140625" style="230" bestFit="1" customWidth="1"/>
    <col min="8453" max="8453" width="25.140625" style="230" bestFit="1" customWidth="1"/>
    <col min="8454" max="8454" width="10.85546875" style="230" bestFit="1" customWidth="1"/>
    <col min="8455" max="8456" width="16.85546875" style="230" bestFit="1" customWidth="1"/>
    <col min="8457" max="8457" width="8.85546875" style="230" bestFit="1" customWidth="1"/>
    <col min="8458" max="8458" width="16" style="230" bestFit="1" customWidth="1"/>
    <col min="8459" max="8459" width="0.28515625" style="230" bestFit="1" customWidth="1"/>
    <col min="8460" max="8460" width="16" style="230" bestFit="1" customWidth="1"/>
    <col min="8461" max="8461" width="0.7109375" style="230" bestFit="1" customWidth="1"/>
    <col min="8462" max="8462" width="16.140625" style="230" bestFit="1" customWidth="1"/>
    <col min="8463" max="8463" width="12.5703125" style="230" bestFit="1" customWidth="1"/>
    <col min="8464" max="8464" width="4.42578125" style="230" bestFit="1" customWidth="1"/>
    <col min="8465" max="8465" width="20.85546875" style="230" bestFit="1" customWidth="1"/>
    <col min="8466" max="8466" width="16.85546875" style="230" bestFit="1" customWidth="1"/>
    <col min="8467" max="8467" width="17" style="230" bestFit="1" customWidth="1"/>
    <col min="8468" max="8468" width="20.85546875" style="230" bestFit="1" customWidth="1"/>
    <col min="8469" max="8469" width="22.140625" style="230" bestFit="1" customWidth="1"/>
    <col min="8470" max="8470" width="12.5703125" style="230" bestFit="1" customWidth="1"/>
    <col min="8471" max="8471" width="55.28515625" style="230" bestFit="1" customWidth="1"/>
    <col min="8472" max="8472" width="25.85546875" style="230" bestFit="1" customWidth="1"/>
    <col min="8473" max="8473" width="15.85546875" style="230" bestFit="1" customWidth="1"/>
    <col min="8474" max="8474" width="18.28515625" style="230" bestFit="1" customWidth="1"/>
    <col min="8475" max="8475" width="65.5703125" style="230" bestFit="1" customWidth="1"/>
    <col min="8476" max="8476" width="65.7109375" style="230" bestFit="1" customWidth="1"/>
    <col min="8477" max="8477" width="4.7109375" style="230" bestFit="1" customWidth="1"/>
    <col min="8478" max="8704" width="9.140625" style="230"/>
    <col min="8705" max="8705" width="4.7109375" style="230" bestFit="1" customWidth="1"/>
    <col min="8706" max="8706" width="16.85546875" style="230" bestFit="1" customWidth="1"/>
    <col min="8707" max="8707" width="8.85546875" style="230" bestFit="1" customWidth="1"/>
    <col min="8708" max="8708" width="1.140625" style="230" bestFit="1" customWidth="1"/>
    <col min="8709" max="8709" width="25.140625" style="230" bestFit="1" customWidth="1"/>
    <col min="8710" max="8710" width="10.85546875" style="230" bestFit="1" customWidth="1"/>
    <col min="8711" max="8712" width="16.85546875" style="230" bestFit="1" customWidth="1"/>
    <col min="8713" max="8713" width="8.85546875" style="230" bestFit="1" customWidth="1"/>
    <col min="8714" max="8714" width="16" style="230" bestFit="1" customWidth="1"/>
    <col min="8715" max="8715" width="0.28515625" style="230" bestFit="1" customWidth="1"/>
    <col min="8716" max="8716" width="16" style="230" bestFit="1" customWidth="1"/>
    <col min="8717" max="8717" width="0.7109375" style="230" bestFit="1" customWidth="1"/>
    <col min="8718" max="8718" width="16.140625" style="230" bestFit="1" customWidth="1"/>
    <col min="8719" max="8719" width="12.5703125" style="230" bestFit="1" customWidth="1"/>
    <col min="8720" max="8720" width="4.42578125" style="230" bestFit="1" customWidth="1"/>
    <col min="8721" max="8721" width="20.85546875" style="230" bestFit="1" customWidth="1"/>
    <col min="8722" max="8722" width="16.85546875" style="230" bestFit="1" customWidth="1"/>
    <col min="8723" max="8723" width="17" style="230" bestFit="1" customWidth="1"/>
    <col min="8724" max="8724" width="20.85546875" style="230" bestFit="1" customWidth="1"/>
    <col min="8725" max="8725" width="22.140625" style="230" bestFit="1" customWidth="1"/>
    <col min="8726" max="8726" width="12.5703125" style="230" bestFit="1" customWidth="1"/>
    <col min="8727" max="8727" width="55.28515625" style="230" bestFit="1" customWidth="1"/>
    <col min="8728" max="8728" width="25.85546875" style="230" bestFit="1" customWidth="1"/>
    <col min="8729" max="8729" width="15.85546875" style="230" bestFit="1" customWidth="1"/>
    <col min="8730" max="8730" width="18.28515625" style="230" bestFit="1" customWidth="1"/>
    <col min="8731" max="8731" width="65.5703125" style="230" bestFit="1" customWidth="1"/>
    <col min="8732" max="8732" width="65.7109375" style="230" bestFit="1" customWidth="1"/>
    <col min="8733" max="8733" width="4.7109375" style="230" bestFit="1" customWidth="1"/>
    <col min="8734" max="8960" width="9.140625" style="230"/>
    <col min="8961" max="8961" width="4.7109375" style="230" bestFit="1" customWidth="1"/>
    <col min="8962" max="8962" width="16.85546875" style="230" bestFit="1" customWidth="1"/>
    <col min="8963" max="8963" width="8.85546875" style="230" bestFit="1" customWidth="1"/>
    <col min="8964" max="8964" width="1.140625" style="230" bestFit="1" customWidth="1"/>
    <col min="8965" max="8965" width="25.140625" style="230" bestFit="1" customWidth="1"/>
    <col min="8966" max="8966" width="10.85546875" style="230" bestFit="1" customWidth="1"/>
    <col min="8967" max="8968" width="16.85546875" style="230" bestFit="1" customWidth="1"/>
    <col min="8969" max="8969" width="8.85546875" style="230" bestFit="1" customWidth="1"/>
    <col min="8970" max="8970" width="16" style="230" bestFit="1" customWidth="1"/>
    <col min="8971" max="8971" width="0.28515625" style="230" bestFit="1" customWidth="1"/>
    <col min="8972" max="8972" width="16" style="230" bestFit="1" customWidth="1"/>
    <col min="8973" max="8973" width="0.7109375" style="230" bestFit="1" customWidth="1"/>
    <col min="8974" max="8974" width="16.140625" style="230" bestFit="1" customWidth="1"/>
    <col min="8975" max="8975" width="12.5703125" style="230" bestFit="1" customWidth="1"/>
    <col min="8976" max="8976" width="4.42578125" style="230" bestFit="1" customWidth="1"/>
    <col min="8977" max="8977" width="20.85546875" style="230" bestFit="1" customWidth="1"/>
    <col min="8978" max="8978" width="16.85546875" style="230" bestFit="1" customWidth="1"/>
    <col min="8979" max="8979" width="17" style="230" bestFit="1" customWidth="1"/>
    <col min="8980" max="8980" width="20.85546875" style="230" bestFit="1" customWidth="1"/>
    <col min="8981" max="8981" width="22.140625" style="230" bestFit="1" customWidth="1"/>
    <col min="8982" max="8982" width="12.5703125" style="230" bestFit="1" customWidth="1"/>
    <col min="8983" max="8983" width="55.28515625" style="230" bestFit="1" customWidth="1"/>
    <col min="8984" max="8984" width="25.85546875" style="230" bestFit="1" customWidth="1"/>
    <col min="8985" max="8985" width="15.85546875" style="230" bestFit="1" customWidth="1"/>
    <col min="8986" max="8986" width="18.28515625" style="230" bestFit="1" customWidth="1"/>
    <col min="8987" max="8987" width="65.5703125" style="230" bestFit="1" customWidth="1"/>
    <col min="8988" max="8988" width="65.7109375" style="230" bestFit="1" customWidth="1"/>
    <col min="8989" max="8989" width="4.7109375" style="230" bestFit="1" customWidth="1"/>
    <col min="8990" max="9216" width="9.140625" style="230"/>
    <col min="9217" max="9217" width="4.7109375" style="230" bestFit="1" customWidth="1"/>
    <col min="9218" max="9218" width="16.85546875" style="230" bestFit="1" customWidth="1"/>
    <col min="9219" max="9219" width="8.85546875" style="230" bestFit="1" customWidth="1"/>
    <col min="9220" max="9220" width="1.140625" style="230" bestFit="1" customWidth="1"/>
    <col min="9221" max="9221" width="25.140625" style="230" bestFit="1" customWidth="1"/>
    <col min="9222" max="9222" width="10.85546875" style="230" bestFit="1" customWidth="1"/>
    <col min="9223" max="9224" width="16.85546875" style="230" bestFit="1" customWidth="1"/>
    <col min="9225" max="9225" width="8.85546875" style="230" bestFit="1" customWidth="1"/>
    <col min="9226" max="9226" width="16" style="230" bestFit="1" customWidth="1"/>
    <col min="9227" max="9227" width="0.28515625" style="230" bestFit="1" customWidth="1"/>
    <col min="9228" max="9228" width="16" style="230" bestFit="1" customWidth="1"/>
    <col min="9229" max="9229" width="0.7109375" style="230" bestFit="1" customWidth="1"/>
    <col min="9230" max="9230" width="16.140625" style="230" bestFit="1" customWidth="1"/>
    <col min="9231" max="9231" width="12.5703125" style="230" bestFit="1" customWidth="1"/>
    <col min="9232" max="9232" width="4.42578125" style="230" bestFit="1" customWidth="1"/>
    <col min="9233" max="9233" width="20.85546875" style="230" bestFit="1" customWidth="1"/>
    <col min="9234" max="9234" width="16.85546875" style="230" bestFit="1" customWidth="1"/>
    <col min="9235" max="9235" width="17" style="230" bestFit="1" customWidth="1"/>
    <col min="9236" max="9236" width="20.85546875" style="230" bestFit="1" customWidth="1"/>
    <col min="9237" max="9237" width="22.140625" style="230" bestFit="1" customWidth="1"/>
    <col min="9238" max="9238" width="12.5703125" style="230" bestFit="1" customWidth="1"/>
    <col min="9239" max="9239" width="55.28515625" style="230" bestFit="1" customWidth="1"/>
    <col min="9240" max="9240" width="25.85546875" style="230" bestFit="1" customWidth="1"/>
    <col min="9241" max="9241" width="15.85546875" style="230" bestFit="1" customWidth="1"/>
    <col min="9242" max="9242" width="18.28515625" style="230" bestFit="1" customWidth="1"/>
    <col min="9243" max="9243" width="65.5703125" style="230" bestFit="1" customWidth="1"/>
    <col min="9244" max="9244" width="65.7109375" style="230" bestFit="1" customWidth="1"/>
    <col min="9245" max="9245" width="4.7109375" style="230" bestFit="1" customWidth="1"/>
    <col min="9246" max="9472" width="9.140625" style="230"/>
    <col min="9473" max="9473" width="4.7109375" style="230" bestFit="1" customWidth="1"/>
    <col min="9474" max="9474" width="16.85546875" style="230" bestFit="1" customWidth="1"/>
    <col min="9475" max="9475" width="8.85546875" style="230" bestFit="1" customWidth="1"/>
    <col min="9476" max="9476" width="1.140625" style="230" bestFit="1" customWidth="1"/>
    <col min="9477" max="9477" width="25.140625" style="230" bestFit="1" customWidth="1"/>
    <col min="9478" max="9478" width="10.85546875" style="230" bestFit="1" customWidth="1"/>
    <col min="9479" max="9480" width="16.85546875" style="230" bestFit="1" customWidth="1"/>
    <col min="9481" max="9481" width="8.85546875" style="230" bestFit="1" customWidth="1"/>
    <col min="9482" max="9482" width="16" style="230" bestFit="1" customWidth="1"/>
    <col min="9483" max="9483" width="0.28515625" style="230" bestFit="1" customWidth="1"/>
    <col min="9484" max="9484" width="16" style="230" bestFit="1" customWidth="1"/>
    <col min="9485" max="9485" width="0.7109375" style="230" bestFit="1" customWidth="1"/>
    <col min="9486" max="9486" width="16.140625" style="230" bestFit="1" customWidth="1"/>
    <col min="9487" max="9487" width="12.5703125" style="230" bestFit="1" customWidth="1"/>
    <col min="9488" max="9488" width="4.42578125" style="230" bestFit="1" customWidth="1"/>
    <col min="9489" max="9489" width="20.85546875" style="230" bestFit="1" customWidth="1"/>
    <col min="9490" max="9490" width="16.85546875" style="230" bestFit="1" customWidth="1"/>
    <col min="9491" max="9491" width="17" style="230" bestFit="1" customWidth="1"/>
    <col min="9492" max="9492" width="20.85546875" style="230" bestFit="1" customWidth="1"/>
    <col min="9493" max="9493" width="22.140625" style="230" bestFit="1" customWidth="1"/>
    <col min="9494" max="9494" width="12.5703125" style="230" bestFit="1" customWidth="1"/>
    <col min="9495" max="9495" width="55.28515625" style="230" bestFit="1" customWidth="1"/>
    <col min="9496" max="9496" width="25.85546875" style="230" bestFit="1" customWidth="1"/>
    <col min="9497" max="9497" width="15.85546875" style="230" bestFit="1" customWidth="1"/>
    <col min="9498" max="9498" width="18.28515625" style="230" bestFit="1" customWidth="1"/>
    <col min="9499" max="9499" width="65.5703125" style="230" bestFit="1" customWidth="1"/>
    <col min="9500" max="9500" width="65.7109375" style="230" bestFit="1" customWidth="1"/>
    <col min="9501" max="9501" width="4.7109375" style="230" bestFit="1" customWidth="1"/>
    <col min="9502" max="9728" width="9.140625" style="230"/>
    <col min="9729" max="9729" width="4.7109375" style="230" bestFit="1" customWidth="1"/>
    <col min="9730" max="9730" width="16.85546875" style="230" bestFit="1" customWidth="1"/>
    <col min="9731" max="9731" width="8.85546875" style="230" bestFit="1" customWidth="1"/>
    <col min="9732" max="9732" width="1.140625" style="230" bestFit="1" customWidth="1"/>
    <col min="9733" max="9733" width="25.140625" style="230" bestFit="1" customWidth="1"/>
    <col min="9734" max="9734" width="10.85546875" style="230" bestFit="1" customWidth="1"/>
    <col min="9735" max="9736" width="16.85546875" style="230" bestFit="1" customWidth="1"/>
    <col min="9737" max="9737" width="8.85546875" style="230" bestFit="1" customWidth="1"/>
    <col min="9738" max="9738" width="16" style="230" bestFit="1" customWidth="1"/>
    <col min="9739" max="9739" width="0.28515625" style="230" bestFit="1" customWidth="1"/>
    <col min="9740" max="9740" width="16" style="230" bestFit="1" customWidth="1"/>
    <col min="9741" max="9741" width="0.7109375" style="230" bestFit="1" customWidth="1"/>
    <col min="9742" max="9742" width="16.140625" style="230" bestFit="1" customWidth="1"/>
    <col min="9743" max="9743" width="12.5703125" style="230" bestFit="1" customWidth="1"/>
    <col min="9744" max="9744" width="4.42578125" style="230" bestFit="1" customWidth="1"/>
    <col min="9745" max="9745" width="20.85546875" style="230" bestFit="1" customWidth="1"/>
    <col min="9746" max="9746" width="16.85546875" style="230" bestFit="1" customWidth="1"/>
    <col min="9747" max="9747" width="17" style="230" bestFit="1" customWidth="1"/>
    <col min="9748" max="9748" width="20.85546875" style="230" bestFit="1" customWidth="1"/>
    <col min="9749" max="9749" width="22.140625" style="230" bestFit="1" customWidth="1"/>
    <col min="9750" max="9750" width="12.5703125" style="230" bestFit="1" customWidth="1"/>
    <col min="9751" max="9751" width="55.28515625" style="230" bestFit="1" customWidth="1"/>
    <col min="9752" max="9752" width="25.85546875" style="230" bestFit="1" customWidth="1"/>
    <col min="9753" max="9753" width="15.85546875" style="230" bestFit="1" customWidth="1"/>
    <col min="9754" max="9754" width="18.28515625" style="230" bestFit="1" customWidth="1"/>
    <col min="9755" max="9755" width="65.5703125" style="230" bestFit="1" customWidth="1"/>
    <col min="9756" max="9756" width="65.7109375" style="230" bestFit="1" customWidth="1"/>
    <col min="9757" max="9757" width="4.7109375" style="230" bestFit="1" customWidth="1"/>
    <col min="9758" max="9984" width="9.140625" style="230"/>
    <col min="9985" max="9985" width="4.7109375" style="230" bestFit="1" customWidth="1"/>
    <col min="9986" max="9986" width="16.85546875" style="230" bestFit="1" customWidth="1"/>
    <col min="9987" max="9987" width="8.85546875" style="230" bestFit="1" customWidth="1"/>
    <col min="9988" max="9988" width="1.140625" style="230" bestFit="1" customWidth="1"/>
    <col min="9989" max="9989" width="25.140625" style="230" bestFit="1" customWidth="1"/>
    <col min="9990" max="9990" width="10.85546875" style="230" bestFit="1" customWidth="1"/>
    <col min="9991" max="9992" width="16.85546875" style="230" bestFit="1" customWidth="1"/>
    <col min="9993" max="9993" width="8.85546875" style="230" bestFit="1" customWidth="1"/>
    <col min="9994" max="9994" width="16" style="230" bestFit="1" customWidth="1"/>
    <col min="9995" max="9995" width="0.28515625" style="230" bestFit="1" customWidth="1"/>
    <col min="9996" max="9996" width="16" style="230" bestFit="1" customWidth="1"/>
    <col min="9997" max="9997" width="0.7109375" style="230" bestFit="1" customWidth="1"/>
    <col min="9998" max="9998" width="16.140625" style="230" bestFit="1" customWidth="1"/>
    <col min="9999" max="9999" width="12.5703125" style="230" bestFit="1" customWidth="1"/>
    <col min="10000" max="10000" width="4.42578125" style="230" bestFit="1" customWidth="1"/>
    <col min="10001" max="10001" width="20.85546875" style="230" bestFit="1" customWidth="1"/>
    <col min="10002" max="10002" width="16.85546875" style="230" bestFit="1" customWidth="1"/>
    <col min="10003" max="10003" width="17" style="230" bestFit="1" customWidth="1"/>
    <col min="10004" max="10004" width="20.85546875" style="230" bestFit="1" customWidth="1"/>
    <col min="10005" max="10005" width="22.140625" style="230" bestFit="1" customWidth="1"/>
    <col min="10006" max="10006" width="12.5703125" style="230" bestFit="1" customWidth="1"/>
    <col min="10007" max="10007" width="55.28515625" style="230" bestFit="1" customWidth="1"/>
    <col min="10008" max="10008" width="25.85546875" style="230" bestFit="1" customWidth="1"/>
    <col min="10009" max="10009" width="15.85546875" style="230" bestFit="1" customWidth="1"/>
    <col min="10010" max="10010" width="18.28515625" style="230" bestFit="1" customWidth="1"/>
    <col min="10011" max="10011" width="65.5703125" style="230" bestFit="1" customWidth="1"/>
    <col min="10012" max="10012" width="65.7109375" style="230" bestFit="1" customWidth="1"/>
    <col min="10013" max="10013" width="4.7109375" style="230" bestFit="1" customWidth="1"/>
    <col min="10014" max="10240" width="9.140625" style="230"/>
    <col min="10241" max="10241" width="4.7109375" style="230" bestFit="1" customWidth="1"/>
    <col min="10242" max="10242" width="16.85546875" style="230" bestFit="1" customWidth="1"/>
    <col min="10243" max="10243" width="8.85546875" style="230" bestFit="1" customWidth="1"/>
    <col min="10244" max="10244" width="1.140625" style="230" bestFit="1" customWidth="1"/>
    <col min="10245" max="10245" width="25.140625" style="230" bestFit="1" customWidth="1"/>
    <col min="10246" max="10246" width="10.85546875" style="230" bestFit="1" customWidth="1"/>
    <col min="10247" max="10248" width="16.85546875" style="230" bestFit="1" customWidth="1"/>
    <col min="10249" max="10249" width="8.85546875" style="230" bestFit="1" customWidth="1"/>
    <col min="10250" max="10250" width="16" style="230" bestFit="1" customWidth="1"/>
    <col min="10251" max="10251" width="0.28515625" style="230" bestFit="1" customWidth="1"/>
    <col min="10252" max="10252" width="16" style="230" bestFit="1" customWidth="1"/>
    <col min="10253" max="10253" width="0.7109375" style="230" bestFit="1" customWidth="1"/>
    <col min="10254" max="10254" width="16.140625" style="230" bestFit="1" customWidth="1"/>
    <col min="10255" max="10255" width="12.5703125" style="230" bestFit="1" customWidth="1"/>
    <col min="10256" max="10256" width="4.42578125" style="230" bestFit="1" customWidth="1"/>
    <col min="10257" max="10257" width="20.85546875" style="230" bestFit="1" customWidth="1"/>
    <col min="10258" max="10258" width="16.85546875" style="230" bestFit="1" customWidth="1"/>
    <col min="10259" max="10259" width="17" style="230" bestFit="1" customWidth="1"/>
    <col min="10260" max="10260" width="20.85546875" style="230" bestFit="1" customWidth="1"/>
    <col min="10261" max="10261" width="22.140625" style="230" bestFit="1" customWidth="1"/>
    <col min="10262" max="10262" width="12.5703125" style="230" bestFit="1" customWidth="1"/>
    <col min="10263" max="10263" width="55.28515625" style="230" bestFit="1" customWidth="1"/>
    <col min="10264" max="10264" width="25.85546875" style="230" bestFit="1" customWidth="1"/>
    <col min="10265" max="10265" width="15.85546875" style="230" bestFit="1" customWidth="1"/>
    <col min="10266" max="10266" width="18.28515625" style="230" bestFit="1" customWidth="1"/>
    <col min="10267" max="10267" width="65.5703125" style="230" bestFit="1" customWidth="1"/>
    <col min="10268" max="10268" width="65.7109375" style="230" bestFit="1" customWidth="1"/>
    <col min="10269" max="10269" width="4.7109375" style="230" bestFit="1" customWidth="1"/>
    <col min="10270" max="10496" width="9.140625" style="230"/>
    <col min="10497" max="10497" width="4.7109375" style="230" bestFit="1" customWidth="1"/>
    <col min="10498" max="10498" width="16.85546875" style="230" bestFit="1" customWidth="1"/>
    <col min="10499" max="10499" width="8.85546875" style="230" bestFit="1" customWidth="1"/>
    <col min="10500" max="10500" width="1.140625" style="230" bestFit="1" customWidth="1"/>
    <col min="10501" max="10501" width="25.140625" style="230" bestFit="1" customWidth="1"/>
    <col min="10502" max="10502" width="10.85546875" style="230" bestFit="1" customWidth="1"/>
    <col min="10503" max="10504" width="16.85546875" style="230" bestFit="1" customWidth="1"/>
    <col min="10505" max="10505" width="8.85546875" style="230" bestFit="1" customWidth="1"/>
    <col min="10506" max="10506" width="16" style="230" bestFit="1" customWidth="1"/>
    <col min="10507" max="10507" width="0.28515625" style="230" bestFit="1" customWidth="1"/>
    <col min="10508" max="10508" width="16" style="230" bestFit="1" customWidth="1"/>
    <col min="10509" max="10509" width="0.7109375" style="230" bestFit="1" customWidth="1"/>
    <col min="10510" max="10510" width="16.140625" style="230" bestFit="1" customWidth="1"/>
    <col min="10511" max="10511" width="12.5703125" style="230" bestFit="1" customWidth="1"/>
    <col min="10512" max="10512" width="4.42578125" style="230" bestFit="1" customWidth="1"/>
    <col min="10513" max="10513" width="20.85546875" style="230" bestFit="1" customWidth="1"/>
    <col min="10514" max="10514" width="16.85546875" style="230" bestFit="1" customWidth="1"/>
    <col min="10515" max="10515" width="17" style="230" bestFit="1" customWidth="1"/>
    <col min="10516" max="10516" width="20.85546875" style="230" bestFit="1" customWidth="1"/>
    <col min="10517" max="10517" width="22.140625" style="230" bestFit="1" customWidth="1"/>
    <col min="10518" max="10518" width="12.5703125" style="230" bestFit="1" customWidth="1"/>
    <col min="10519" max="10519" width="55.28515625" style="230" bestFit="1" customWidth="1"/>
    <col min="10520" max="10520" width="25.85546875" style="230" bestFit="1" customWidth="1"/>
    <col min="10521" max="10521" width="15.85546875" style="230" bestFit="1" customWidth="1"/>
    <col min="10522" max="10522" width="18.28515625" style="230" bestFit="1" customWidth="1"/>
    <col min="10523" max="10523" width="65.5703125" style="230" bestFit="1" customWidth="1"/>
    <col min="10524" max="10524" width="65.7109375" style="230" bestFit="1" customWidth="1"/>
    <col min="10525" max="10525" width="4.7109375" style="230" bestFit="1" customWidth="1"/>
    <col min="10526" max="10752" width="9.140625" style="230"/>
    <col min="10753" max="10753" width="4.7109375" style="230" bestFit="1" customWidth="1"/>
    <col min="10754" max="10754" width="16.85546875" style="230" bestFit="1" customWidth="1"/>
    <col min="10755" max="10755" width="8.85546875" style="230" bestFit="1" customWidth="1"/>
    <col min="10756" max="10756" width="1.140625" style="230" bestFit="1" customWidth="1"/>
    <col min="10757" max="10757" width="25.140625" style="230" bestFit="1" customWidth="1"/>
    <col min="10758" max="10758" width="10.85546875" style="230" bestFit="1" customWidth="1"/>
    <col min="10759" max="10760" width="16.85546875" style="230" bestFit="1" customWidth="1"/>
    <col min="10761" max="10761" width="8.85546875" style="230" bestFit="1" customWidth="1"/>
    <col min="10762" max="10762" width="16" style="230" bestFit="1" customWidth="1"/>
    <col min="10763" max="10763" width="0.28515625" style="230" bestFit="1" customWidth="1"/>
    <col min="10764" max="10764" width="16" style="230" bestFit="1" customWidth="1"/>
    <col min="10765" max="10765" width="0.7109375" style="230" bestFit="1" customWidth="1"/>
    <col min="10766" max="10766" width="16.140625" style="230" bestFit="1" customWidth="1"/>
    <col min="10767" max="10767" width="12.5703125" style="230" bestFit="1" customWidth="1"/>
    <col min="10768" max="10768" width="4.42578125" style="230" bestFit="1" customWidth="1"/>
    <col min="10769" max="10769" width="20.85546875" style="230" bestFit="1" customWidth="1"/>
    <col min="10770" max="10770" width="16.85546875" style="230" bestFit="1" customWidth="1"/>
    <col min="10771" max="10771" width="17" style="230" bestFit="1" customWidth="1"/>
    <col min="10772" max="10772" width="20.85546875" style="230" bestFit="1" customWidth="1"/>
    <col min="10773" max="10773" width="22.140625" style="230" bestFit="1" customWidth="1"/>
    <col min="10774" max="10774" width="12.5703125" style="230" bestFit="1" customWidth="1"/>
    <col min="10775" max="10775" width="55.28515625" style="230" bestFit="1" customWidth="1"/>
    <col min="10776" max="10776" width="25.85546875" style="230" bestFit="1" customWidth="1"/>
    <col min="10777" max="10777" width="15.85546875" style="230" bestFit="1" customWidth="1"/>
    <col min="10778" max="10778" width="18.28515625" style="230" bestFit="1" customWidth="1"/>
    <col min="10779" max="10779" width="65.5703125" style="230" bestFit="1" customWidth="1"/>
    <col min="10780" max="10780" width="65.7109375" style="230" bestFit="1" customWidth="1"/>
    <col min="10781" max="10781" width="4.7109375" style="230" bestFit="1" customWidth="1"/>
    <col min="10782" max="11008" width="9.140625" style="230"/>
    <col min="11009" max="11009" width="4.7109375" style="230" bestFit="1" customWidth="1"/>
    <col min="11010" max="11010" width="16.85546875" style="230" bestFit="1" customWidth="1"/>
    <col min="11011" max="11011" width="8.85546875" style="230" bestFit="1" customWidth="1"/>
    <col min="11012" max="11012" width="1.140625" style="230" bestFit="1" customWidth="1"/>
    <col min="11013" max="11013" width="25.140625" style="230" bestFit="1" customWidth="1"/>
    <col min="11014" max="11014" width="10.85546875" style="230" bestFit="1" customWidth="1"/>
    <col min="11015" max="11016" width="16.85546875" style="230" bestFit="1" customWidth="1"/>
    <col min="11017" max="11017" width="8.85546875" style="230" bestFit="1" customWidth="1"/>
    <col min="11018" max="11018" width="16" style="230" bestFit="1" customWidth="1"/>
    <col min="11019" max="11019" width="0.28515625" style="230" bestFit="1" customWidth="1"/>
    <col min="11020" max="11020" width="16" style="230" bestFit="1" customWidth="1"/>
    <col min="11021" max="11021" width="0.7109375" style="230" bestFit="1" customWidth="1"/>
    <col min="11022" max="11022" width="16.140625" style="230" bestFit="1" customWidth="1"/>
    <col min="11023" max="11023" width="12.5703125" style="230" bestFit="1" customWidth="1"/>
    <col min="11024" max="11024" width="4.42578125" style="230" bestFit="1" customWidth="1"/>
    <col min="11025" max="11025" width="20.85546875" style="230" bestFit="1" customWidth="1"/>
    <col min="11026" max="11026" width="16.85546875" style="230" bestFit="1" customWidth="1"/>
    <col min="11027" max="11027" width="17" style="230" bestFit="1" customWidth="1"/>
    <col min="11028" max="11028" width="20.85546875" style="230" bestFit="1" customWidth="1"/>
    <col min="11029" max="11029" width="22.140625" style="230" bestFit="1" customWidth="1"/>
    <col min="11030" max="11030" width="12.5703125" style="230" bestFit="1" customWidth="1"/>
    <col min="11031" max="11031" width="55.28515625" style="230" bestFit="1" customWidth="1"/>
    <col min="11032" max="11032" width="25.85546875" style="230" bestFit="1" customWidth="1"/>
    <col min="11033" max="11033" width="15.85546875" style="230" bestFit="1" customWidth="1"/>
    <col min="11034" max="11034" width="18.28515625" style="230" bestFit="1" customWidth="1"/>
    <col min="11035" max="11035" width="65.5703125" style="230" bestFit="1" customWidth="1"/>
    <col min="11036" max="11036" width="65.7109375" style="230" bestFit="1" customWidth="1"/>
    <col min="11037" max="11037" width="4.7109375" style="230" bestFit="1" customWidth="1"/>
    <col min="11038" max="11264" width="9.140625" style="230"/>
    <col min="11265" max="11265" width="4.7109375" style="230" bestFit="1" customWidth="1"/>
    <col min="11266" max="11266" width="16.85546875" style="230" bestFit="1" customWidth="1"/>
    <col min="11267" max="11267" width="8.85546875" style="230" bestFit="1" customWidth="1"/>
    <col min="11268" max="11268" width="1.140625" style="230" bestFit="1" customWidth="1"/>
    <col min="11269" max="11269" width="25.140625" style="230" bestFit="1" customWidth="1"/>
    <col min="11270" max="11270" width="10.85546875" style="230" bestFit="1" customWidth="1"/>
    <col min="11271" max="11272" width="16.85546875" style="230" bestFit="1" customWidth="1"/>
    <col min="11273" max="11273" width="8.85546875" style="230" bestFit="1" customWidth="1"/>
    <col min="11274" max="11274" width="16" style="230" bestFit="1" customWidth="1"/>
    <col min="11275" max="11275" width="0.28515625" style="230" bestFit="1" customWidth="1"/>
    <col min="11276" max="11276" width="16" style="230" bestFit="1" customWidth="1"/>
    <col min="11277" max="11277" width="0.7109375" style="230" bestFit="1" customWidth="1"/>
    <col min="11278" max="11278" width="16.140625" style="230" bestFit="1" customWidth="1"/>
    <col min="11279" max="11279" width="12.5703125" style="230" bestFit="1" customWidth="1"/>
    <col min="11280" max="11280" width="4.42578125" style="230" bestFit="1" customWidth="1"/>
    <col min="11281" max="11281" width="20.85546875" style="230" bestFit="1" customWidth="1"/>
    <col min="11282" max="11282" width="16.85546875" style="230" bestFit="1" customWidth="1"/>
    <col min="11283" max="11283" width="17" style="230" bestFit="1" customWidth="1"/>
    <col min="11284" max="11284" width="20.85546875" style="230" bestFit="1" customWidth="1"/>
    <col min="11285" max="11285" width="22.140625" style="230" bestFit="1" customWidth="1"/>
    <col min="11286" max="11286" width="12.5703125" style="230" bestFit="1" customWidth="1"/>
    <col min="11287" max="11287" width="55.28515625" style="230" bestFit="1" customWidth="1"/>
    <col min="11288" max="11288" width="25.85546875" style="230" bestFit="1" customWidth="1"/>
    <col min="11289" max="11289" width="15.85546875" style="230" bestFit="1" customWidth="1"/>
    <col min="11290" max="11290" width="18.28515625" style="230" bestFit="1" customWidth="1"/>
    <col min="11291" max="11291" width="65.5703125" style="230" bestFit="1" customWidth="1"/>
    <col min="11292" max="11292" width="65.7109375" style="230" bestFit="1" customWidth="1"/>
    <col min="11293" max="11293" width="4.7109375" style="230" bestFit="1" customWidth="1"/>
    <col min="11294" max="11520" width="9.140625" style="230"/>
    <col min="11521" max="11521" width="4.7109375" style="230" bestFit="1" customWidth="1"/>
    <col min="11522" max="11522" width="16.85546875" style="230" bestFit="1" customWidth="1"/>
    <col min="11523" max="11523" width="8.85546875" style="230" bestFit="1" customWidth="1"/>
    <col min="11524" max="11524" width="1.140625" style="230" bestFit="1" customWidth="1"/>
    <col min="11525" max="11525" width="25.140625" style="230" bestFit="1" customWidth="1"/>
    <col min="11526" max="11526" width="10.85546875" style="230" bestFit="1" customWidth="1"/>
    <col min="11527" max="11528" width="16.85546875" style="230" bestFit="1" customWidth="1"/>
    <col min="11529" max="11529" width="8.85546875" style="230" bestFit="1" customWidth="1"/>
    <col min="11530" max="11530" width="16" style="230" bestFit="1" customWidth="1"/>
    <col min="11531" max="11531" width="0.28515625" style="230" bestFit="1" customWidth="1"/>
    <col min="11532" max="11532" width="16" style="230" bestFit="1" customWidth="1"/>
    <col min="11533" max="11533" width="0.7109375" style="230" bestFit="1" customWidth="1"/>
    <col min="11534" max="11534" width="16.140625" style="230" bestFit="1" customWidth="1"/>
    <col min="11535" max="11535" width="12.5703125" style="230" bestFit="1" customWidth="1"/>
    <col min="11536" max="11536" width="4.42578125" style="230" bestFit="1" customWidth="1"/>
    <col min="11537" max="11537" width="20.85546875" style="230" bestFit="1" customWidth="1"/>
    <col min="11538" max="11538" width="16.85546875" style="230" bestFit="1" customWidth="1"/>
    <col min="11539" max="11539" width="17" style="230" bestFit="1" customWidth="1"/>
    <col min="11540" max="11540" width="20.85546875" style="230" bestFit="1" customWidth="1"/>
    <col min="11541" max="11541" width="22.140625" style="230" bestFit="1" customWidth="1"/>
    <col min="11542" max="11542" width="12.5703125" style="230" bestFit="1" customWidth="1"/>
    <col min="11543" max="11543" width="55.28515625" style="230" bestFit="1" customWidth="1"/>
    <col min="11544" max="11544" width="25.85546875" style="230" bestFit="1" customWidth="1"/>
    <col min="11545" max="11545" width="15.85546875" style="230" bestFit="1" customWidth="1"/>
    <col min="11546" max="11546" width="18.28515625" style="230" bestFit="1" customWidth="1"/>
    <col min="11547" max="11547" width="65.5703125" style="230" bestFit="1" customWidth="1"/>
    <col min="11548" max="11548" width="65.7109375" style="230" bestFit="1" customWidth="1"/>
    <col min="11549" max="11549" width="4.7109375" style="230" bestFit="1" customWidth="1"/>
    <col min="11550" max="11776" width="9.140625" style="230"/>
    <col min="11777" max="11777" width="4.7109375" style="230" bestFit="1" customWidth="1"/>
    <col min="11778" max="11778" width="16.85546875" style="230" bestFit="1" customWidth="1"/>
    <col min="11779" max="11779" width="8.85546875" style="230" bestFit="1" customWidth="1"/>
    <col min="11780" max="11780" width="1.140625" style="230" bestFit="1" customWidth="1"/>
    <col min="11781" max="11781" width="25.140625" style="230" bestFit="1" customWidth="1"/>
    <col min="11782" max="11782" width="10.85546875" style="230" bestFit="1" customWidth="1"/>
    <col min="11783" max="11784" width="16.85546875" style="230" bestFit="1" customWidth="1"/>
    <col min="11785" max="11785" width="8.85546875" style="230" bestFit="1" customWidth="1"/>
    <col min="11786" max="11786" width="16" style="230" bestFit="1" customWidth="1"/>
    <col min="11787" max="11787" width="0.28515625" style="230" bestFit="1" customWidth="1"/>
    <col min="11788" max="11788" width="16" style="230" bestFit="1" customWidth="1"/>
    <col min="11789" max="11789" width="0.7109375" style="230" bestFit="1" customWidth="1"/>
    <col min="11790" max="11790" width="16.140625" style="230" bestFit="1" customWidth="1"/>
    <col min="11791" max="11791" width="12.5703125" style="230" bestFit="1" customWidth="1"/>
    <col min="11792" max="11792" width="4.42578125" style="230" bestFit="1" customWidth="1"/>
    <col min="11793" max="11793" width="20.85546875" style="230" bestFit="1" customWidth="1"/>
    <col min="11794" max="11794" width="16.85546875" style="230" bestFit="1" customWidth="1"/>
    <col min="11795" max="11795" width="17" style="230" bestFit="1" customWidth="1"/>
    <col min="11796" max="11796" width="20.85546875" style="230" bestFit="1" customWidth="1"/>
    <col min="11797" max="11797" width="22.140625" style="230" bestFit="1" customWidth="1"/>
    <col min="11798" max="11798" width="12.5703125" style="230" bestFit="1" customWidth="1"/>
    <col min="11799" max="11799" width="55.28515625" style="230" bestFit="1" customWidth="1"/>
    <col min="11800" max="11800" width="25.85546875" style="230" bestFit="1" customWidth="1"/>
    <col min="11801" max="11801" width="15.85546875" style="230" bestFit="1" customWidth="1"/>
    <col min="11802" max="11802" width="18.28515625" style="230" bestFit="1" customWidth="1"/>
    <col min="11803" max="11803" width="65.5703125" style="230" bestFit="1" customWidth="1"/>
    <col min="11804" max="11804" width="65.7109375" style="230" bestFit="1" customWidth="1"/>
    <col min="11805" max="11805" width="4.7109375" style="230" bestFit="1" customWidth="1"/>
    <col min="11806" max="12032" width="9.140625" style="230"/>
    <col min="12033" max="12033" width="4.7109375" style="230" bestFit="1" customWidth="1"/>
    <col min="12034" max="12034" width="16.85546875" style="230" bestFit="1" customWidth="1"/>
    <col min="12035" max="12035" width="8.85546875" style="230" bestFit="1" customWidth="1"/>
    <col min="12036" max="12036" width="1.140625" style="230" bestFit="1" customWidth="1"/>
    <col min="12037" max="12037" width="25.140625" style="230" bestFit="1" customWidth="1"/>
    <col min="12038" max="12038" width="10.85546875" style="230" bestFit="1" customWidth="1"/>
    <col min="12039" max="12040" width="16.85546875" style="230" bestFit="1" customWidth="1"/>
    <col min="12041" max="12041" width="8.85546875" style="230" bestFit="1" customWidth="1"/>
    <col min="12042" max="12042" width="16" style="230" bestFit="1" customWidth="1"/>
    <col min="12043" max="12043" width="0.28515625" style="230" bestFit="1" customWidth="1"/>
    <col min="12044" max="12044" width="16" style="230" bestFit="1" customWidth="1"/>
    <col min="12045" max="12045" width="0.7109375" style="230" bestFit="1" customWidth="1"/>
    <col min="12046" max="12046" width="16.140625" style="230" bestFit="1" customWidth="1"/>
    <col min="12047" max="12047" width="12.5703125" style="230" bestFit="1" customWidth="1"/>
    <col min="12048" max="12048" width="4.42578125" style="230" bestFit="1" customWidth="1"/>
    <col min="12049" max="12049" width="20.85546875" style="230" bestFit="1" customWidth="1"/>
    <col min="12050" max="12050" width="16.85546875" style="230" bestFit="1" customWidth="1"/>
    <col min="12051" max="12051" width="17" style="230" bestFit="1" customWidth="1"/>
    <col min="12052" max="12052" width="20.85546875" style="230" bestFit="1" customWidth="1"/>
    <col min="12053" max="12053" width="22.140625" style="230" bestFit="1" customWidth="1"/>
    <col min="12054" max="12054" width="12.5703125" style="230" bestFit="1" customWidth="1"/>
    <col min="12055" max="12055" width="55.28515625" style="230" bestFit="1" customWidth="1"/>
    <col min="12056" max="12056" width="25.85546875" style="230" bestFit="1" customWidth="1"/>
    <col min="12057" max="12057" width="15.85546875" style="230" bestFit="1" customWidth="1"/>
    <col min="12058" max="12058" width="18.28515625" style="230" bestFit="1" customWidth="1"/>
    <col min="12059" max="12059" width="65.5703125" style="230" bestFit="1" customWidth="1"/>
    <col min="12060" max="12060" width="65.7109375" style="230" bestFit="1" customWidth="1"/>
    <col min="12061" max="12061" width="4.7109375" style="230" bestFit="1" customWidth="1"/>
    <col min="12062" max="12288" width="9.140625" style="230"/>
    <col min="12289" max="12289" width="4.7109375" style="230" bestFit="1" customWidth="1"/>
    <col min="12290" max="12290" width="16.85546875" style="230" bestFit="1" customWidth="1"/>
    <col min="12291" max="12291" width="8.85546875" style="230" bestFit="1" customWidth="1"/>
    <col min="12292" max="12292" width="1.140625" style="230" bestFit="1" customWidth="1"/>
    <col min="12293" max="12293" width="25.140625" style="230" bestFit="1" customWidth="1"/>
    <col min="12294" max="12294" width="10.85546875" style="230" bestFit="1" customWidth="1"/>
    <col min="12295" max="12296" width="16.85546875" style="230" bestFit="1" customWidth="1"/>
    <col min="12297" max="12297" width="8.85546875" style="230" bestFit="1" customWidth="1"/>
    <col min="12298" max="12298" width="16" style="230" bestFit="1" customWidth="1"/>
    <col min="12299" max="12299" width="0.28515625" style="230" bestFit="1" customWidth="1"/>
    <col min="12300" max="12300" width="16" style="230" bestFit="1" customWidth="1"/>
    <col min="12301" max="12301" width="0.7109375" style="230" bestFit="1" customWidth="1"/>
    <col min="12302" max="12302" width="16.140625" style="230" bestFit="1" customWidth="1"/>
    <col min="12303" max="12303" width="12.5703125" style="230" bestFit="1" customWidth="1"/>
    <col min="12304" max="12304" width="4.42578125" style="230" bestFit="1" customWidth="1"/>
    <col min="12305" max="12305" width="20.85546875" style="230" bestFit="1" customWidth="1"/>
    <col min="12306" max="12306" width="16.85546875" style="230" bestFit="1" customWidth="1"/>
    <col min="12307" max="12307" width="17" style="230" bestFit="1" customWidth="1"/>
    <col min="12308" max="12308" width="20.85546875" style="230" bestFit="1" customWidth="1"/>
    <col min="12309" max="12309" width="22.140625" style="230" bestFit="1" customWidth="1"/>
    <col min="12310" max="12310" width="12.5703125" style="230" bestFit="1" customWidth="1"/>
    <col min="12311" max="12311" width="55.28515625" style="230" bestFit="1" customWidth="1"/>
    <col min="12312" max="12312" width="25.85546875" style="230" bestFit="1" customWidth="1"/>
    <col min="12313" max="12313" width="15.85546875" style="230" bestFit="1" customWidth="1"/>
    <col min="12314" max="12314" width="18.28515625" style="230" bestFit="1" customWidth="1"/>
    <col min="12315" max="12315" width="65.5703125" style="230" bestFit="1" customWidth="1"/>
    <col min="12316" max="12316" width="65.7109375" style="230" bestFit="1" customWidth="1"/>
    <col min="12317" max="12317" width="4.7109375" style="230" bestFit="1" customWidth="1"/>
    <col min="12318" max="12544" width="9.140625" style="230"/>
    <col min="12545" max="12545" width="4.7109375" style="230" bestFit="1" customWidth="1"/>
    <col min="12546" max="12546" width="16.85546875" style="230" bestFit="1" customWidth="1"/>
    <col min="12547" max="12547" width="8.85546875" style="230" bestFit="1" customWidth="1"/>
    <col min="12548" max="12548" width="1.140625" style="230" bestFit="1" customWidth="1"/>
    <col min="12549" max="12549" width="25.140625" style="230" bestFit="1" customWidth="1"/>
    <col min="12550" max="12550" width="10.85546875" style="230" bestFit="1" customWidth="1"/>
    <col min="12551" max="12552" width="16.85546875" style="230" bestFit="1" customWidth="1"/>
    <col min="12553" max="12553" width="8.85546875" style="230" bestFit="1" customWidth="1"/>
    <col min="12554" max="12554" width="16" style="230" bestFit="1" customWidth="1"/>
    <col min="12555" max="12555" width="0.28515625" style="230" bestFit="1" customWidth="1"/>
    <col min="12556" max="12556" width="16" style="230" bestFit="1" customWidth="1"/>
    <col min="12557" max="12557" width="0.7109375" style="230" bestFit="1" customWidth="1"/>
    <col min="12558" max="12558" width="16.140625" style="230" bestFit="1" customWidth="1"/>
    <col min="12559" max="12559" width="12.5703125" style="230" bestFit="1" customWidth="1"/>
    <col min="12560" max="12560" width="4.42578125" style="230" bestFit="1" customWidth="1"/>
    <col min="12561" max="12561" width="20.85546875" style="230" bestFit="1" customWidth="1"/>
    <col min="12562" max="12562" width="16.85546875" style="230" bestFit="1" customWidth="1"/>
    <col min="12563" max="12563" width="17" style="230" bestFit="1" customWidth="1"/>
    <col min="12564" max="12564" width="20.85546875" style="230" bestFit="1" customWidth="1"/>
    <col min="12565" max="12565" width="22.140625" style="230" bestFit="1" customWidth="1"/>
    <col min="12566" max="12566" width="12.5703125" style="230" bestFit="1" customWidth="1"/>
    <col min="12567" max="12567" width="55.28515625" style="230" bestFit="1" customWidth="1"/>
    <col min="12568" max="12568" width="25.85546875" style="230" bestFit="1" customWidth="1"/>
    <col min="12569" max="12569" width="15.85546875" style="230" bestFit="1" customWidth="1"/>
    <col min="12570" max="12570" width="18.28515625" style="230" bestFit="1" customWidth="1"/>
    <col min="12571" max="12571" width="65.5703125" style="230" bestFit="1" customWidth="1"/>
    <col min="12572" max="12572" width="65.7109375" style="230" bestFit="1" customWidth="1"/>
    <col min="12573" max="12573" width="4.7109375" style="230" bestFit="1" customWidth="1"/>
    <col min="12574" max="12800" width="9.140625" style="230"/>
    <col min="12801" max="12801" width="4.7109375" style="230" bestFit="1" customWidth="1"/>
    <col min="12802" max="12802" width="16.85546875" style="230" bestFit="1" customWidth="1"/>
    <col min="12803" max="12803" width="8.85546875" style="230" bestFit="1" customWidth="1"/>
    <col min="12804" max="12804" width="1.140625" style="230" bestFit="1" customWidth="1"/>
    <col min="12805" max="12805" width="25.140625" style="230" bestFit="1" customWidth="1"/>
    <col min="12806" max="12806" width="10.85546875" style="230" bestFit="1" customWidth="1"/>
    <col min="12807" max="12808" width="16.85546875" style="230" bestFit="1" customWidth="1"/>
    <col min="12809" max="12809" width="8.85546875" style="230" bestFit="1" customWidth="1"/>
    <col min="12810" max="12810" width="16" style="230" bestFit="1" customWidth="1"/>
    <col min="12811" max="12811" width="0.28515625" style="230" bestFit="1" customWidth="1"/>
    <col min="12812" max="12812" width="16" style="230" bestFit="1" customWidth="1"/>
    <col min="12813" max="12813" width="0.7109375" style="230" bestFit="1" customWidth="1"/>
    <col min="12814" max="12814" width="16.140625" style="230" bestFit="1" customWidth="1"/>
    <col min="12815" max="12815" width="12.5703125" style="230" bestFit="1" customWidth="1"/>
    <col min="12816" max="12816" width="4.42578125" style="230" bestFit="1" customWidth="1"/>
    <col min="12817" max="12817" width="20.85546875" style="230" bestFit="1" customWidth="1"/>
    <col min="12818" max="12818" width="16.85546875" style="230" bestFit="1" customWidth="1"/>
    <col min="12819" max="12819" width="17" style="230" bestFit="1" customWidth="1"/>
    <col min="12820" max="12820" width="20.85546875" style="230" bestFit="1" customWidth="1"/>
    <col min="12821" max="12821" width="22.140625" style="230" bestFit="1" customWidth="1"/>
    <col min="12822" max="12822" width="12.5703125" style="230" bestFit="1" customWidth="1"/>
    <col min="12823" max="12823" width="55.28515625" style="230" bestFit="1" customWidth="1"/>
    <col min="12824" max="12824" width="25.85546875" style="230" bestFit="1" customWidth="1"/>
    <col min="12825" max="12825" width="15.85546875" style="230" bestFit="1" customWidth="1"/>
    <col min="12826" max="12826" width="18.28515625" style="230" bestFit="1" customWidth="1"/>
    <col min="12827" max="12827" width="65.5703125" style="230" bestFit="1" customWidth="1"/>
    <col min="12828" max="12828" width="65.7109375" style="230" bestFit="1" customWidth="1"/>
    <col min="12829" max="12829" width="4.7109375" style="230" bestFit="1" customWidth="1"/>
    <col min="12830" max="13056" width="9.140625" style="230"/>
    <col min="13057" max="13057" width="4.7109375" style="230" bestFit="1" customWidth="1"/>
    <col min="13058" max="13058" width="16.85546875" style="230" bestFit="1" customWidth="1"/>
    <col min="13059" max="13059" width="8.85546875" style="230" bestFit="1" customWidth="1"/>
    <col min="13060" max="13060" width="1.140625" style="230" bestFit="1" customWidth="1"/>
    <col min="13061" max="13061" width="25.140625" style="230" bestFit="1" customWidth="1"/>
    <col min="13062" max="13062" width="10.85546875" style="230" bestFit="1" customWidth="1"/>
    <col min="13063" max="13064" width="16.85546875" style="230" bestFit="1" customWidth="1"/>
    <col min="13065" max="13065" width="8.85546875" style="230" bestFit="1" customWidth="1"/>
    <col min="13066" max="13066" width="16" style="230" bestFit="1" customWidth="1"/>
    <col min="13067" max="13067" width="0.28515625" style="230" bestFit="1" customWidth="1"/>
    <col min="13068" max="13068" width="16" style="230" bestFit="1" customWidth="1"/>
    <col min="13069" max="13069" width="0.7109375" style="230" bestFit="1" customWidth="1"/>
    <col min="13070" max="13070" width="16.140625" style="230" bestFit="1" customWidth="1"/>
    <col min="13071" max="13071" width="12.5703125" style="230" bestFit="1" customWidth="1"/>
    <col min="13072" max="13072" width="4.42578125" style="230" bestFit="1" customWidth="1"/>
    <col min="13073" max="13073" width="20.85546875" style="230" bestFit="1" customWidth="1"/>
    <col min="13074" max="13074" width="16.85546875" style="230" bestFit="1" customWidth="1"/>
    <col min="13075" max="13075" width="17" style="230" bestFit="1" customWidth="1"/>
    <col min="13076" max="13076" width="20.85546875" style="230" bestFit="1" customWidth="1"/>
    <col min="13077" max="13077" width="22.140625" style="230" bestFit="1" customWidth="1"/>
    <col min="13078" max="13078" width="12.5703125" style="230" bestFit="1" customWidth="1"/>
    <col min="13079" max="13079" width="55.28515625" style="230" bestFit="1" customWidth="1"/>
    <col min="13080" max="13080" width="25.85546875" style="230" bestFit="1" customWidth="1"/>
    <col min="13081" max="13081" width="15.85546875" style="230" bestFit="1" customWidth="1"/>
    <col min="13082" max="13082" width="18.28515625" style="230" bestFit="1" customWidth="1"/>
    <col min="13083" max="13083" width="65.5703125" style="230" bestFit="1" customWidth="1"/>
    <col min="13084" max="13084" width="65.7109375" style="230" bestFit="1" customWidth="1"/>
    <col min="13085" max="13085" width="4.7109375" style="230" bestFit="1" customWidth="1"/>
    <col min="13086" max="13312" width="9.140625" style="230"/>
    <col min="13313" max="13313" width="4.7109375" style="230" bestFit="1" customWidth="1"/>
    <col min="13314" max="13314" width="16.85546875" style="230" bestFit="1" customWidth="1"/>
    <col min="13315" max="13315" width="8.85546875" style="230" bestFit="1" customWidth="1"/>
    <col min="13316" max="13316" width="1.140625" style="230" bestFit="1" customWidth="1"/>
    <col min="13317" max="13317" width="25.140625" style="230" bestFit="1" customWidth="1"/>
    <col min="13318" max="13318" width="10.85546875" style="230" bestFit="1" customWidth="1"/>
    <col min="13319" max="13320" width="16.85546875" style="230" bestFit="1" customWidth="1"/>
    <col min="13321" max="13321" width="8.85546875" style="230" bestFit="1" customWidth="1"/>
    <col min="13322" max="13322" width="16" style="230" bestFit="1" customWidth="1"/>
    <col min="13323" max="13323" width="0.28515625" style="230" bestFit="1" customWidth="1"/>
    <col min="13324" max="13324" width="16" style="230" bestFit="1" customWidth="1"/>
    <col min="13325" max="13325" width="0.7109375" style="230" bestFit="1" customWidth="1"/>
    <col min="13326" max="13326" width="16.140625" style="230" bestFit="1" customWidth="1"/>
    <col min="13327" max="13327" width="12.5703125" style="230" bestFit="1" customWidth="1"/>
    <col min="13328" max="13328" width="4.42578125" style="230" bestFit="1" customWidth="1"/>
    <col min="13329" max="13329" width="20.85546875" style="230" bestFit="1" customWidth="1"/>
    <col min="13330" max="13330" width="16.85546875" style="230" bestFit="1" customWidth="1"/>
    <col min="13331" max="13331" width="17" style="230" bestFit="1" customWidth="1"/>
    <col min="13332" max="13332" width="20.85546875" style="230" bestFit="1" customWidth="1"/>
    <col min="13333" max="13333" width="22.140625" style="230" bestFit="1" customWidth="1"/>
    <col min="13334" max="13334" width="12.5703125" style="230" bestFit="1" customWidth="1"/>
    <col min="13335" max="13335" width="55.28515625" style="230" bestFit="1" customWidth="1"/>
    <col min="13336" max="13336" width="25.85546875" style="230" bestFit="1" customWidth="1"/>
    <col min="13337" max="13337" width="15.85546875" style="230" bestFit="1" customWidth="1"/>
    <col min="13338" max="13338" width="18.28515625" style="230" bestFit="1" customWidth="1"/>
    <col min="13339" max="13339" width="65.5703125" style="230" bestFit="1" customWidth="1"/>
    <col min="13340" max="13340" width="65.7109375" style="230" bestFit="1" customWidth="1"/>
    <col min="13341" max="13341" width="4.7109375" style="230" bestFit="1" customWidth="1"/>
    <col min="13342" max="13568" width="9.140625" style="230"/>
    <col min="13569" max="13569" width="4.7109375" style="230" bestFit="1" customWidth="1"/>
    <col min="13570" max="13570" width="16.85546875" style="230" bestFit="1" customWidth="1"/>
    <col min="13571" max="13571" width="8.85546875" style="230" bestFit="1" customWidth="1"/>
    <col min="13572" max="13572" width="1.140625" style="230" bestFit="1" customWidth="1"/>
    <col min="13573" max="13573" width="25.140625" style="230" bestFit="1" customWidth="1"/>
    <col min="13574" max="13574" width="10.85546875" style="230" bestFit="1" customWidth="1"/>
    <col min="13575" max="13576" width="16.85546875" style="230" bestFit="1" customWidth="1"/>
    <col min="13577" max="13577" width="8.85546875" style="230" bestFit="1" customWidth="1"/>
    <col min="13578" max="13578" width="16" style="230" bestFit="1" customWidth="1"/>
    <col min="13579" max="13579" width="0.28515625" style="230" bestFit="1" customWidth="1"/>
    <col min="13580" max="13580" width="16" style="230" bestFit="1" customWidth="1"/>
    <col min="13581" max="13581" width="0.7109375" style="230" bestFit="1" customWidth="1"/>
    <col min="13582" max="13582" width="16.140625" style="230" bestFit="1" customWidth="1"/>
    <col min="13583" max="13583" width="12.5703125" style="230" bestFit="1" customWidth="1"/>
    <col min="13584" max="13584" width="4.42578125" style="230" bestFit="1" customWidth="1"/>
    <col min="13585" max="13585" width="20.85546875" style="230" bestFit="1" customWidth="1"/>
    <col min="13586" max="13586" width="16.85546875" style="230" bestFit="1" customWidth="1"/>
    <col min="13587" max="13587" width="17" style="230" bestFit="1" customWidth="1"/>
    <col min="13588" max="13588" width="20.85546875" style="230" bestFit="1" customWidth="1"/>
    <col min="13589" max="13589" width="22.140625" style="230" bestFit="1" customWidth="1"/>
    <col min="13590" max="13590" width="12.5703125" style="230" bestFit="1" customWidth="1"/>
    <col min="13591" max="13591" width="55.28515625" style="230" bestFit="1" customWidth="1"/>
    <col min="13592" max="13592" width="25.85546875" style="230" bestFit="1" customWidth="1"/>
    <col min="13593" max="13593" width="15.85546875" style="230" bestFit="1" customWidth="1"/>
    <col min="13594" max="13594" width="18.28515625" style="230" bestFit="1" customWidth="1"/>
    <col min="13595" max="13595" width="65.5703125" style="230" bestFit="1" customWidth="1"/>
    <col min="13596" max="13596" width="65.7109375" style="230" bestFit="1" customWidth="1"/>
    <col min="13597" max="13597" width="4.7109375" style="230" bestFit="1" customWidth="1"/>
    <col min="13598" max="13824" width="9.140625" style="230"/>
    <col min="13825" max="13825" width="4.7109375" style="230" bestFit="1" customWidth="1"/>
    <col min="13826" max="13826" width="16.85546875" style="230" bestFit="1" customWidth="1"/>
    <col min="13827" max="13827" width="8.85546875" style="230" bestFit="1" customWidth="1"/>
    <col min="13828" max="13828" width="1.140625" style="230" bestFit="1" customWidth="1"/>
    <col min="13829" max="13829" width="25.140625" style="230" bestFit="1" customWidth="1"/>
    <col min="13830" max="13830" width="10.85546875" style="230" bestFit="1" customWidth="1"/>
    <col min="13831" max="13832" width="16.85546875" style="230" bestFit="1" customWidth="1"/>
    <col min="13833" max="13833" width="8.85546875" style="230" bestFit="1" customWidth="1"/>
    <col min="13834" max="13834" width="16" style="230" bestFit="1" customWidth="1"/>
    <col min="13835" max="13835" width="0.28515625" style="230" bestFit="1" customWidth="1"/>
    <col min="13836" max="13836" width="16" style="230" bestFit="1" customWidth="1"/>
    <col min="13837" max="13837" width="0.7109375" style="230" bestFit="1" customWidth="1"/>
    <col min="13838" max="13838" width="16.140625" style="230" bestFit="1" customWidth="1"/>
    <col min="13839" max="13839" width="12.5703125" style="230" bestFit="1" customWidth="1"/>
    <col min="13840" max="13840" width="4.42578125" style="230" bestFit="1" customWidth="1"/>
    <col min="13841" max="13841" width="20.85546875" style="230" bestFit="1" customWidth="1"/>
    <col min="13842" max="13842" width="16.85546875" style="230" bestFit="1" customWidth="1"/>
    <col min="13843" max="13843" width="17" style="230" bestFit="1" customWidth="1"/>
    <col min="13844" max="13844" width="20.85546875" style="230" bestFit="1" customWidth="1"/>
    <col min="13845" max="13845" width="22.140625" style="230" bestFit="1" customWidth="1"/>
    <col min="13846" max="13846" width="12.5703125" style="230" bestFit="1" customWidth="1"/>
    <col min="13847" max="13847" width="55.28515625" style="230" bestFit="1" customWidth="1"/>
    <col min="13848" max="13848" width="25.85546875" style="230" bestFit="1" customWidth="1"/>
    <col min="13849" max="13849" width="15.85546875" style="230" bestFit="1" customWidth="1"/>
    <col min="13850" max="13850" width="18.28515625" style="230" bestFit="1" customWidth="1"/>
    <col min="13851" max="13851" width="65.5703125" style="230" bestFit="1" customWidth="1"/>
    <col min="13852" max="13852" width="65.7109375" style="230" bestFit="1" customWidth="1"/>
    <col min="13853" max="13853" width="4.7109375" style="230" bestFit="1" customWidth="1"/>
    <col min="13854" max="14080" width="9.140625" style="230"/>
    <col min="14081" max="14081" width="4.7109375" style="230" bestFit="1" customWidth="1"/>
    <col min="14082" max="14082" width="16.85546875" style="230" bestFit="1" customWidth="1"/>
    <col min="14083" max="14083" width="8.85546875" style="230" bestFit="1" customWidth="1"/>
    <col min="14084" max="14084" width="1.140625" style="230" bestFit="1" customWidth="1"/>
    <col min="14085" max="14085" width="25.140625" style="230" bestFit="1" customWidth="1"/>
    <col min="14086" max="14086" width="10.85546875" style="230" bestFit="1" customWidth="1"/>
    <col min="14087" max="14088" width="16.85546875" style="230" bestFit="1" customWidth="1"/>
    <col min="14089" max="14089" width="8.85546875" style="230" bestFit="1" customWidth="1"/>
    <col min="14090" max="14090" width="16" style="230" bestFit="1" customWidth="1"/>
    <col min="14091" max="14091" width="0.28515625" style="230" bestFit="1" customWidth="1"/>
    <col min="14092" max="14092" width="16" style="230" bestFit="1" customWidth="1"/>
    <col min="14093" max="14093" width="0.7109375" style="230" bestFit="1" customWidth="1"/>
    <col min="14094" max="14094" width="16.140625" style="230" bestFit="1" customWidth="1"/>
    <col min="14095" max="14095" width="12.5703125" style="230" bestFit="1" customWidth="1"/>
    <col min="14096" max="14096" width="4.42578125" style="230" bestFit="1" customWidth="1"/>
    <col min="14097" max="14097" width="20.85546875" style="230" bestFit="1" customWidth="1"/>
    <col min="14098" max="14098" width="16.85546875" style="230" bestFit="1" customWidth="1"/>
    <col min="14099" max="14099" width="17" style="230" bestFit="1" customWidth="1"/>
    <col min="14100" max="14100" width="20.85546875" style="230" bestFit="1" customWidth="1"/>
    <col min="14101" max="14101" width="22.140625" style="230" bestFit="1" customWidth="1"/>
    <col min="14102" max="14102" width="12.5703125" style="230" bestFit="1" customWidth="1"/>
    <col min="14103" max="14103" width="55.28515625" style="230" bestFit="1" customWidth="1"/>
    <col min="14104" max="14104" width="25.85546875" style="230" bestFit="1" customWidth="1"/>
    <col min="14105" max="14105" width="15.85546875" style="230" bestFit="1" customWidth="1"/>
    <col min="14106" max="14106" width="18.28515625" style="230" bestFit="1" customWidth="1"/>
    <col min="14107" max="14107" width="65.5703125" style="230" bestFit="1" customWidth="1"/>
    <col min="14108" max="14108" width="65.7109375" style="230" bestFit="1" customWidth="1"/>
    <col min="14109" max="14109" width="4.7109375" style="230" bestFit="1" customWidth="1"/>
    <col min="14110" max="14336" width="9.140625" style="230"/>
    <col min="14337" max="14337" width="4.7109375" style="230" bestFit="1" customWidth="1"/>
    <col min="14338" max="14338" width="16.85546875" style="230" bestFit="1" customWidth="1"/>
    <col min="14339" max="14339" width="8.85546875" style="230" bestFit="1" customWidth="1"/>
    <col min="14340" max="14340" width="1.140625" style="230" bestFit="1" customWidth="1"/>
    <col min="14341" max="14341" width="25.140625" style="230" bestFit="1" customWidth="1"/>
    <col min="14342" max="14342" width="10.85546875" style="230" bestFit="1" customWidth="1"/>
    <col min="14343" max="14344" width="16.85546875" style="230" bestFit="1" customWidth="1"/>
    <col min="14345" max="14345" width="8.85546875" style="230" bestFit="1" customWidth="1"/>
    <col min="14346" max="14346" width="16" style="230" bestFit="1" customWidth="1"/>
    <col min="14347" max="14347" width="0.28515625" style="230" bestFit="1" customWidth="1"/>
    <col min="14348" max="14348" width="16" style="230" bestFit="1" customWidth="1"/>
    <col min="14349" max="14349" width="0.7109375" style="230" bestFit="1" customWidth="1"/>
    <col min="14350" max="14350" width="16.140625" style="230" bestFit="1" customWidth="1"/>
    <col min="14351" max="14351" width="12.5703125" style="230" bestFit="1" customWidth="1"/>
    <col min="14352" max="14352" width="4.42578125" style="230" bestFit="1" customWidth="1"/>
    <col min="14353" max="14353" width="20.85546875" style="230" bestFit="1" customWidth="1"/>
    <col min="14354" max="14354" width="16.85546875" style="230" bestFit="1" customWidth="1"/>
    <col min="14355" max="14355" width="17" style="230" bestFit="1" customWidth="1"/>
    <col min="14356" max="14356" width="20.85546875" style="230" bestFit="1" customWidth="1"/>
    <col min="14357" max="14357" width="22.140625" style="230" bestFit="1" customWidth="1"/>
    <col min="14358" max="14358" width="12.5703125" style="230" bestFit="1" customWidth="1"/>
    <col min="14359" max="14359" width="55.28515625" style="230" bestFit="1" customWidth="1"/>
    <col min="14360" max="14360" width="25.85546875" style="230" bestFit="1" customWidth="1"/>
    <col min="14361" max="14361" width="15.85546875" style="230" bestFit="1" customWidth="1"/>
    <col min="14362" max="14362" width="18.28515625" style="230" bestFit="1" customWidth="1"/>
    <col min="14363" max="14363" width="65.5703125" style="230" bestFit="1" customWidth="1"/>
    <col min="14364" max="14364" width="65.7109375" style="230" bestFit="1" customWidth="1"/>
    <col min="14365" max="14365" width="4.7109375" style="230" bestFit="1" customWidth="1"/>
    <col min="14366" max="14592" width="9.140625" style="230"/>
    <col min="14593" max="14593" width="4.7109375" style="230" bestFit="1" customWidth="1"/>
    <col min="14594" max="14594" width="16.85546875" style="230" bestFit="1" customWidth="1"/>
    <col min="14595" max="14595" width="8.85546875" style="230" bestFit="1" customWidth="1"/>
    <col min="14596" max="14596" width="1.140625" style="230" bestFit="1" customWidth="1"/>
    <col min="14597" max="14597" width="25.140625" style="230" bestFit="1" customWidth="1"/>
    <col min="14598" max="14598" width="10.85546875" style="230" bestFit="1" customWidth="1"/>
    <col min="14599" max="14600" width="16.85546875" style="230" bestFit="1" customWidth="1"/>
    <col min="14601" max="14601" width="8.85546875" style="230" bestFit="1" customWidth="1"/>
    <col min="14602" max="14602" width="16" style="230" bestFit="1" customWidth="1"/>
    <col min="14603" max="14603" width="0.28515625" style="230" bestFit="1" customWidth="1"/>
    <col min="14604" max="14604" width="16" style="230" bestFit="1" customWidth="1"/>
    <col min="14605" max="14605" width="0.7109375" style="230" bestFit="1" customWidth="1"/>
    <col min="14606" max="14606" width="16.140625" style="230" bestFit="1" customWidth="1"/>
    <col min="14607" max="14607" width="12.5703125" style="230" bestFit="1" customWidth="1"/>
    <col min="14608" max="14608" width="4.42578125" style="230" bestFit="1" customWidth="1"/>
    <col min="14609" max="14609" width="20.85546875" style="230" bestFit="1" customWidth="1"/>
    <col min="14610" max="14610" width="16.85546875" style="230" bestFit="1" customWidth="1"/>
    <col min="14611" max="14611" width="17" style="230" bestFit="1" customWidth="1"/>
    <col min="14612" max="14612" width="20.85546875" style="230" bestFit="1" customWidth="1"/>
    <col min="14613" max="14613" width="22.140625" style="230" bestFit="1" customWidth="1"/>
    <col min="14614" max="14614" width="12.5703125" style="230" bestFit="1" customWidth="1"/>
    <col min="14615" max="14615" width="55.28515625" style="230" bestFit="1" customWidth="1"/>
    <col min="14616" max="14616" width="25.85546875" style="230" bestFit="1" customWidth="1"/>
    <col min="14617" max="14617" width="15.85546875" style="230" bestFit="1" customWidth="1"/>
    <col min="14618" max="14618" width="18.28515625" style="230" bestFit="1" customWidth="1"/>
    <col min="14619" max="14619" width="65.5703125" style="230" bestFit="1" customWidth="1"/>
    <col min="14620" max="14620" width="65.7109375" style="230" bestFit="1" customWidth="1"/>
    <col min="14621" max="14621" width="4.7109375" style="230" bestFit="1" customWidth="1"/>
    <col min="14622" max="14848" width="9.140625" style="230"/>
    <col min="14849" max="14849" width="4.7109375" style="230" bestFit="1" customWidth="1"/>
    <col min="14850" max="14850" width="16.85546875" style="230" bestFit="1" customWidth="1"/>
    <col min="14851" max="14851" width="8.85546875" style="230" bestFit="1" customWidth="1"/>
    <col min="14852" max="14852" width="1.140625" style="230" bestFit="1" customWidth="1"/>
    <col min="14853" max="14853" width="25.140625" style="230" bestFit="1" customWidth="1"/>
    <col min="14854" max="14854" width="10.85546875" style="230" bestFit="1" customWidth="1"/>
    <col min="14855" max="14856" width="16.85546875" style="230" bestFit="1" customWidth="1"/>
    <col min="14857" max="14857" width="8.85546875" style="230" bestFit="1" customWidth="1"/>
    <col min="14858" max="14858" width="16" style="230" bestFit="1" customWidth="1"/>
    <col min="14859" max="14859" width="0.28515625" style="230" bestFit="1" customWidth="1"/>
    <col min="14860" max="14860" width="16" style="230" bestFit="1" customWidth="1"/>
    <col min="14861" max="14861" width="0.7109375" style="230" bestFit="1" customWidth="1"/>
    <col min="14862" max="14862" width="16.140625" style="230" bestFit="1" customWidth="1"/>
    <col min="14863" max="14863" width="12.5703125" style="230" bestFit="1" customWidth="1"/>
    <col min="14864" max="14864" width="4.42578125" style="230" bestFit="1" customWidth="1"/>
    <col min="14865" max="14865" width="20.85546875" style="230" bestFit="1" customWidth="1"/>
    <col min="14866" max="14866" width="16.85546875" style="230" bestFit="1" customWidth="1"/>
    <col min="14867" max="14867" width="17" style="230" bestFit="1" customWidth="1"/>
    <col min="14868" max="14868" width="20.85546875" style="230" bestFit="1" customWidth="1"/>
    <col min="14869" max="14869" width="22.140625" style="230" bestFit="1" customWidth="1"/>
    <col min="14870" max="14870" width="12.5703125" style="230" bestFit="1" customWidth="1"/>
    <col min="14871" max="14871" width="55.28515625" style="230" bestFit="1" customWidth="1"/>
    <col min="14872" max="14872" width="25.85546875" style="230" bestFit="1" customWidth="1"/>
    <col min="14873" max="14873" width="15.85546875" style="230" bestFit="1" customWidth="1"/>
    <col min="14874" max="14874" width="18.28515625" style="230" bestFit="1" customWidth="1"/>
    <col min="14875" max="14875" width="65.5703125" style="230" bestFit="1" customWidth="1"/>
    <col min="14876" max="14876" width="65.7109375" style="230" bestFit="1" customWidth="1"/>
    <col min="14877" max="14877" width="4.7109375" style="230" bestFit="1" customWidth="1"/>
    <col min="14878" max="15104" width="9.140625" style="230"/>
    <col min="15105" max="15105" width="4.7109375" style="230" bestFit="1" customWidth="1"/>
    <col min="15106" max="15106" width="16.85546875" style="230" bestFit="1" customWidth="1"/>
    <col min="15107" max="15107" width="8.85546875" style="230" bestFit="1" customWidth="1"/>
    <col min="15108" max="15108" width="1.140625" style="230" bestFit="1" customWidth="1"/>
    <col min="15109" max="15109" width="25.140625" style="230" bestFit="1" customWidth="1"/>
    <col min="15110" max="15110" width="10.85546875" style="230" bestFit="1" customWidth="1"/>
    <col min="15111" max="15112" width="16.85546875" style="230" bestFit="1" customWidth="1"/>
    <col min="15113" max="15113" width="8.85546875" style="230" bestFit="1" customWidth="1"/>
    <col min="15114" max="15114" width="16" style="230" bestFit="1" customWidth="1"/>
    <col min="15115" max="15115" width="0.28515625" style="230" bestFit="1" customWidth="1"/>
    <col min="15116" max="15116" width="16" style="230" bestFit="1" customWidth="1"/>
    <col min="15117" max="15117" width="0.7109375" style="230" bestFit="1" customWidth="1"/>
    <col min="15118" max="15118" width="16.140625" style="230" bestFit="1" customWidth="1"/>
    <col min="15119" max="15119" width="12.5703125" style="230" bestFit="1" customWidth="1"/>
    <col min="15120" max="15120" width="4.42578125" style="230" bestFit="1" customWidth="1"/>
    <col min="15121" max="15121" width="20.85546875" style="230" bestFit="1" customWidth="1"/>
    <col min="15122" max="15122" width="16.85546875" style="230" bestFit="1" customWidth="1"/>
    <col min="15123" max="15123" width="17" style="230" bestFit="1" customWidth="1"/>
    <col min="15124" max="15124" width="20.85546875" style="230" bestFit="1" customWidth="1"/>
    <col min="15125" max="15125" width="22.140625" style="230" bestFit="1" customWidth="1"/>
    <col min="15126" max="15126" width="12.5703125" style="230" bestFit="1" customWidth="1"/>
    <col min="15127" max="15127" width="55.28515625" style="230" bestFit="1" customWidth="1"/>
    <col min="15128" max="15128" width="25.85546875" style="230" bestFit="1" customWidth="1"/>
    <col min="15129" max="15129" width="15.85546875" style="230" bestFit="1" customWidth="1"/>
    <col min="15130" max="15130" width="18.28515625" style="230" bestFit="1" customWidth="1"/>
    <col min="15131" max="15131" width="65.5703125" style="230" bestFit="1" customWidth="1"/>
    <col min="15132" max="15132" width="65.7109375" style="230" bestFit="1" customWidth="1"/>
    <col min="15133" max="15133" width="4.7109375" style="230" bestFit="1" customWidth="1"/>
    <col min="15134" max="15360" width="9.140625" style="230"/>
    <col min="15361" max="15361" width="4.7109375" style="230" bestFit="1" customWidth="1"/>
    <col min="15362" max="15362" width="16.85546875" style="230" bestFit="1" customWidth="1"/>
    <col min="15363" max="15363" width="8.85546875" style="230" bestFit="1" customWidth="1"/>
    <col min="15364" max="15364" width="1.140625" style="230" bestFit="1" customWidth="1"/>
    <col min="15365" max="15365" width="25.140625" style="230" bestFit="1" customWidth="1"/>
    <col min="15366" max="15366" width="10.85546875" style="230" bestFit="1" customWidth="1"/>
    <col min="15367" max="15368" width="16.85546875" style="230" bestFit="1" customWidth="1"/>
    <col min="15369" max="15369" width="8.85546875" style="230" bestFit="1" customWidth="1"/>
    <col min="15370" max="15370" width="16" style="230" bestFit="1" customWidth="1"/>
    <col min="15371" max="15371" width="0.28515625" style="230" bestFit="1" customWidth="1"/>
    <col min="15372" max="15372" width="16" style="230" bestFit="1" customWidth="1"/>
    <col min="15373" max="15373" width="0.7109375" style="230" bestFit="1" customWidth="1"/>
    <col min="15374" max="15374" width="16.140625" style="230" bestFit="1" customWidth="1"/>
    <col min="15375" max="15375" width="12.5703125" style="230" bestFit="1" customWidth="1"/>
    <col min="15376" max="15376" width="4.42578125" style="230" bestFit="1" customWidth="1"/>
    <col min="15377" max="15377" width="20.85546875" style="230" bestFit="1" customWidth="1"/>
    <col min="15378" max="15378" width="16.85546875" style="230" bestFit="1" customWidth="1"/>
    <col min="15379" max="15379" width="17" style="230" bestFit="1" customWidth="1"/>
    <col min="15380" max="15380" width="20.85546875" style="230" bestFit="1" customWidth="1"/>
    <col min="15381" max="15381" width="22.140625" style="230" bestFit="1" customWidth="1"/>
    <col min="15382" max="15382" width="12.5703125" style="230" bestFit="1" customWidth="1"/>
    <col min="15383" max="15383" width="55.28515625" style="230" bestFit="1" customWidth="1"/>
    <col min="15384" max="15384" width="25.85546875" style="230" bestFit="1" customWidth="1"/>
    <col min="15385" max="15385" width="15.85546875" style="230" bestFit="1" customWidth="1"/>
    <col min="15386" max="15386" width="18.28515625" style="230" bestFit="1" customWidth="1"/>
    <col min="15387" max="15387" width="65.5703125" style="230" bestFit="1" customWidth="1"/>
    <col min="15388" max="15388" width="65.7109375" style="230" bestFit="1" customWidth="1"/>
    <col min="15389" max="15389" width="4.7109375" style="230" bestFit="1" customWidth="1"/>
    <col min="15390" max="15616" width="9.140625" style="230"/>
    <col min="15617" max="15617" width="4.7109375" style="230" bestFit="1" customWidth="1"/>
    <col min="15618" max="15618" width="16.85546875" style="230" bestFit="1" customWidth="1"/>
    <col min="15619" max="15619" width="8.85546875" style="230" bestFit="1" customWidth="1"/>
    <col min="15620" max="15620" width="1.140625" style="230" bestFit="1" customWidth="1"/>
    <col min="15621" max="15621" width="25.140625" style="230" bestFit="1" customWidth="1"/>
    <col min="15622" max="15622" width="10.85546875" style="230" bestFit="1" customWidth="1"/>
    <col min="15623" max="15624" width="16.85546875" style="230" bestFit="1" customWidth="1"/>
    <col min="15625" max="15625" width="8.85546875" style="230" bestFit="1" customWidth="1"/>
    <col min="15626" max="15626" width="16" style="230" bestFit="1" customWidth="1"/>
    <col min="15627" max="15627" width="0.28515625" style="230" bestFit="1" customWidth="1"/>
    <col min="15628" max="15628" width="16" style="230" bestFit="1" customWidth="1"/>
    <col min="15629" max="15629" width="0.7109375" style="230" bestFit="1" customWidth="1"/>
    <col min="15630" max="15630" width="16.140625" style="230" bestFit="1" customWidth="1"/>
    <col min="15631" max="15631" width="12.5703125" style="230" bestFit="1" customWidth="1"/>
    <col min="15632" max="15632" width="4.42578125" style="230" bestFit="1" customWidth="1"/>
    <col min="15633" max="15633" width="20.85546875" style="230" bestFit="1" customWidth="1"/>
    <col min="15634" max="15634" width="16.85546875" style="230" bestFit="1" customWidth="1"/>
    <col min="15635" max="15635" width="17" style="230" bestFit="1" customWidth="1"/>
    <col min="15636" max="15636" width="20.85546875" style="230" bestFit="1" customWidth="1"/>
    <col min="15637" max="15637" width="22.140625" style="230" bestFit="1" customWidth="1"/>
    <col min="15638" max="15638" width="12.5703125" style="230" bestFit="1" customWidth="1"/>
    <col min="15639" max="15639" width="55.28515625" style="230" bestFit="1" customWidth="1"/>
    <col min="15640" max="15640" width="25.85546875" style="230" bestFit="1" customWidth="1"/>
    <col min="15641" max="15641" width="15.85546875" style="230" bestFit="1" customWidth="1"/>
    <col min="15642" max="15642" width="18.28515625" style="230" bestFit="1" customWidth="1"/>
    <col min="15643" max="15643" width="65.5703125" style="230" bestFit="1" customWidth="1"/>
    <col min="15644" max="15644" width="65.7109375" style="230" bestFit="1" customWidth="1"/>
    <col min="15645" max="15645" width="4.7109375" style="230" bestFit="1" customWidth="1"/>
    <col min="15646" max="15872" width="9.140625" style="230"/>
    <col min="15873" max="15873" width="4.7109375" style="230" bestFit="1" customWidth="1"/>
    <col min="15874" max="15874" width="16.85546875" style="230" bestFit="1" customWidth="1"/>
    <col min="15875" max="15875" width="8.85546875" style="230" bestFit="1" customWidth="1"/>
    <col min="15876" max="15876" width="1.140625" style="230" bestFit="1" customWidth="1"/>
    <col min="15877" max="15877" width="25.140625" style="230" bestFit="1" customWidth="1"/>
    <col min="15878" max="15878" width="10.85546875" style="230" bestFit="1" customWidth="1"/>
    <col min="15879" max="15880" width="16.85546875" style="230" bestFit="1" customWidth="1"/>
    <col min="15881" max="15881" width="8.85546875" style="230" bestFit="1" customWidth="1"/>
    <col min="15882" max="15882" width="16" style="230" bestFit="1" customWidth="1"/>
    <col min="15883" max="15883" width="0.28515625" style="230" bestFit="1" customWidth="1"/>
    <col min="15884" max="15884" width="16" style="230" bestFit="1" customWidth="1"/>
    <col min="15885" max="15885" width="0.7109375" style="230" bestFit="1" customWidth="1"/>
    <col min="15886" max="15886" width="16.140625" style="230" bestFit="1" customWidth="1"/>
    <col min="15887" max="15887" width="12.5703125" style="230" bestFit="1" customWidth="1"/>
    <col min="15888" max="15888" width="4.42578125" style="230" bestFit="1" customWidth="1"/>
    <col min="15889" max="15889" width="20.85546875" style="230" bestFit="1" customWidth="1"/>
    <col min="15890" max="15890" width="16.85546875" style="230" bestFit="1" customWidth="1"/>
    <col min="15891" max="15891" width="17" style="230" bestFit="1" customWidth="1"/>
    <col min="15892" max="15892" width="20.85546875" style="230" bestFit="1" customWidth="1"/>
    <col min="15893" max="15893" width="22.140625" style="230" bestFit="1" customWidth="1"/>
    <col min="15894" max="15894" width="12.5703125" style="230" bestFit="1" customWidth="1"/>
    <col min="15895" max="15895" width="55.28515625" style="230" bestFit="1" customWidth="1"/>
    <col min="15896" max="15896" width="25.85546875" style="230" bestFit="1" customWidth="1"/>
    <col min="15897" max="15897" width="15.85546875" style="230" bestFit="1" customWidth="1"/>
    <col min="15898" max="15898" width="18.28515625" style="230" bestFit="1" customWidth="1"/>
    <col min="15899" max="15899" width="65.5703125" style="230" bestFit="1" customWidth="1"/>
    <col min="15900" max="15900" width="65.7109375" style="230" bestFit="1" customWidth="1"/>
    <col min="15901" max="15901" width="4.7109375" style="230" bestFit="1" customWidth="1"/>
    <col min="15902" max="16128" width="9.140625" style="230"/>
    <col min="16129" max="16129" width="4.7109375" style="230" bestFit="1" customWidth="1"/>
    <col min="16130" max="16130" width="16.85546875" style="230" bestFit="1" customWidth="1"/>
    <col min="16131" max="16131" width="8.85546875" style="230" bestFit="1" customWidth="1"/>
    <col min="16132" max="16132" width="1.140625" style="230" bestFit="1" customWidth="1"/>
    <col min="16133" max="16133" width="25.140625" style="230" bestFit="1" customWidth="1"/>
    <col min="16134" max="16134" width="10.85546875" style="230" bestFit="1" customWidth="1"/>
    <col min="16135" max="16136" width="16.85546875" style="230" bestFit="1" customWidth="1"/>
    <col min="16137" max="16137" width="8.85546875" style="230" bestFit="1" customWidth="1"/>
    <col min="16138" max="16138" width="16" style="230" bestFit="1" customWidth="1"/>
    <col min="16139" max="16139" width="0.28515625" style="230" bestFit="1" customWidth="1"/>
    <col min="16140" max="16140" width="16" style="230" bestFit="1" customWidth="1"/>
    <col min="16141" max="16141" width="0.7109375" style="230" bestFit="1" customWidth="1"/>
    <col min="16142" max="16142" width="16.140625" style="230" bestFit="1" customWidth="1"/>
    <col min="16143" max="16143" width="12.5703125" style="230" bestFit="1" customWidth="1"/>
    <col min="16144" max="16144" width="4.42578125" style="230" bestFit="1" customWidth="1"/>
    <col min="16145" max="16145" width="20.85546875" style="230" bestFit="1" customWidth="1"/>
    <col min="16146" max="16146" width="16.85546875" style="230" bestFit="1" customWidth="1"/>
    <col min="16147" max="16147" width="17" style="230" bestFit="1" customWidth="1"/>
    <col min="16148" max="16148" width="20.85546875" style="230" bestFit="1" customWidth="1"/>
    <col min="16149" max="16149" width="22.140625" style="230" bestFit="1" customWidth="1"/>
    <col min="16150" max="16150" width="12.5703125" style="230" bestFit="1" customWidth="1"/>
    <col min="16151" max="16151" width="55.28515625" style="230" bestFit="1" customWidth="1"/>
    <col min="16152" max="16152" width="25.85546875" style="230" bestFit="1" customWidth="1"/>
    <col min="16153" max="16153" width="15.85546875" style="230" bestFit="1" customWidth="1"/>
    <col min="16154" max="16154" width="18.28515625" style="230" bestFit="1" customWidth="1"/>
    <col min="16155" max="16155" width="65.5703125" style="230" bestFit="1" customWidth="1"/>
    <col min="16156" max="16156" width="65.7109375" style="230" bestFit="1" customWidth="1"/>
    <col min="16157" max="16157" width="4.7109375" style="230" bestFit="1" customWidth="1"/>
    <col min="16158" max="16384" width="9.140625" style="230"/>
  </cols>
  <sheetData>
    <row r="1" spans="1:29" ht="15.95" customHeight="1" thickBot="1">
      <c r="A1" s="229"/>
      <c r="B1" s="307" t="s">
        <v>600</v>
      </c>
      <c r="C1" s="290"/>
      <c r="D1" s="290"/>
      <c r="E1" s="290"/>
      <c r="F1" s="290"/>
      <c r="G1" s="290"/>
      <c r="H1" s="290"/>
      <c r="I1" s="290"/>
      <c r="J1" s="290"/>
      <c r="K1" s="290"/>
      <c r="L1" s="290"/>
      <c r="M1" s="290"/>
      <c r="N1" s="290"/>
      <c r="O1" s="290"/>
      <c r="P1" s="290"/>
      <c r="Q1" s="229"/>
      <c r="R1" s="229"/>
      <c r="S1" s="229"/>
      <c r="T1" s="229"/>
      <c r="U1" s="229"/>
      <c r="V1" s="229"/>
      <c r="W1" s="229"/>
      <c r="X1" s="229"/>
      <c r="Y1" s="229"/>
      <c r="Z1" s="229"/>
      <c r="AA1" s="229"/>
      <c r="AB1" s="229"/>
      <c r="AC1" s="229"/>
    </row>
    <row r="2" spans="1:29" ht="24.95" customHeight="1" thickBot="1">
      <c r="A2" s="229"/>
      <c r="B2" s="308" t="s">
        <v>601</v>
      </c>
      <c r="C2" s="290"/>
      <c r="D2" s="317" t="s">
        <v>602</v>
      </c>
      <c r="E2" s="318"/>
      <c r="F2" s="318"/>
      <c r="G2" s="318"/>
      <c r="H2" s="318"/>
      <c r="I2" s="319"/>
      <c r="J2" s="229"/>
      <c r="K2" s="229"/>
      <c r="L2" s="229"/>
      <c r="M2" s="229"/>
      <c r="N2" s="229"/>
      <c r="O2" s="229"/>
      <c r="P2" s="229"/>
      <c r="Q2" s="229"/>
      <c r="R2" s="229"/>
      <c r="S2" s="229"/>
      <c r="T2" s="229"/>
      <c r="U2" s="229"/>
      <c r="V2" s="229"/>
      <c r="W2" s="229"/>
      <c r="X2" s="229"/>
      <c r="Y2" s="229"/>
      <c r="Z2" s="229"/>
      <c r="AA2" s="229"/>
      <c r="AB2" s="229"/>
      <c r="AC2" s="229"/>
    </row>
    <row r="3" spans="1:29" ht="9" customHeight="1" thickBot="1">
      <c r="A3" s="229"/>
      <c r="B3" s="229"/>
      <c r="C3" s="229"/>
      <c r="D3" s="229"/>
      <c r="E3" s="229"/>
      <c r="F3" s="229"/>
      <c r="G3" s="229"/>
      <c r="H3" s="229"/>
      <c r="I3" s="229"/>
      <c r="J3" s="229"/>
      <c r="K3" s="308" t="s">
        <v>603</v>
      </c>
      <c r="L3" s="290"/>
      <c r="M3" s="290"/>
      <c r="N3" s="309" t="s">
        <v>604</v>
      </c>
      <c r="O3" s="310"/>
      <c r="P3" s="311"/>
      <c r="Q3" s="229"/>
      <c r="R3" s="229"/>
      <c r="S3" s="229"/>
      <c r="T3" s="229"/>
      <c r="U3" s="229"/>
      <c r="V3" s="229"/>
      <c r="W3" s="229"/>
      <c r="X3" s="229"/>
      <c r="Y3" s="229"/>
      <c r="Z3" s="229"/>
      <c r="AA3" s="229"/>
      <c r="AB3" s="229"/>
      <c r="AC3" s="229"/>
    </row>
    <row r="4" spans="1:29" ht="15.95" customHeight="1" thickBot="1">
      <c r="A4" s="229"/>
      <c r="B4" s="308" t="s">
        <v>605</v>
      </c>
      <c r="C4" s="290"/>
      <c r="D4" s="309" t="s">
        <v>606</v>
      </c>
      <c r="E4" s="310"/>
      <c r="F4" s="310"/>
      <c r="G4" s="310"/>
      <c r="H4" s="310"/>
      <c r="I4" s="311"/>
      <c r="J4" s="229"/>
      <c r="K4" s="290"/>
      <c r="L4" s="290"/>
      <c r="M4" s="290"/>
      <c r="N4" s="312"/>
      <c r="O4" s="313"/>
      <c r="P4" s="314"/>
      <c r="Q4" s="229"/>
      <c r="R4" s="229"/>
      <c r="S4" s="229"/>
      <c r="T4" s="229"/>
      <c r="U4" s="229"/>
      <c r="V4" s="229"/>
      <c r="W4" s="229"/>
      <c r="X4" s="229"/>
      <c r="Y4" s="229"/>
      <c r="Z4" s="229"/>
      <c r="AA4" s="229"/>
      <c r="AB4" s="229"/>
      <c r="AC4" s="229"/>
    </row>
    <row r="5" spans="1:29" ht="9" customHeight="1" thickBot="1">
      <c r="A5" s="229"/>
      <c r="B5" s="290"/>
      <c r="C5" s="290"/>
      <c r="D5" s="312"/>
      <c r="E5" s="313"/>
      <c r="F5" s="313"/>
      <c r="G5" s="313"/>
      <c r="H5" s="313"/>
      <c r="I5" s="314"/>
      <c r="J5" s="229"/>
      <c r="K5" s="229"/>
      <c r="L5" s="229"/>
      <c r="M5" s="229"/>
      <c r="N5" s="229"/>
      <c r="O5" s="229"/>
      <c r="P5" s="229"/>
      <c r="Q5" s="229"/>
      <c r="R5" s="229"/>
      <c r="S5" s="229"/>
      <c r="T5" s="229"/>
      <c r="U5" s="229"/>
      <c r="V5" s="229"/>
      <c r="W5" s="229"/>
      <c r="X5" s="229"/>
      <c r="Y5" s="229"/>
      <c r="Z5" s="229"/>
      <c r="AA5" s="229"/>
      <c r="AB5" s="229"/>
      <c r="AC5" s="229"/>
    </row>
    <row r="6" spans="1:29" ht="9" customHeight="1" thickBot="1">
      <c r="A6" s="229"/>
      <c r="B6" s="229"/>
      <c r="C6" s="229"/>
      <c r="D6" s="229"/>
      <c r="E6" s="229"/>
      <c r="F6" s="229"/>
      <c r="G6" s="229"/>
      <c r="H6" s="229"/>
      <c r="I6" s="229"/>
      <c r="J6" s="229"/>
      <c r="K6" s="308" t="s">
        <v>607</v>
      </c>
      <c r="L6" s="290"/>
      <c r="M6" s="290"/>
      <c r="N6" s="309" t="s">
        <v>608</v>
      </c>
      <c r="O6" s="310"/>
      <c r="P6" s="311"/>
      <c r="Q6" s="229"/>
      <c r="R6" s="229"/>
      <c r="S6" s="229"/>
      <c r="T6" s="229"/>
      <c r="U6" s="229"/>
      <c r="V6" s="229"/>
      <c r="W6" s="229"/>
      <c r="X6" s="229"/>
      <c r="Y6" s="229"/>
      <c r="Z6" s="229"/>
      <c r="AA6" s="229"/>
      <c r="AB6" s="229"/>
      <c r="AC6" s="229"/>
    </row>
    <row r="7" spans="1:29" ht="15.95" customHeight="1" thickBot="1">
      <c r="A7" s="229"/>
      <c r="B7" s="308" t="s">
        <v>609</v>
      </c>
      <c r="C7" s="290"/>
      <c r="D7" s="309" t="s">
        <v>610</v>
      </c>
      <c r="E7" s="310"/>
      <c r="F7" s="310"/>
      <c r="G7" s="310"/>
      <c r="H7" s="310"/>
      <c r="I7" s="311"/>
      <c r="J7" s="229"/>
      <c r="K7" s="290"/>
      <c r="L7" s="290"/>
      <c r="M7" s="290"/>
      <c r="N7" s="312"/>
      <c r="O7" s="313"/>
      <c r="P7" s="314"/>
      <c r="Q7" s="229"/>
      <c r="R7" s="229"/>
      <c r="S7" s="229"/>
      <c r="T7" s="229"/>
      <c r="U7" s="229"/>
      <c r="V7" s="229"/>
      <c r="W7" s="229"/>
      <c r="X7" s="229"/>
      <c r="Y7" s="229"/>
      <c r="Z7" s="229"/>
      <c r="AA7" s="229"/>
      <c r="AB7" s="229"/>
      <c r="AC7" s="229"/>
    </row>
    <row r="8" spans="1:29" ht="6" customHeight="1">
      <c r="A8" s="229"/>
      <c r="B8" s="290"/>
      <c r="C8" s="290"/>
      <c r="D8" s="315"/>
      <c r="E8" s="290"/>
      <c r="F8" s="290"/>
      <c r="G8" s="290"/>
      <c r="H8" s="290"/>
      <c r="I8" s="316"/>
      <c r="J8" s="229"/>
      <c r="K8" s="229"/>
      <c r="L8" s="229"/>
      <c r="M8" s="229"/>
      <c r="N8" s="229"/>
      <c r="O8" s="229"/>
      <c r="P8" s="229"/>
      <c r="Q8" s="229"/>
      <c r="R8" s="229"/>
      <c r="S8" s="229"/>
      <c r="T8" s="229"/>
      <c r="U8" s="229"/>
      <c r="V8" s="229"/>
      <c r="W8" s="229"/>
      <c r="X8" s="229"/>
      <c r="Y8" s="229"/>
      <c r="Z8" s="229"/>
      <c r="AA8" s="229"/>
      <c r="AB8" s="229"/>
      <c r="AC8" s="229"/>
    </row>
    <row r="9" spans="1:29" ht="3" customHeight="1" thickBot="1">
      <c r="A9" s="229"/>
      <c r="B9" s="290"/>
      <c r="C9" s="290"/>
      <c r="D9" s="312"/>
      <c r="E9" s="313"/>
      <c r="F9" s="313"/>
      <c r="G9" s="313"/>
      <c r="H9" s="313"/>
      <c r="I9" s="314"/>
      <c r="J9" s="229"/>
      <c r="K9" s="307" t="s">
        <v>600</v>
      </c>
      <c r="L9" s="290"/>
      <c r="M9" s="290"/>
      <c r="N9" s="290"/>
      <c r="O9" s="290"/>
      <c r="P9" s="290"/>
      <c r="Q9" s="229"/>
      <c r="R9" s="229"/>
      <c r="S9" s="229"/>
      <c r="T9" s="229"/>
      <c r="U9" s="229"/>
      <c r="V9" s="229"/>
      <c r="W9" s="229"/>
      <c r="X9" s="229"/>
      <c r="Y9" s="229"/>
      <c r="Z9" s="229"/>
      <c r="AA9" s="229"/>
      <c r="AB9" s="229"/>
      <c r="AC9" s="229"/>
    </row>
    <row r="10" spans="1:29" ht="11.1" customHeight="1" thickBot="1">
      <c r="A10" s="229"/>
      <c r="B10" s="229"/>
      <c r="C10" s="229"/>
      <c r="D10" s="229"/>
      <c r="E10" s="229"/>
      <c r="F10" s="229"/>
      <c r="G10" s="229"/>
      <c r="H10" s="229"/>
      <c r="I10" s="229"/>
      <c r="J10" s="229"/>
      <c r="K10" s="290"/>
      <c r="L10" s="290"/>
      <c r="M10" s="290"/>
      <c r="N10" s="290"/>
      <c r="O10" s="290"/>
      <c r="P10" s="290"/>
      <c r="Q10" s="229"/>
      <c r="R10" s="229"/>
      <c r="S10" s="229"/>
      <c r="T10" s="229"/>
      <c r="U10" s="229"/>
      <c r="V10" s="229"/>
      <c r="W10" s="229"/>
      <c r="X10" s="229"/>
      <c r="Y10" s="229"/>
      <c r="Z10" s="229"/>
      <c r="AA10" s="229"/>
      <c r="AB10" s="229"/>
      <c r="AC10" s="229"/>
    </row>
    <row r="11" spans="1:29" ht="6" customHeight="1">
      <c r="A11" s="229"/>
      <c r="B11" s="308" t="s">
        <v>611</v>
      </c>
      <c r="C11" s="290"/>
      <c r="D11" s="309" t="s">
        <v>612</v>
      </c>
      <c r="E11" s="310"/>
      <c r="F11" s="310"/>
      <c r="G11" s="310"/>
      <c r="H11" s="310"/>
      <c r="I11" s="311"/>
      <c r="J11" s="229"/>
      <c r="K11" s="290"/>
      <c r="L11" s="290"/>
      <c r="M11" s="290"/>
      <c r="N11" s="290"/>
      <c r="O11" s="290"/>
      <c r="P11" s="290"/>
      <c r="Q11" s="229"/>
      <c r="R11" s="229"/>
      <c r="S11" s="229"/>
      <c r="T11" s="229"/>
      <c r="U11" s="229"/>
      <c r="V11" s="229"/>
      <c r="W11" s="229"/>
      <c r="X11" s="229"/>
      <c r="Y11" s="229"/>
      <c r="Z11" s="229"/>
      <c r="AA11" s="229"/>
      <c r="AB11" s="229"/>
      <c r="AC11" s="229"/>
    </row>
    <row r="12" spans="1:29" ht="18.95" customHeight="1" thickBot="1">
      <c r="A12" s="229"/>
      <c r="B12" s="290"/>
      <c r="C12" s="290"/>
      <c r="D12" s="312"/>
      <c r="E12" s="313"/>
      <c r="F12" s="313"/>
      <c r="G12" s="313"/>
      <c r="H12" s="313"/>
      <c r="I12" s="314"/>
      <c r="J12" s="229"/>
      <c r="K12" s="229"/>
      <c r="L12" s="229"/>
      <c r="M12" s="229"/>
      <c r="N12" s="229"/>
      <c r="O12" s="229"/>
      <c r="P12" s="229"/>
      <c r="Q12" s="229"/>
      <c r="R12" s="229"/>
      <c r="S12" s="229"/>
      <c r="T12" s="229"/>
      <c r="U12" s="229"/>
      <c r="V12" s="229"/>
      <c r="W12" s="229"/>
      <c r="X12" s="229"/>
      <c r="Y12" s="229"/>
      <c r="Z12" s="229"/>
      <c r="AA12" s="229"/>
      <c r="AB12" s="229"/>
      <c r="AC12" s="229"/>
    </row>
    <row r="13" spans="1:29" ht="20.100000000000001" customHeight="1" thickBot="1">
      <c r="A13" s="229"/>
      <c r="B13" s="307" t="s">
        <v>600</v>
      </c>
      <c r="C13" s="290"/>
      <c r="D13" s="290"/>
      <c r="E13" s="290"/>
      <c r="F13" s="290"/>
      <c r="G13" s="290"/>
      <c r="H13" s="290"/>
      <c r="I13" s="290"/>
      <c r="J13" s="290"/>
      <c r="K13" s="290"/>
      <c r="L13" s="290"/>
      <c r="M13" s="290"/>
      <c r="N13" s="290"/>
      <c r="O13" s="290"/>
      <c r="P13" s="290"/>
      <c r="Q13" s="229"/>
      <c r="R13" s="229"/>
      <c r="S13" s="229"/>
      <c r="T13" s="229"/>
      <c r="U13" s="229"/>
      <c r="V13" s="229"/>
      <c r="W13" s="229"/>
      <c r="X13" s="229"/>
      <c r="Y13" s="229"/>
      <c r="Z13" s="229"/>
      <c r="AA13" s="229"/>
      <c r="AB13" s="229"/>
      <c r="AC13" s="229"/>
    </row>
    <row r="14" spans="1:29" ht="42" customHeight="1" thickBot="1">
      <c r="A14" s="229"/>
      <c r="B14" s="304" t="s">
        <v>613</v>
      </c>
      <c r="C14" s="306"/>
      <c r="D14" s="306"/>
      <c r="E14" s="306"/>
      <c r="F14" s="305"/>
      <c r="G14" s="304" t="s">
        <v>614</v>
      </c>
      <c r="H14" s="306"/>
      <c r="I14" s="306"/>
      <c r="J14" s="306"/>
      <c r="K14" s="306"/>
      <c r="L14" s="306"/>
      <c r="M14" s="306"/>
      <c r="N14" s="305"/>
      <c r="O14" s="304" t="s">
        <v>615</v>
      </c>
      <c r="P14" s="306"/>
      <c r="Q14" s="306"/>
      <c r="R14" s="306"/>
      <c r="S14" s="306"/>
      <c r="T14" s="305"/>
      <c r="U14" s="304" t="s">
        <v>616</v>
      </c>
      <c r="V14" s="306"/>
      <c r="W14" s="306"/>
      <c r="X14" s="305"/>
      <c r="Y14" s="304" t="s">
        <v>115</v>
      </c>
      <c r="Z14" s="306"/>
      <c r="AA14" s="306"/>
      <c r="AB14" s="305"/>
      <c r="AC14" s="229"/>
    </row>
    <row r="15" spans="1:29" ht="45" customHeight="1" thickBot="1">
      <c r="A15" s="229"/>
      <c r="B15" s="231" t="s">
        <v>617</v>
      </c>
      <c r="C15" s="304" t="s">
        <v>618</v>
      </c>
      <c r="D15" s="305"/>
      <c r="E15" s="231" t="s">
        <v>619</v>
      </c>
      <c r="F15" s="231" t="s">
        <v>620</v>
      </c>
      <c r="G15" s="231" t="s">
        <v>621</v>
      </c>
      <c r="H15" s="231" t="s">
        <v>622</v>
      </c>
      <c r="I15" s="304" t="s">
        <v>623</v>
      </c>
      <c r="J15" s="306"/>
      <c r="K15" s="305"/>
      <c r="L15" s="231" t="s">
        <v>624</v>
      </c>
      <c r="M15" s="304" t="s">
        <v>625</v>
      </c>
      <c r="N15" s="305"/>
      <c r="O15" s="231" t="s">
        <v>626</v>
      </c>
      <c r="P15" s="304" t="s">
        <v>627</v>
      </c>
      <c r="Q15" s="305"/>
      <c r="R15" s="231" t="s">
        <v>628</v>
      </c>
      <c r="S15" s="231" t="s">
        <v>629</v>
      </c>
      <c r="T15" s="231" t="s">
        <v>630</v>
      </c>
      <c r="U15" s="231" t="s">
        <v>631</v>
      </c>
      <c r="V15" s="231" t="s">
        <v>632</v>
      </c>
      <c r="W15" s="231" t="s">
        <v>633</v>
      </c>
      <c r="X15" s="231" t="s">
        <v>630</v>
      </c>
      <c r="Y15" s="231" t="s">
        <v>634</v>
      </c>
      <c r="Z15" s="304" t="s">
        <v>633</v>
      </c>
      <c r="AA15" s="306"/>
      <c r="AB15" s="305"/>
      <c r="AC15" s="229"/>
    </row>
    <row r="16" spans="1:29" ht="20.100000000000001" customHeight="1" thickBot="1">
      <c r="A16" s="229"/>
      <c r="B16" s="283" t="s">
        <v>635</v>
      </c>
      <c r="C16" s="286" t="s">
        <v>636</v>
      </c>
      <c r="D16" s="288"/>
      <c r="E16" s="283" t="s">
        <v>637</v>
      </c>
      <c r="F16" s="283" t="s">
        <v>638</v>
      </c>
      <c r="G16" s="283" t="s">
        <v>639</v>
      </c>
      <c r="H16" s="283" t="s">
        <v>267</v>
      </c>
      <c r="I16" s="286" t="s">
        <v>640</v>
      </c>
      <c r="J16" s="287"/>
      <c r="K16" s="288"/>
      <c r="L16" s="295" t="s">
        <v>641</v>
      </c>
      <c r="M16" s="286" t="s">
        <v>642</v>
      </c>
      <c r="N16" s="288"/>
      <c r="O16" s="280" t="s">
        <v>643</v>
      </c>
      <c r="P16" s="298" t="s">
        <v>644</v>
      </c>
      <c r="Q16" s="299"/>
      <c r="R16" s="283" t="s">
        <v>645</v>
      </c>
      <c r="S16" s="283" t="s">
        <v>646</v>
      </c>
      <c r="T16" s="283" t="s">
        <v>645</v>
      </c>
      <c r="U16" s="280" t="s">
        <v>647</v>
      </c>
      <c r="V16" s="280">
        <v>20</v>
      </c>
      <c r="W16" s="277" t="s">
        <v>648</v>
      </c>
      <c r="X16" s="277" t="s">
        <v>600</v>
      </c>
      <c r="Y16" s="280" t="s">
        <v>647</v>
      </c>
      <c r="Z16" s="232" t="s">
        <v>649</v>
      </c>
      <c r="AA16" s="232" t="s">
        <v>650</v>
      </c>
      <c r="AB16" s="232" t="s">
        <v>651</v>
      </c>
      <c r="AC16" s="229"/>
    </row>
    <row r="17" spans="1:29" ht="39.950000000000003" customHeight="1" thickBot="1">
      <c r="A17" s="229"/>
      <c r="B17" s="284"/>
      <c r="C17" s="289"/>
      <c r="D17" s="291"/>
      <c r="E17" s="284"/>
      <c r="F17" s="284"/>
      <c r="G17" s="284"/>
      <c r="H17" s="284"/>
      <c r="I17" s="289"/>
      <c r="J17" s="290"/>
      <c r="K17" s="291"/>
      <c r="L17" s="296"/>
      <c r="M17" s="289"/>
      <c r="N17" s="291"/>
      <c r="O17" s="281"/>
      <c r="P17" s="300"/>
      <c r="Q17" s="301"/>
      <c r="R17" s="284"/>
      <c r="S17" s="284"/>
      <c r="T17" s="284"/>
      <c r="U17" s="281"/>
      <c r="V17" s="281"/>
      <c r="W17" s="278"/>
      <c r="X17" s="278"/>
      <c r="Y17" s="281"/>
      <c r="Z17" s="233" t="s">
        <v>647</v>
      </c>
      <c r="AA17" s="234" t="s">
        <v>652</v>
      </c>
      <c r="AB17" s="235" t="s">
        <v>653</v>
      </c>
      <c r="AC17" s="229"/>
    </row>
    <row r="18" spans="1:29" ht="39.950000000000003" customHeight="1" thickBot="1">
      <c r="A18" s="229"/>
      <c r="B18" s="284"/>
      <c r="C18" s="289"/>
      <c r="D18" s="291"/>
      <c r="E18" s="284"/>
      <c r="F18" s="284"/>
      <c r="G18" s="284"/>
      <c r="H18" s="284"/>
      <c r="I18" s="289"/>
      <c r="J18" s="290"/>
      <c r="K18" s="291"/>
      <c r="L18" s="296"/>
      <c r="M18" s="289"/>
      <c r="N18" s="291"/>
      <c r="O18" s="281"/>
      <c r="P18" s="300"/>
      <c r="Q18" s="301"/>
      <c r="R18" s="284"/>
      <c r="S18" s="284"/>
      <c r="T18" s="284"/>
      <c r="U18" s="281"/>
      <c r="V18" s="281"/>
      <c r="W18" s="278"/>
      <c r="X18" s="278"/>
      <c r="Y18" s="281"/>
      <c r="Z18" s="233" t="s">
        <v>647</v>
      </c>
      <c r="AA18" s="234" t="s">
        <v>654</v>
      </c>
      <c r="AB18" s="235" t="s">
        <v>655</v>
      </c>
      <c r="AC18" s="229"/>
    </row>
    <row r="19" spans="1:29" ht="39.950000000000003" customHeight="1" thickBot="1">
      <c r="A19" s="229"/>
      <c r="B19" s="284"/>
      <c r="C19" s="289"/>
      <c r="D19" s="291"/>
      <c r="E19" s="284"/>
      <c r="F19" s="284"/>
      <c r="G19" s="284"/>
      <c r="H19" s="284"/>
      <c r="I19" s="289"/>
      <c r="J19" s="290"/>
      <c r="K19" s="291"/>
      <c r="L19" s="296"/>
      <c r="M19" s="289"/>
      <c r="N19" s="291"/>
      <c r="O19" s="281"/>
      <c r="P19" s="300"/>
      <c r="Q19" s="301"/>
      <c r="R19" s="284"/>
      <c r="S19" s="284"/>
      <c r="T19" s="284"/>
      <c r="U19" s="281"/>
      <c r="V19" s="281"/>
      <c r="W19" s="278"/>
      <c r="X19" s="278"/>
      <c r="Y19" s="281"/>
      <c r="Z19" s="233" t="s">
        <v>647</v>
      </c>
      <c r="AA19" s="234" t="s">
        <v>656</v>
      </c>
      <c r="AB19" s="235" t="s">
        <v>657</v>
      </c>
      <c r="AC19" s="229"/>
    </row>
    <row r="20" spans="1:29" ht="39.950000000000003" customHeight="1" thickBot="1">
      <c r="A20" s="229"/>
      <c r="B20" s="284"/>
      <c r="C20" s="289"/>
      <c r="D20" s="291"/>
      <c r="E20" s="284"/>
      <c r="F20" s="284"/>
      <c r="G20" s="284"/>
      <c r="H20" s="284"/>
      <c r="I20" s="289"/>
      <c r="J20" s="290"/>
      <c r="K20" s="291"/>
      <c r="L20" s="296"/>
      <c r="M20" s="289"/>
      <c r="N20" s="291"/>
      <c r="O20" s="281"/>
      <c r="P20" s="300"/>
      <c r="Q20" s="301"/>
      <c r="R20" s="284"/>
      <c r="S20" s="284"/>
      <c r="T20" s="284"/>
      <c r="U20" s="281"/>
      <c r="V20" s="281"/>
      <c r="W20" s="278"/>
      <c r="X20" s="278"/>
      <c r="Y20" s="281"/>
      <c r="Z20" s="233" t="s">
        <v>647</v>
      </c>
      <c r="AA20" s="234" t="s">
        <v>658</v>
      </c>
      <c r="AB20" s="235" t="s">
        <v>659</v>
      </c>
      <c r="AC20" s="229"/>
    </row>
    <row r="21" spans="1:29" ht="39.950000000000003" customHeight="1" thickBot="1">
      <c r="A21" s="229"/>
      <c r="B21" s="284"/>
      <c r="C21" s="289"/>
      <c r="D21" s="291"/>
      <c r="E21" s="284"/>
      <c r="F21" s="284"/>
      <c r="G21" s="284"/>
      <c r="H21" s="284"/>
      <c r="I21" s="289"/>
      <c r="J21" s="290"/>
      <c r="K21" s="291"/>
      <c r="L21" s="296"/>
      <c r="M21" s="289"/>
      <c r="N21" s="291"/>
      <c r="O21" s="281"/>
      <c r="P21" s="300"/>
      <c r="Q21" s="301"/>
      <c r="R21" s="284"/>
      <c r="S21" s="284"/>
      <c r="T21" s="284"/>
      <c r="U21" s="281"/>
      <c r="V21" s="281"/>
      <c r="W21" s="278"/>
      <c r="X21" s="278"/>
      <c r="Y21" s="281"/>
      <c r="Z21" s="233" t="s">
        <v>647</v>
      </c>
      <c r="AA21" s="234" t="s">
        <v>660</v>
      </c>
      <c r="AB21" s="235" t="s">
        <v>661</v>
      </c>
      <c r="AC21" s="229"/>
    </row>
    <row r="22" spans="1:29" ht="39.950000000000003" customHeight="1" thickBot="1">
      <c r="A22" s="229"/>
      <c r="B22" s="284"/>
      <c r="C22" s="289"/>
      <c r="D22" s="291"/>
      <c r="E22" s="284"/>
      <c r="F22" s="284"/>
      <c r="G22" s="284"/>
      <c r="H22" s="284"/>
      <c r="I22" s="289"/>
      <c r="J22" s="290"/>
      <c r="K22" s="291"/>
      <c r="L22" s="296"/>
      <c r="M22" s="289"/>
      <c r="N22" s="291"/>
      <c r="O22" s="281"/>
      <c r="P22" s="300"/>
      <c r="Q22" s="301"/>
      <c r="R22" s="284"/>
      <c r="S22" s="284"/>
      <c r="T22" s="284"/>
      <c r="U22" s="281"/>
      <c r="V22" s="281"/>
      <c r="W22" s="278"/>
      <c r="X22" s="278"/>
      <c r="Y22" s="281"/>
      <c r="Z22" s="233" t="s">
        <v>647</v>
      </c>
      <c r="AA22" s="234" t="s">
        <v>662</v>
      </c>
      <c r="AB22" s="235" t="s">
        <v>663</v>
      </c>
      <c r="AC22" s="229"/>
    </row>
    <row r="23" spans="1:29" ht="402.95" customHeight="1" thickBot="1">
      <c r="A23" s="229"/>
      <c r="B23" s="285"/>
      <c r="C23" s="292"/>
      <c r="D23" s="294"/>
      <c r="E23" s="285"/>
      <c r="F23" s="285"/>
      <c r="G23" s="285"/>
      <c r="H23" s="285"/>
      <c r="I23" s="292"/>
      <c r="J23" s="293"/>
      <c r="K23" s="294"/>
      <c r="L23" s="297"/>
      <c r="M23" s="292"/>
      <c r="N23" s="294"/>
      <c r="O23" s="282"/>
      <c r="P23" s="302"/>
      <c r="Q23" s="303"/>
      <c r="R23" s="285"/>
      <c r="S23" s="285"/>
      <c r="T23" s="285"/>
      <c r="U23" s="282"/>
      <c r="V23" s="282"/>
      <c r="W23" s="279"/>
      <c r="X23" s="279"/>
      <c r="Y23" s="282"/>
      <c r="Z23" s="229"/>
      <c r="AA23" s="229"/>
      <c r="AB23" s="229"/>
      <c r="AC23" s="229"/>
    </row>
  </sheetData>
  <mergeCells count="44">
    <mergeCell ref="B1:P1"/>
    <mergeCell ref="B2:C2"/>
    <mergeCell ref="D2:I2"/>
    <mergeCell ref="K3:M4"/>
    <mergeCell ref="N3:P4"/>
    <mergeCell ref="B4:C5"/>
    <mergeCell ref="D4:I5"/>
    <mergeCell ref="Y14:AB14"/>
    <mergeCell ref="K6:M7"/>
    <mergeCell ref="N6:P7"/>
    <mergeCell ref="B7:C9"/>
    <mergeCell ref="D7:I9"/>
    <mergeCell ref="K9:P11"/>
    <mergeCell ref="B11:C12"/>
    <mergeCell ref="D11:I12"/>
    <mergeCell ref="B13:P13"/>
    <mergeCell ref="B14:F14"/>
    <mergeCell ref="G14:N14"/>
    <mergeCell ref="O14:T14"/>
    <mergeCell ref="U14:X14"/>
    <mergeCell ref="Z15:AB15"/>
    <mergeCell ref="B16:B23"/>
    <mergeCell ref="C16:D23"/>
    <mergeCell ref="E16:E23"/>
    <mergeCell ref="F16:F23"/>
    <mergeCell ref="G16:G23"/>
    <mergeCell ref="P16:Q23"/>
    <mergeCell ref="C15:D15"/>
    <mergeCell ref="I15:K15"/>
    <mergeCell ref="M15:N15"/>
    <mergeCell ref="P15:Q15"/>
    <mergeCell ref="H16:H23"/>
    <mergeCell ref="I16:K23"/>
    <mergeCell ref="L16:L23"/>
    <mergeCell ref="M16:N23"/>
    <mergeCell ref="O16:O23"/>
    <mergeCell ref="X16:X23"/>
    <mergeCell ref="Y16:Y23"/>
    <mergeCell ref="R16:R23"/>
    <mergeCell ref="S16:S23"/>
    <mergeCell ref="T16:T23"/>
    <mergeCell ref="U16:U23"/>
    <mergeCell ref="V16:V23"/>
    <mergeCell ref="W16:W23"/>
  </mergeCells>
  <pageMargins left="0.3888888888888889" right="0.3888888888888889" top="0.3888888888888889" bottom="0.3888888888888889" header="0" footer="0"/>
  <pageSetup paperSize="9" scale="0" firstPageNumber="0" fitToWidth="0" fitToHeight="0" pageOrder="overThenDown" orientation="landscape"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5"/>
  <sheetViews>
    <sheetView showGridLines="0" zoomScaleNormal="100" workbookViewId="0">
      <selection activeCell="F14" sqref="F14"/>
    </sheetView>
  </sheetViews>
  <sheetFormatPr baseColWidth="10" defaultRowHeight="15"/>
  <cols>
    <col min="1" max="1" width="11.42578125" style="213"/>
    <col min="2" max="2" width="30.5703125" style="213" customWidth="1"/>
    <col min="3" max="6" width="16.28515625" style="213" customWidth="1"/>
    <col min="7" max="7" width="52.7109375" style="213" customWidth="1"/>
    <col min="8" max="16384" width="11.42578125" style="213"/>
  </cols>
  <sheetData>
    <row r="2" spans="2:7" ht="15" customHeight="1">
      <c r="B2" s="320" t="s">
        <v>591</v>
      </c>
      <c r="C2" s="320"/>
      <c r="D2" s="320"/>
      <c r="E2" s="320"/>
      <c r="F2" s="320"/>
      <c r="G2" s="320"/>
    </row>
    <row r="3" spans="2:7">
      <c r="B3" s="320"/>
      <c r="C3" s="320"/>
      <c r="D3" s="320"/>
      <c r="E3" s="320"/>
      <c r="F3" s="320"/>
      <c r="G3" s="320"/>
    </row>
    <row r="5" spans="2:7" ht="45">
      <c r="B5"/>
      <c r="C5" s="254" t="s">
        <v>556</v>
      </c>
      <c r="D5" s="254" t="s">
        <v>557</v>
      </c>
      <c r="E5" s="254" t="s">
        <v>558</v>
      </c>
      <c r="F5" s="254" t="s">
        <v>559</v>
      </c>
      <c r="G5" s="255" t="s">
        <v>124</v>
      </c>
    </row>
    <row r="6" spans="2:7" ht="25.5">
      <c r="B6" s="248" t="s">
        <v>560</v>
      </c>
      <c r="C6" s="249">
        <v>1</v>
      </c>
      <c r="D6" s="249">
        <v>1</v>
      </c>
      <c r="E6" s="249">
        <v>0.91</v>
      </c>
      <c r="F6" s="250">
        <f>(C6+D6+E6)/3</f>
        <v>0.97000000000000008</v>
      </c>
      <c r="G6" s="251" t="s">
        <v>592</v>
      </c>
    </row>
    <row r="7" spans="2:7" ht="25.5">
      <c r="B7" s="248" t="s">
        <v>561</v>
      </c>
      <c r="C7" s="249">
        <v>1</v>
      </c>
      <c r="D7" s="249">
        <v>0.77</v>
      </c>
      <c r="E7" s="249">
        <v>0.96</v>
      </c>
      <c r="F7" s="250">
        <f t="shared" ref="F7:F13" si="0">(C7+D7+E7)/3</f>
        <v>0.91</v>
      </c>
      <c r="G7" s="251" t="s">
        <v>593</v>
      </c>
    </row>
    <row r="8" spans="2:7" ht="25.5">
      <c r="B8" s="252" t="s">
        <v>562</v>
      </c>
      <c r="C8" s="249">
        <v>0.64</v>
      </c>
      <c r="D8" s="249">
        <v>0.31</v>
      </c>
      <c r="E8" s="249">
        <v>0.48</v>
      </c>
      <c r="F8" s="250">
        <f t="shared" si="0"/>
        <v>0.47666666666666663</v>
      </c>
      <c r="G8" s="253" t="s">
        <v>594</v>
      </c>
    </row>
    <row r="9" spans="2:7" ht="51">
      <c r="B9" s="252" t="s">
        <v>563</v>
      </c>
      <c r="C9" s="249">
        <v>0.76</v>
      </c>
      <c r="D9" s="249">
        <v>0.69</v>
      </c>
      <c r="E9" s="249">
        <v>0.83</v>
      </c>
      <c r="F9" s="250">
        <f t="shared" si="0"/>
        <v>0.7599999999999999</v>
      </c>
      <c r="G9" s="253" t="s">
        <v>595</v>
      </c>
    </row>
    <row r="10" spans="2:7" ht="25.5">
      <c r="B10" s="252" t="s">
        <v>564</v>
      </c>
      <c r="C10" s="249">
        <v>0.68</v>
      </c>
      <c r="D10" s="249">
        <v>0.62</v>
      </c>
      <c r="E10" s="249">
        <v>0.78</v>
      </c>
      <c r="F10" s="250">
        <f t="shared" si="0"/>
        <v>0.69333333333333336</v>
      </c>
      <c r="G10" s="251" t="s">
        <v>596</v>
      </c>
    </row>
    <row r="11" spans="2:7">
      <c r="B11" s="252" t="s">
        <v>565</v>
      </c>
      <c r="C11" s="249">
        <v>0.88</v>
      </c>
      <c r="D11" s="249">
        <v>0.92</v>
      </c>
      <c r="E11" s="249">
        <v>0.91</v>
      </c>
      <c r="F11" s="250">
        <f t="shared" si="0"/>
        <v>0.90333333333333332</v>
      </c>
      <c r="G11" s="251" t="s">
        <v>597</v>
      </c>
    </row>
    <row r="12" spans="2:7" ht="25.5">
      <c r="B12" s="252" t="s">
        <v>566</v>
      </c>
      <c r="C12" s="249">
        <v>0.64</v>
      </c>
      <c r="D12" s="249">
        <v>0.69</v>
      </c>
      <c r="E12" s="249">
        <v>0.74</v>
      </c>
      <c r="F12" s="250">
        <f t="shared" si="0"/>
        <v>0.69000000000000006</v>
      </c>
      <c r="G12" s="253" t="s">
        <v>598</v>
      </c>
    </row>
    <row r="13" spans="2:7" ht="25.5">
      <c r="B13" s="248" t="s">
        <v>567</v>
      </c>
      <c r="C13" s="249">
        <v>0.52</v>
      </c>
      <c r="D13" s="249">
        <v>0.46</v>
      </c>
      <c r="E13" s="249">
        <v>0.65</v>
      </c>
      <c r="F13" s="250">
        <f t="shared" si="0"/>
        <v>0.54333333333333333</v>
      </c>
      <c r="G13" s="253" t="s">
        <v>599</v>
      </c>
    </row>
    <row r="14" spans="2:7" ht="23.25">
      <c r="B14" s="215"/>
      <c r="C14" s="215"/>
      <c r="D14" s="215"/>
      <c r="E14" s="256" t="s">
        <v>568</v>
      </c>
      <c r="F14" s="257">
        <f>AVERAGE(F6:F13)</f>
        <v>0.74333333333333329</v>
      </c>
      <c r="G14" s="216"/>
    </row>
    <row r="15" spans="2:7">
      <c r="F15" s="214"/>
    </row>
  </sheetData>
  <mergeCells count="1">
    <mergeCell ref="B2:G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zoomScale="85" zoomScaleNormal="85" workbookViewId="0">
      <selection activeCell="A51" sqref="A51"/>
    </sheetView>
  </sheetViews>
  <sheetFormatPr baseColWidth="10" defaultRowHeight="15"/>
  <cols>
    <col min="1" max="1" width="90.42578125" style="240" customWidth="1"/>
    <col min="2" max="2" width="55.140625" style="240" customWidth="1"/>
    <col min="3" max="3" width="55.140625" style="240" bestFit="1" customWidth="1"/>
    <col min="4" max="16384" width="11.42578125" style="240"/>
  </cols>
  <sheetData>
    <row r="1" spans="1:4" ht="55.5" customHeight="1">
      <c r="A1" s="321" t="s">
        <v>569</v>
      </c>
      <c r="B1" s="321"/>
      <c r="C1" s="321"/>
    </row>
    <row r="2" spans="1:4" ht="18.75">
      <c r="A2" s="322" t="s">
        <v>570</v>
      </c>
      <c r="B2" s="322"/>
      <c r="C2" s="322"/>
      <c r="D2" s="241"/>
    </row>
    <row r="3" spans="1:4" ht="18.75">
      <c r="A3" s="242"/>
      <c r="B3" s="242"/>
      <c r="C3" s="242"/>
      <c r="D3" s="241"/>
    </row>
    <row r="4" spans="1:4">
      <c r="A4" s="240" t="s">
        <v>160</v>
      </c>
      <c r="B4" s="240" t="s">
        <v>156</v>
      </c>
      <c r="C4" s="240" t="s">
        <v>571</v>
      </c>
    </row>
    <row r="5" spans="1:4" ht="18.75">
      <c r="A5" s="240" t="s">
        <v>218</v>
      </c>
      <c r="B5" s="240" t="s">
        <v>43</v>
      </c>
      <c r="C5" s="243">
        <v>0</v>
      </c>
    </row>
    <row r="6" spans="1:4" ht="18.75">
      <c r="B6" s="240" t="s">
        <v>115</v>
      </c>
      <c r="C6" s="243">
        <v>0</v>
      </c>
    </row>
    <row r="7" spans="1:4" ht="18.75">
      <c r="A7" s="240" t="s">
        <v>264</v>
      </c>
      <c r="B7" s="240" t="s">
        <v>263</v>
      </c>
      <c r="C7" s="243">
        <v>0</v>
      </c>
    </row>
    <row r="8" spans="1:4" ht="18.75">
      <c r="A8" s="240" t="s">
        <v>273</v>
      </c>
      <c r="B8" s="240" t="s">
        <v>55</v>
      </c>
      <c r="C8" s="243">
        <v>0.13266666666666665</v>
      </c>
    </row>
    <row r="9" spans="1:4" ht="18.75">
      <c r="A9" s="240" t="s">
        <v>201</v>
      </c>
      <c r="B9" s="240" t="s">
        <v>195</v>
      </c>
      <c r="C9" s="243">
        <v>8.1481481481481488E-2</v>
      </c>
    </row>
    <row r="10" spans="1:4" ht="18.75">
      <c r="A10" s="240" t="s">
        <v>372</v>
      </c>
      <c r="B10" s="240" t="s">
        <v>371</v>
      </c>
      <c r="C10" s="243">
        <v>0.22666666666666668</v>
      </c>
    </row>
    <row r="11" spans="1:4" ht="18.75">
      <c r="B11" s="240" t="s">
        <v>429</v>
      </c>
      <c r="C11" s="243">
        <v>0</v>
      </c>
    </row>
    <row r="12" spans="1:4" ht="18.75">
      <c r="B12" s="240" t="s">
        <v>43</v>
      </c>
      <c r="C12" s="243">
        <v>0</v>
      </c>
    </row>
    <row r="13" spans="1:4" ht="18.75">
      <c r="B13" s="240" t="s">
        <v>407</v>
      </c>
      <c r="C13" s="243">
        <v>5.5555555555555552E-2</v>
      </c>
    </row>
    <row r="14" spans="1:4" ht="18.75">
      <c r="A14" s="240" t="s">
        <v>506</v>
      </c>
      <c r="B14" s="240" t="s">
        <v>105</v>
      </c>
      <c r="C14" s="243">
        <v>0.16500000000000001</v>
      </c>
    </row>
    <row r="15" spans="1:4" ht="18.75">
      <c r="B15" s="240" t="s">
        <v>65</v>
      </c>
      <c r="C15" s="243">
        <v>0</v>
      </c>
    </row>
    <row r="16" spans="1:4" s="246" customFormat="1" ht="26.25">
      <c r="A16" s="244" t="s">
        <v>572</v>
      </c>
      <c r="B16" s="244"/>
      <c r="C16" s="245">
        <v>7.631205673758866E-2</v>
      </c>
    </row>
    <row r="19" spans="1:3" ht="18.75">
      <c r="A19" s="322" t="s">
        <v>573</v>
      </c>
      <c r="B19" s="322"/>
      <c r="C19" s="322"/>
    </row>
    <row r="20" spans="1:3" ht="18.75">
      <c r="A20" s="242"/>
      <c r="B20" s="242"/>
      <c r="C20" s="242"/>
    </row>
    <row r="21" spans="1:3">
      <c r="A21" s="240" t="s">
        <v>160</v>
      </c>
      <c r="B21" s="240" t="s">
        <v>571</v>
      </c>
    </row>
    <row r="22" spans="1:3" ht="18.75">
      <c r="A22" s="240" t="s">
        <v>218</v>
      </c>
      <c r="B22" s="243">
        <v>0</v>
      </c>
    </row>
    <row r="23" spans="1:3" ht="18.75">
      <c r="A23" s="240" t="s">
        <v>264</v>
      </c>
      <c r="B23" s="243">
        <v>0</v>
      </c>
    </row>
    <row r="24" spans="1:3" ht="18.75">
      <c r="A24" s="240" t="s">
        <v>273</v>
      </c>
      <c r="B24" s="243">
        <v>0.13266666666666665</v>
      </c>
    </row>
    <row r="25" spans="1:3" ht="18.75">
      <c r="A25" s="240" t="s">
        <v>201</v>
      </c>
      <c r="B25" s="243">
        <v>8.1481481481481488E-2</v>
      </c>
    </row>
    <row r="26" spans="1:3" ht="18.75">
      <c r="A26" s="240" t="s">
        <v>372</v>
      </c>
      <c r="B26" s="243">
        <v>9.2999999999999999E-2</v>
      </c>
    </row>
    <row r="27" spans="1:3" ht="18.75">
      <c r="A27" s="240" t="s">
        <v>506</v>
      </c>
      <c r="B27" s="243">
        <v>8.2500000000000004E-2</v>
      </c>
    </row>
    <row r="28" spans="1:3" ht="26.25">
      <c r="A28" s="244" t="s">
        <v>572</v>
      </c>
      <c r="B28" s="245">
        <v>7.631205673758866E-2</v>
      </c>
    </row>
  </sheetData>
  <mergeCells count="3">
    <mergeCell ref="A1:C1"/>
    <mergeCell ref="A2:C2"/>
    <mergeCell ref="A19:C1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zoomScale="85" zoomScaleNormal="85" workbookViewId="0">
      <selection activeCell="A44" sqref="A44"/>
    </sheetView>
  </sheetViews>
  <sheetFormatPr baseColWidth="10" defaultRowHeight="15"/>
  <cols>
    <col min="1" max="1" width="97.28515625" style="215" customWidth="1"/>
    <col min="2" max="3" width="57.28515625" style="215" customWidth="1"/>
    <col min="4" max="16384" width="11.42578125" style="215"/>
  </cols>
  <sheetData>
    <row r="1" spans="1:4" ht="55.5" customHeight="1">
      <c r="A1" s="323" t="s">
        <v>674</v>
      </c>
      <c r="B1" s="323"/>
      <c r="C1" s="323"/>
    </row>
    <row r="2" spans="1:4" ht="18.75">
      <c r="A2" s="324" t="s">
        <v>570</v>
      </c>
      <c r="B2" s="324"/>
      <c r="C2" s="324"/>
      <c r="D2" s="217"/>
    </row>
    <row r="3" spans="1:4" ht="18.75">
      <c r="A3" s="218"/>
      <c r="B3" s="218"/>
      <c r="C3" s="218"/>
      <c r="D3" s="217"/>
    </row>
    <row r="4" spans="1:4">
      <c r="A4" s="236" t="s">
        <v>160</v>
      </c>
      <c r="B4" s="236" t="s">
        <v>156</v>
      </c>
      <c r="C4" t="s">
        <v>571</v>
      </c>
    </row>
    <row r="5" spans="1:4" ht="18">
      <c r="A5" t="s">
        <v>218</v>
      </c>
      <c r="B5" t="s">
        <v>43</v>
      </c>
      <c r="C5" s="237">
        <v>4.7619047619047616E-2</v>
      </c>
    </row>
    <row r="6" spans="1:4" ht="18">
      <c r="A6"/>
      <c r="B6" t="s">
        <v>115</v>
      </c>
      <c r="C6" s="247">
        <v>0.66666666666666663</v>
      </c>
    </row>
    <row r="7" spans="1:4" ht="18">
      <c r="A7" t="s">
        <v>264</v>
      </c>
      <c r="B7" t="s">
        <v>263</v>
      </c>
      <c r="C7" s="237">
        <v>0</v>
      </c>
    </row>
    <row r="8" spans="1:4" ht="18">
      <c r="A8" t="s">
        <v>273</v>
      </c>
      <c r="B8" t="s">
        <v>55</v>
      </c>
      <c r="C8" s="237">
        <v>0.16583333333333333</v>
      </c>
    </row>
    <row r="9" spans="1:4" ht="18">
      <c r="A9" t="s">
        <v>201</v>
      </c>
      <c r="B9" t="s">
        <v>195</v>
      </c>
      <c r="C9" s="237">
        <v>0.14333333333333334</v>
      </c>
    </row>
    <row r="10" spans="1:4" ht="18">
      <c r="A10" t="s">
        <v>372</v>
      </c>
      <c r="B10" t="s">
        <v>371</v>
      </c>
      <c r="C10" s="237">
        <v>0.20499999999999999</v>
      </c>
    </row>
    <row r="11" spans="1:4" ht="18">
      <c r="A11"/>
      <c r="B11" t="s">
        <v>429</v>
      </c>
      <c r="C11" s="237">
        <v>0</v>
      </c>
    </row>
    <row r="12" spans="1:4" ht="18">
      <c r="A12"/>
      <c r="B12" t="s">
        <v>43</v>
      </c>
      <c r="C12" s="237">
        <v>0</v>
      </c>
    </row>
    <row r="13" spans="1:4" ht="18">
      <c r="A13"/>
      <c r="B13" t="s">
        <v>407</v>
      </c>
      <c r="C13" s="237">
        <v>0.17499999999999999</v>
      </c>
    </row>
    <row r="14" spans="1:4" ht="18">
      <c r="A14" t="s">
        <v>506</v>
      </c>
      <c r="B14" t="s">
        <v>105</v>
      </c>
      <c r="C14" s="237">
        <v>0.16500000000000001</v>
      </c>
    </row>
    <row r="15" spans="1:4" ht="18">
      <c r="A15"/>
      <c r="B15" t="s">
        <v>65</v>
      </c>
      <c r="C15" s="247">
        <v>0.66666666666666663</v>
      </c>
    </row>
    <row r="16" spans="1:4" ht="25.5">
      <c r="A16" s="239" t="s">
        <v>572</v>
      </c>
      <c r="B16" s="239"/>
      <c r="C16" s="238">
        <v>0.16065217391304348</v>
      </c>
    </row>
    <row r="17" spans="1:3">
      <c r="A17"/>
      <c r="B17"/>
      <c r="C17"/>
    </row>
    <row r="19" spans="1:3" ht="18.75">
      <c r="A19" s="324" t="s">
        <v>573</v>
      </c>
      <c r="B19" s="324"/>
      <c r="C19" s="324"/>
    </row>
    <row r="20" spans="1:3" ht="18.75">
      <c r="A20" s="218"/>
      <c r="B20" s="218"/>
      <c r="C20" s="218"/>
    </row>
    <row r="21" spans="1:3">
      <c r="A21" s="236" t="s">
        <v>160</v>
      </c>
      <c r="B21" t="s">
        <v>571</v>
      </c>
      <c r="C21"/>
    </row>
    <row r="22" spans="1:3" ht="18">
      <c r="A22" t="s">
        <v>218</v>
      </c>
      <c r="B22" s="237">
        <v>0.125</v>
      </c>
      <c r="C22"/>
    </row>
    <row r="23" spans="1:3" ht="18">
      <c r="A23" t="s">
        <v>264</v>
      </c>
      <c r="B23" s="237">
        <v>0</v>
      </c>
      <c r="C23"/>
    </row>
    <row r="24" spans="1:3" ht="18">
      <c r="A24" t="s">
        <v>273</v>
      </c>
      <c r="B24" s="237">
        <v>0.16583333333333333</v>
      </c>
      <c r="C24"/>
    </row>
    <row r="25" spans="1:3" ht="18">
      <c r="A25" t="s">
        <v>201</v>
      </c>
      <c r="B25" s="237">
        <v>0.14333333333333334</v>
      </c>
      <c r="C25"/>
    </row>
    <row r="26" spans="1:3" ht="18">
      <c r="A26" t="s">
        <v>372</v>
      </c>
      <c r="B26" s="237">
        <v>0.13842105263157894</v>
      </c>
      <c r="C26"/>
    </row>
    <row r="27" spans="1:3" ht="18">
      <c r="A27" t="s">
        <v>506</v>
      </c>
      <c r="B27" s="237">
        <v>0.41583333333333333</v>
      </c>
      <c r="C27"/>
    </row>
    <row r="28" spans="1:3" ht="25.5">
      <c r="A28" s="239" t="s">
        <v>572</v>
      </c>
      <c r="B28" s="238">
        <v>0.16065217391304348</v>
      </c>
      <c r="C28"/>
    </row>
    <row r="29" spans="1:3">
      <c r="A29"/>
      <c r="B29"/>
      <c r="C29"/>
    </row>
    <row r="30" spans="1:3">
      <c r="A30"/>
      <c r="B30"/>
      <c r="C30"/>
    </row>
    <row r="31" spans="1:3">
      <c r="A31"/>
      <c r="B31"/>
      <c r="C31"/>
    </row>
    <row r="32" spans="1:3">
      <c r="A32"/>
      <c r="B32"/>
      <c r="C32"/>
    </row>
    <row r="33" spans="1:3">
      <c r="A33"/>
      <c r="B33"/>
      <c r="C33"/>
    </row>
    <row r="39" spans="1:3">
      <c r="A39"/>
      <c r="B39"/>
      <c r="C39"/>
    </row>
    <row r="40" spans="1:3">
      <c r="A40"/>
      <c r="B40"/>
      <c r="C40"/>
    </row>
    <row r="41" spans="1:3">
      <c r="A41"/>
      <c r="B41"/>
      <c r="C41"/>
    </row>
    <row r="42" spans="1:3">
      <c r="A42"/>
      <c r="B42"/>
      <c r="C42"/>
    </row>
    <row r="43" spans="1:3">
      <c r="A43"/>
      <c r="B43"/>
      <c r="C43"/>
    </row>
    <row r="44" spans="1:3">
      <c r="A44"/>
      <c r="B44"/>
      <c r="C44"/>
    </row>
    <row r="45" spans="1:3">
      <c r="A45"/>
      <c r="B45"/>
      <c r="C45"/>
    </row>
  </sheetData>
  <mergeCells count="3">
    <mergeCell ref="A1:C1"/>
    <mergeCell ref="A2:C2"/>
    <mergeCell ref="A19:C19"/>
  </mergeCells>
  <pageMargins left="0.7" right="0.7" top="0.75" bottom="0.75" header="0.3" footer="0.3"/>
  <pageSetup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K19"/>
  <sheetViews>
    <sheetView showGridLines="0" zoomScale="115" zoomScaleNormal="115" workbookViewId="0">
      <pane xSplit="3" topLeftCell="AH1" activePane="topRight" state="frozen"/>
      <selection activeCell="A27" sqref="A27"/>
      <selection pane="topRight" activeCell="AJ7" sqref="AJ7:AK7"/>
    </sheetView>
  </sheetViews>
  <sheetFormatPr baseColWidth="10" defaultRowHeight="12.75"/>
  <cols>
    <col min="1" max="1" width="11.85546875" style="1" bestFit="1" customWidth="1"/>
    <col min="2" max="2" width="16.5703125" style="1" bestFit="1" customWidth="1"/>
    <col min="3" max="3" width="30.42578125" style="2" customWidth="1"/>
    <col min="4" max="4" width="28.42578125" style="2" customWidth="1"/>
    <col min="5" max="5" width="28.5703125" style="2" customWidth="1"/>
    <col min="6" max="6" width="15.7109375" style="1" customWidth="1"/>
    <col min="7" max="7" width="13.85546875" style="1" customWidth="1"/>
    <col min="8" max="13" width="11.42578125" style="1"/>
    <col min="14" max="14" width="14.140625" style="1" customWidth="1"/>
    <col min="15" max="15" width="45.5703125" style="1" customWidth="1"/>
    <col min="16" max="16" width="12.140625" style="1" customWidth="1"/>
    <col min="17" max="26" width="11.42578125" style="1"/>
    <col min="27" max="27" width="44" style="1" customWidth="1"/>
    <col min="28" max="29" width="11.42578125" style="1"/>
    <col min="30" max="30" width="26.85546875" style="1" customWidth="1"/>
    <col min="31" max="31" width="23" style="3" customWidth="1"/>
    <col min="32" max="32" width="20.7109375" style="1" customWidth="1"/>
    <col min="33" max="33" width="17.140625" style="1" customWidth="1"/>
    <col min="34" max="34" width="15" style="1" customWidth="1"/>
    <col min="35" max="35" width="20.140625" style="1" customWidth="1"/>
    <col min="36" max="36" width="36" style="1" customWidth="1"/>
    <col min="37" max="37" width="33.5703125" style="1" customWidth="1"/>
    <col min="38" max="16384" width="11.42578125" style="1"/>
  </cols>
  <sheetData>
    <row r="1" spans="1:37" ht="13.5" thickBot="1">
      <c r="AJ1" s="327" t="s">
        <v>675</v>
      </c>
      <c r="AK1" s="328"/>
    </row>
    <row r="2" spans="1:37" s="4" customFormat="1">
      <c r="A2" s="334"/>
      <c r="B2" s="335"/>
      <c r="C2" s="340" t="s">
        <v>0</v>
      </c>
      <c r="D2" s="341"/>
      <c r="E2" s="341"/>
      <c r="F2" s="341"/>
      <c r="G2" s="341"/>
      <c r="H2" s="341"/>
      <c r="I2" s="341"/>
      <c r="J2" s="341"/>
      <c r="K2" s="341"/>
      <c r="L2" s="341"/>
      <c r="M2" s="341"/>
      <c r="N2" s="341"/>
      <c r="O2" s="341"/>
      <c r="P2" s="341"/>
      <c r="Q2" s="341"/>
      <c r="R2" s="341"/>
      <c r="S2" s="341"/>
      <c r="T2" s="341"/>
      <c r="U2" s="341"/>
      <c r="V2" s="341"/>
      <c r="W2" s="341"/>
      <c r="X2" s="342"/>
      <c r="Y2" s="349" t="s">
        <v>1</v>
      </c>
      <c r="Z2" s="350"/>
      <c r="AA2" s="351"/>
      <c r="AE2" s="5"/>
      <c r="AJ2" s="329"/>
      <c r="AK2" s="330"/>
    </row>
    <row r="3" spans="1:37" s="4" customFormat="1">
      <c r="A3" s="336"/>
      <c r="B3" s="337"/>
      <c r="C3" s="343"/>
      <c r="D3" s="344"/>
      <c r="E3" s="344"/>
      <c r="F3" s="344"/>
      <c r="G3" s="344"/>
      <c r="H3" s="344"/>
      <c r="I3" s="344"/>
      <c r="J3" s="344"/>
      <c r="K3" s="344"/>
      <c r="L3" s="344"/>
      <c r="M3" s="344"/>
      <c r="N3" s="344"/>
      <c r="O3" s="344"/>
      <c r="P3" s="344"/>
      <c r="Q3" s="344"/>
      <c r="R3" s="344"/>
      <c r="S3" s="344"/>
      <c r="T3" s="344"/>
      <c r="U3" s="344"/>
      <c r="V3" s="344"/>
      <c r="W3" s="344"/>
      <c r="X3" s="345"/>
      <c r="Y3" s="352"/>
      <c r="Z3" s="353"/>
      <c r="AA3" s="354"/>
      <c r="AE3" s="5"/>
      <c r="AJ3" s="329"/>
      <c r="AK3" s="330"/>
    </row>
    <row r="4" spans="1:37" s="4" customFormat="1">
      <c r="A4" s="336"/>
      <c r="B4" s="337"/>
      <c r="C4" s="343"/>
      <c r="D4" s="344"/>
      <c r="E4" s="344"/>
      <c r="F4" s="344"/>
      <c r="G4" s="344"/>
      <c r="H4" s="344"/>
      <c r="I4" s="344"/>
      <c r="J4" s="344"/>
      <c r="K4" s="344"/>
      <c r="L4" s="344"/>
      <c r="M4" s="344"/>
      <c r="N4" s="344"/>
      <c r="O4" s="344"/>
      <c r="P4" s="344"/>
      <c r="Q4" s="344"/>
      <c r="R4" s="344"/>
      <c r="S4" s="344"/>
      <c r="T4" s="344"/>
      <c r="U4" s="344"/>
      <c r="V4" s="344"/>
      <c r="W4" s="344"/>
      <c r="X4" s="345"/>
      <c r="Y4" s="352"/>
      <c r="Z4" s="353"/>
      <c r="AA4" s="354"/>
      <c r="AE4" s="5"/>
      <c r="AJ4" s="329"/>
      <c r="AK4" s="330"/>
    </row>
    <row r="5" spans="1:37" s="4" customFormat="1" ht="13.5" thickBot="1">
      <c r="A5" s="338"/>
      <c r="B5" s="339"/>
      <c r="C5" s="346"/>
      <c r="D5" s="347"/>
      <c r="E5" s="347"/>
      <c r="F5" s="347"/>
      <c r="G5" s="347"/>
      <c r="H5" s="347"/>
      <c r="I5" s="347"/>
      <c r="J5" s="347"/>
      <c r="K5" s="347"/>
      <c r="L5" s="347"/>
      <c r="M5" s="347"/>
      <c r="N5" s="347"/>
      <c r="O5" s="347"/>
      <c r="P5" s="347"/>
      <c r="Q5" s="347"/>
      <c r="R5" s="347"/>
      <c r="S5" s="347"/>
      <c r="T5" s="347"/>
      <c r="U5" s="347"/>
      <c r="V5" s="347"/>
      <c r="W5" s="347"/>
      <c r="X5" s="348"/>
      <c r="Y5" s="355"/>
      <c r="Z5" s="356"/>
      <c r="AA5" s="357"/>
      <c r="AE5" s="5"/>
      <c r="AJ5" s="329"/>
      <c r="AK5" s="330"/>
    </row>
    <row r="6" spans="1:37" ht="85.5" customHeight="1" thickBot="1">
      <c r="AJ6" s="331"/>
      <c r="AK6" s="332"/>
    </row>
    <row r="7" spans="1:37" s="6" customFormat="1" ht="20.25">
      <c r="A7" s="358" t="s">
        <v>2</v>
      </c>
      <c r="B7" s="359"/>
      <c r="C7" s="359"/>
      <c r="D7" s="359"/>
      <c r="E7" s="359"/>
      <c r="F7" s="360"/>
      <c r="G7" s="361" t="s">
        <v>3</v>
      </c>
      <c r="H7" s="362"/>
      <c r="I7" s="362"/>
      <c r="J7" s="362"/>
      <c r="K7" s="362"/>
      <c r="L7" s="362"/>
      <c r="M7" s="362"/>
      <c r="N7" s="363"/>
      <c r="O7" s="364" t="s">
        <v>4</v>
      </c>
      <c r="P7" s="365"/>
      <c r="Q7" s="365"/>
      <c r="R7" s="365"/>
      <c r="S7" s="365"/>
      <c r="T7" s="365"/>
      <c r="U7" s="365"/>
      <c r="V7" s="366"/>
      <c r="W7" s="367" t="s">
        <v>5</v>
      </c>
      <c r="X7" s="368"/>
      <c r="Y7" s="368"/>
      <c r="Z7" s="369"/>
      <c r="AA7" s="364" t="s">
        <v>6</v>
      </c>
      <c r="AB7" s="365"/>
      <c r="AC7" s="365"/>
      <c r="AD7" s="366"/>
      <c r="AE7" s="325" t="s">
        <v>7</v>
      </c>
      <c r="AF7" s="325"/>
      <c r="AG7" s="326" t="s">
        <v>8</v>
      </c>
      <c r="AH7" s="326"/>
      <c r="AI7" s="326"/>
      <c r="AJ7" s="333" t="s">
        <v>123</v>
      </c>
      <c r="AK7" s="333"/>
    </row>
    <row r="8" spans="1:37" s="4" customFormat="1" ht="44.25">
      <c r="A8" s="7" t="s">
        <v>9</v>
      </c>
      <c r="B8" s="7" t="s">
        <v>10</v>
      </c>
      <c r="C8" s="7" t="s">
        <v>11</v>
      </c>
      <c r="D8" s="8" t="s">
        <v>12</v>
      </c>
      <c r="E8" s="7" t="s">
        <v>13</v>
      </c>
      <c r="F8" s="7" t="s">
        <v>14</v>
      </c>
      <c r="G8" s="9" t="s">
        <v>15</v>
      </c>
      <c r="H8" s="10" t="s">
        <v>16</v>
      </c>
      <c r="I8" s="11" t="s">
        <v>17</v>
      </c>
      <c r="J8" s="10" t="s">
        <v>18</v>
      </c>
      <c r="K8" s="12">
        <v>6</v>
      </c>
      <c r="L8" s="9" t="s">
        <v>19</v>
      </c>
      <c r="M8" s="9" t="s">
        <v>20</v>
      </c>
      <c r="N8" s="9" t="s">
        <v>21</v>
      </c>
      <c r="O8" s="13" t="s">
        <v>22</v>
      </c>
      <c r="P8" s="13" t="s">
        <v>23</v>
      </c>
      <c r="Q8" s="13" t="s">
        <v>24</v>
      </c>
      <c r="R8" s="13" t="s">
        <v>25</v>
      </c>
      <c r="S8" s="13" t="s">
        <v>26</v>
      </c>
      <c r="T8" s="13" t="s">
        <v>27</v>
      </c>
      <c r="U8" s="13" t="s">
        <v>28</v>
      </c>
      <c r="V8" s="13" t="s">
        <v>29</v>
      </c>
      <c r="W8" s="14" t="s">
        <v>30</v>
      </c>
      <c r="X8" s="14" t="s">
        <v>31</v>
      </c>
      <c r="Y8" s="14" t="s">
        <v>32</v>
      </c>
      <c r="Z8" s="14" t="s">
        <v>33</v>
      </c>
      <c r="AA8" s="13" t="s">
        <v>34</v>
      </c>
      <c r="AB8" s="15" t="s">
        <v>35</v>
      </c>
      <c r="AC8" s="15" t="s">
        <v>36</v>
      </c>
      <c r="AD8" s="15" t="s">
        <v>37</v>
      </c>
      <c r="AE8" s="16" t="s">
        <v>38</v>
      </c>
      <c r="AF8" s="16" t="s">
        <v>37</v>
      </c>
      <c r="AG8" s="17" t="s">
        <v>39</v>
      </c>
      <c r="AH8" s="17" t="s">
        <v>40</v>
      </c>
      <c r="AI8" s="17" t="s">
        <v>41</v>
      </c>
      <c r="AJ8" s="56" t="s">
        <v>124</v>
      </c>
      <c r="AK8" s="56" t="s">
        <v>125</v>
      </c>
    </row>
    <row r="9" spans="1:37" s="4" customFormat="1" ht="114.75">
      <c r="A9" s="18" t="s">
        <v>42</v>
      </c>
      <c r="B9" s="18" t="s">
        <v>43</v>
      </c>
      <c r="C9" s="19" t="s">
        <v>44</v>
      </c>
      <c r="D9" s="19" t="s">
        <v>45</v>
      </c>
      <c r="E9" s="19" t="s">
        <v>46</v>
      </c>
      <c r="F9" s="18" t="s">
        <v>47</v>
      </c>
      <c r="G9" s="20">
        <v>3</v>
      </c>
      <c r="H9" s="21">
        <v>5</v>
      </c>
      <c r="I9" s="21">
        <v>15</v>
      </c>
      <c r="J9" s="21">
        <v>20</v>
      </c>
      <c r="K9" s="21">
        <v>20</v>
      </c>
      <c r="L9" s="22">
        <f t="shared" ref="L9:L10" si="0">MAX(H9:K9)</f>
        <v>20</v>
      </c>
      <c r="M9" s="20">
        <f t="shared" ref="M9:M10" si="1">L9*G9</f>
        <v>60</v>
      </c>
      <c r="N9" s="23" t="str">
        <f>IF(AND(M9&gt;0,M9&lt;20),'[3]Criterios-Riesgos'!$H$10,IF(M9&lt;40,'[3]Criterios-Riesgos'!$H$9,IF(M9&lt;75,'[3]Criterios-Riesgos'!$H$8,'[3]Criterios-Riesgos'!$H$7)))</f>
        <v>ALTA</v>
      </c>
      <c r="O9" s="24" t="s">
        <v>48</v>
      </c>
      <c r="P9" s="25" t="s">
        <v>49</v>
      </c>
      <c r="Q9" s="26">
        <v>20</v>
      </c>
      <c r="R9" s="26">
        <v>15</v>
      </c>
      <c r="S9" s="26">
        <v>20</v>
      </c>
      <c r="T9" s="26">
        <v>20</v>
      </c>
      <c r="U9" s="26">
        <v>20</v>
      </c>
      <c r="V9" s="26">
        <f t="shared" ref="V9:V16" si="2">SUM(Q9:U9)</f>
        <v>95</v>
      </c>
      <c r="W9" s="27">
        <f>IF(AND(P9='[3]Criterios-Controles'!$A$7,G9&gt;1),IF(V9&gt;75,IF(G9=2,G9-1,G9-2),IF(V9&gt;50,G9-1,G9)),G9)</f>
        <v>1</v>
      </c>
      <c r="X9" s="27">
        <f>IF(AND(P9&lt;&gt;'[3]Criterios-Controles'!$A$7,L9&gt;5),IF(V9&gt;75,IF(L9=10,L9-5,L9-10),IF(V9&gt;50,L9-5,L9)),L9)</f>
        <v>20</v>
      </c>
      <c r="Y9" s="27">
        <f t="shared" ref="Y9:Y10" si="3">W9*X9</f>
        <v>20</v>
      </c>
      <c r="Z9" s="23" t="str">
        <f>IF(AND(Y9&gt;0,Y9&lt;20),'[3]Criterios-Riesgos'!$H$10,IF(Y9&lt;40,'[3]Criterios-Riesgos'!$H$9,IF(Y9&lt;75,'[3]Criterios-Riesgos'!$H$8,'[3]Criterios-Riesgos'!$H$7)))</f>
        <v>MODERADA</v>
      </c>
      <c r="AA9" s="28" t="s">
        <v>50</v>
      </c>
      <c r="AB9" s="29">
        <v>43511</v>
      </c>
      <c r="AC9" s="29">
        <v>43830</v>
      </c>
      <c r="AD9" s="30" t="s">
        <v>51</v>
      </c>
      <c r="AE9" s="31" t="s">
        <v>52</v>
      </c>
      <c r="AF9" s="31" t="s">
        <v>53</v>
      </c>
      <c r="AG9" s="59" t="s">
        <v>134</v>
      </c>
      <c r="AH9" s="59" t="s">
        <v>134</v>
      </c>
      <c r="AI9" s="59" t="s">
        <v>134</v>
      </c>
      <c r="AJ9" s="57" t="s">
        <v>126</v>
      </c>
      <c r="AK9" s="57" t="s">
        <v>127</v>
      </c>
    </row>
    <row r="10" spans="1:37" s="4" customFormat="1" ht="140.25">
      <c r="A10" s="18" t="s">
        <v>54</v>
      </c>
      <c r="B10" s="18" t="s">
        <v>55</v>
      </c>
      <c r="C10" s="33" t="s">
        <v>56</v>
      </c>
      <c r="D10" s="33" t="s">
        <v>57</v>
      </c>
      <c r="E10" s="33" t="s">
        <v>58</v>
      </c>
      <c r="F10" s="18" t="s">
        <v>47</v>
      </c>
      <c r="G10" s="20">
        <v>3</v>
      </c>
      <c r="H10" s="21"/>
      <c r="I10" s="21"/>
      <c r="J10" s="21">
        <v>20</v>
      </c>
      <c r="K10" s="21"/>
      <c r="L10" s="22">
        <f t="shared" si="0"/>
        <v>20</v>
      </c>
      <c r="M10" s="20">
        <f t="shared" si="1"/>
        <v>60</v>
      </c>
      <c r="N10" s="23" t="str">
        <f>IF(AND(M10&gt;0,M10&lt;20),'[3]Criterios-Riesgos'!$H$10,IF(M10&lt;40,'[3]Criterios-Riesgos'!$H$9,IF(M10&lt;75,'[3]Criterios-Riesgos'!$H$8,'[3]Criterios-Riesgos'!$H$7)))</f>
        <v>ALTA</v>
      </c>
      <c r="O10" s="24" t="s">
        <v>59</v>
      </c>
      <c r="P10" s="25" t="s">
        <v>49</v>
      </c>
      <c r="Q10" s="26">
        <v>15</v>
      </c>
      <c r="R10" s="26">
        <v>15</v>
      </c>
      <c r="S10" s="26">
        <v>15</v>
      </c>
      <c r="T10" s="26">
        <v>20</v>
      </c>
      <c r="U10" s="26">
        <v>15</v>
      </c>
      <c r="V10" s="26">
        <f t="shared" si="2"/>
        <v>80</v>
      </c>
      <c r="W10" s="27">
        <f>IF(AND(P10='[3]Criterios-Controles'!$A$7,G10&gt;1),IF(V10&gt;75,IF(G10=2,G10-1,G10-2),IF(V10&gt;50,G10-1,G10)),G10)</f>
        <v>1</v>
      </c>
      <c r="X10" s="27">
        <f>IF(AND(P10&lt;&gt;'[3]Criterios-Controles'!$A$7,L10&gt;5),IF(V10&gt;75,IF(L10=10,L10-5,L10-10),IF(V10&gt;50,L10-5,L10)),L10)</f>
        <v>20</v>
      </c>
      <c r="Y10" s="27">
        <f t="shared" si="3"/>
        <v>20</v>
      </c>
      <c r="Z10" s="23" t="str">
        <f>IF(AND(Y10&gt;0,Y10&lt;20),'[3]Criterios-Riesgos'!$H$10,IF(Y10&lt;40,'[3]Criterios-Riesgos'!$H$9,IF(Y10&lt;75,'[3]Criterios-Riesgos'!$H$8,'[3]Criterios-Riesgos'!$H$7)))</f>
        <v>MODERADA</v>
      </c>
      <c r="AA10" s="28" t="s">
        <v>60</v>
      </c>
      <c r="AB10" s="29">
        <v>43511</v>
      </c>
      <c r="AC10" s="29">
        <v>43830</v>
      </c>
      <c r="AD10" s="30" t="s">
        <v>61</v>
      </c>
      <c r="AE10" s="31" t="s">
        <v>62</v>
      </c>
      <c r="AF10" s="31" t="s">
        <v>63</v>
      </c>
      <c r="AG10" s="59" t="s">
        <v>134</v>
      </c>
      <c r="AH10" s="59" t="s">
        <v>134</v>
      </c>
      <c r="AI10" s="59" t="s">
        <v>134</v>
      </c>
      <c r="AJ10" s="57" t="s">
        <v>128</v>
      </c>
      <c r="AK10" s="57" t="s">
        <v>127</v>
      </c>
    </row>
    <row r="11" spans="1:37" s="4" customFormat="1" ht="153">
      <c r="A11" s="18" t="s">
        <v>64</v>
      </c>
      <c r="B11" s="18" t="s">
        <v>65</v>
      </c>
      <c r="C11" s="33" t="s">
        <v>66</v>
      </c>
      <c r="D11" s="33" t="s">
        <v>67</v>
      </c>
      <c r="E11" s="33" t="s">
        <v>68</v>
      </c>
      <c r="F11" s="18" t="s">
        <v>47</v>
      </c>
      <c r="G11" s="20">
        <v>1</v>
      </c>
      <c r="H11" s="21"/>
      <c r="I11" s="21">
        <v>15</v>
      </c>
      <c r="J11" s="21">
        <v>25</v>
      </c>
      <c r="K11" s="21">
        <v>20</v>
      </c>
      <c r="L11" s="22">
        <f>MAX(H11:K11)</f>
        <v>25</v>
      </c>
      <c r="M11" s="20">
        <f>L11*G11</f>
        <v>25</v>
      </c>
      <c r="N11" s="23" t="str">
        <f>IF(AND(M11&gt;0,M11&lt;20),'[3]Criterios-Riesgos'!$H$10,IF(M11&lt;40,'[3]Criterios-Riesgos'!$H$9,IF(M11&lt;75,'[3]Criterios-Riesgos'!$H$8,'[3]Criterios-Riesgos'!$H$7)))</f>
        <v>MODERADA</v>
      </c>
      <c r="O11" s="24" t="s">
        <v>69</v>
      </c>
      <c r="P11" s="25" t="s">
        <v>49</v>
      </c>
      <c r="Q11" s="26">
        <v>15</v>
      </c>
      <c r="R11" s="26">
        <v>15</v>
      </c>
      <c r="S11" s="26">
        <v>20</v>
      </c>
      <c r="T11" s="26">
        <v>20</v>
      </c>
      <c r="U11" s="26">
        <v>15</v>
      </c>
      <c r="V11" s="26">
        <f>SUM(Q11:U11)</f>
        <v>85</v>
      </c>
      <c r="W11" s="27">
        <f>IF(AND(P11='[3]Criterios-Controles'!$A$7,G11&gt;1),IF(V11&gt;75,IF(G11=2,G11-1,G11-2),IF(V11&gt;50,G11-1,G11)),G11)</f>
        <v>1</v>
      </c>
      <c r="X11" s="27">
        <f>IF(AND(P11&lt;&gt;'[3]Criterios-Controles'!$A$7,L11&gt;5),IF(V11&gt;75,IF(L11=10,L11-5,L11-10),IF(V11&gt;50,L11-5,L11)),L11)</f>
        <v>25</v>
      </c>
      <c r="Y11" s="27">
        <f>W11*X11</f>
        <v>25</v>
      </c>
      <c r="Z11" s="23" t="str">
        <f>IF(AND(Y11&gt;0,Y11&lt;20),'[3]Criterios-Riesgos'!$H$10,IF(Y11&lt;40,'[3]Criterios-Riesgos'!$H$9,IF(Y11&lt;75,'[3]Criterios-Riesgos'!$H$8,'[3]Criterios-Riesgos'!$H$7)))</f>
        <v>MODERADA</v>
      </c>
      <c r="AA11" s="34" t="s">
        <v>70</v>
      </c>
      <c r="AB11" s="35">
        <v>43511</v>
      </c>
      <c r="AC11" s="35">
        <v>43830</v>
      </c>
      <c r="AD11" s="29" t="s">
        <v>71</v>
      </c>
      <c r="AE11" s="36" t="s">
        <v>72</v>
      </c>
      <c r="AF11" s="36" t="s">
        <v>73</v>
      </c>
      <c r="AG11" s="59" t="s">
        <v>134</v>
      </c>
      <c r="AH11" s="59" t="s">
        <v>134</v>
      </c>
      <c r="AI11" s="59" t="s">
        <v>134</v>
      </c>
      <c r="AJ11" s="57" t="s">
        <v>129</v>
      </c>
      <c r="AK11" s="57" t="s">
        <v>127</v>
      </c>
    </row>
    <row r="12" spans="1:37" s="4" customFormat="1" ht="153">
      <c r="A12" s="18" t="s">
        <v>74</v>
      </c>
      <c r="B12" s="18" t="s">
        <v>65</v>
      </c>
      <c r="C12" s="33" t="s">
        <v>75</v>
      </c>
      <c r="D12" s="33" t="s">
        <v>76</v>
      </c>
      <c r="E12" s="33" t="s">
        <v>77</v>
      </c>
      <c r="F12" s="18" t="s">
        <v>47</v>
      </c>
      <c r="G12" s="20">
        <v>1</v>
      </c>
      <c r="H12" s="21"/>
      <c r="I12" s="21">
        <v>25</v>
      </c>
      <c r="J12" s="21">
        <v>25</v>
      </c>
      <c r="K12" s="21">
        <v>25</v>
      </c>
      <c r="L12" s="22">
        <f>MAX(H12:K12)</f>
        <v>25</v>
      </c>
      <c r="M12" s="20">
        <f>L12*G12</f>
        <v>25</v>
      </c>
      <c r="N12" s="23" t="str">
        <f>IF(AND(M12&gt;0,M12&lt;20),'[3]Criterios-Riesgos'!$H$10,IF(M12&lt;40,'[3]Criterios-Riesgos'!$H$9,IF(M12&lt;75,'[3]Criterios-Riesgos'!$H$8,'[3]Criterios-Riesgos'!$H$7)))</f>
        <v>MODERADA</v>
      </c>
      <c r="O12" s="24" t="s">
        <v>78</v>
      </c>
      <c r="P12" s="25" t="s">
        <v>49</v>
      </c>
      <c r="Q12" s="26">
        <v>15</v>
      </c>
      <c r="R12" s="26">
        <v>15</v>
      </c>
      <c r="S12" s="26">
        <v>15</v>
      </c>
      <c r="T12" s="26">
        <v>20</v>
      </c>
      <c r="U12" s="26">
        <v>20</v>
      </c>
      <c r="V12" s="26">
        <f>SUM(Q12:U12)</f>
        <v>85</v>
      </c>
      <c r="W12" s="27">
        <f>IF(AND(P12='[3]Criterios-Controles'!$A$7,G12&gt;1),IF(V12&gt;75,IF(G12=2,G12-1,G12-2),IF(V12&gt;50,G12-1,G12)),G12)</f>
        <v>1</v>
      </c>
      <c r="X12" s="27">
        <f>IF(AND(P12&lt;&gt;'[3]Criterios-Controles'!$A$7,L12&gt;5),IF(V12&gt;75,IF(L12=10,L12-5,L12-10),IF(V12&gt;50,L12-5,L12)),L12)</f>
        <v>25</v>
      </c>
      <c r="Y12" s="27">
        <f>W12*X12</f>
        <v>25</v>
      </c>
      <c r="Z12" s="23" t="str">
        <f>IF(AND(Y12&gt;0,Y12&lt;20),'[3]Criterios-Riesgos'!$H$10,IF(Y12&lt;40,'[3]Criterios-Riesgos'!$H$9,IF(Y12&lt;75,'[3]Criterios-Riesgos'!$H$8,'[3]Criterios-Riesgos'!$H$7)))</f>
        <v>MODERADA</v>
      </c>
      <c r="AA12" s="34" t="s">
        <v>79</v>
      </c>
      <c r="AB12" s="35">
        <v>43511</v>
      </c>
      <c r="AC12" s="35">
        <v>43830</v>
      </c>
      <c r="AD12" s="29" t="s">
        <v>80</v>
      </c>
      <c r="AE12" s="37" t="s">
        <v>81</v>
      </c>
      <c r="AF12" s="37" t="s">
        <v>82</v>
      </c>
      <c r="AG12" s="59" t="s">
        <v>134</v>
      </c>
      <c r="AH12" s="59" t="s">
        <v>134</v>
      </c>
      <c r="AI12" s="59" t="s">
        <v>134</v>
      </c>
      <c r="AJ12" s="57" t="s">
        <v>130</v>
      </c>
      <c r="AK12" s="57" t="s">
        <v>127</v>
      </c>
    </row>
    <row r="13" spans="1:37" s="4" customFormat="1" ht="114.75">
      <c r="A13" s="18" t="s">
        <v>83</v>
      </c>
      <c r="B13" s="18" t="s">
        <v>84</v>
      </c>
      <c r="C13" s="19" t="s">
        <v>85</v>
      </c>
      <c r="D13" s="19" t="s">
        <v>86</v>
      </c>
      <c r="E13" s="19" t="s">
        <v>87</v>
      </c>
      <c r="F13" s="18" t="s">
        <v>47</v>
      </c>
      <c r="G13" s="20">
        <v>3</v>
      </c>
      <c r="H13" s="21">
        <v>15</v>
      </c>
      <c r="I13" s="21">
        <v>15</v>
      </c>
      <c r="J13" s="21">
        <v>15</v>
      </c>
      <c r="K13" s="21">
        <v>20</v>
      </c>
      <c r="L13" s="22">
        <f>MAX(H13:K13)</f>
        <v>20</v>
      </c>
      <c r="M13" s="20">
        <f>L13*G13</f>
        <v>60</v>
      </c>
      <c r="N13" s="23" t="str">
        <f>IF(AND(M13&gt;0,M13&lt;20),'[3]Criterios-Riesgos'!$H$10,IF(M13&lt;40,'[3]Criterios-Riesgos'!$H$9,IF(M13&lt;75,'[3]Criterios-Riesgos'!$H$8,'[3]Criterios-Riesgos'!$H$7)))</f>
        <v>ALTA</v>
      </c>
      <c r="O13" s="24" t="s">
        <v>88</v>
      </c>
      <c r="P13" s="25" t="s">
        <v>49</v>
      </c>
      <c r="Q13" s="26">
        <v>20</v>
      </c>
      <c r="R13" s="26">
        <v>15</v>
      </c>
      <c r="S13" s="26">
        <v>15</v>
      </c>
      <c r="T13" s="26">
        <v>20</v>
      </c>
      <c r="U13" s="26">
        <v>15</v>
      </c>
      <c r="V13" s="26">
        <f>SUM(Q13:U13)</f>
        <v>85</v>
      </c>
      <c r="W13" s="27">
        <f>IF(AND(P13='[3]Criterios-Controles'!$A$7,G13&gt;1),IF(V13&gt;75,IF(G13=2,G13-1,G13-2),IF(V13&gt;50,G13-1,G13)),G13)</f>
        <v>1</v>
      </c>
      <c r="X13" s="27">
        <f>IF(AND(P13&lt;&gt;'[3]Criterios-Controles'!$A$7,L13&gt;5),IF(V13&gt;75,IF(L13=10,L13-5,L13-10),IF(V13&gt;50,L13-5,L13)),L13)</f>
        <v>20</v>
      </c>
      <c r="Y13" s="27">
        <f>W13*X13</f>
        <v>20</v>
      </c>
      <c r="Z13" s="23" t="str">
        <f>IF(AND(Y13&gt;0,Y13&lt;20),'[3]Criterios-Riesgos'!$H$10,IF(Y13&lt;40,'[3]Criterios-Riesgos'!$H$9,IF(Y13&lt;75,'[3]Criterios-Riesgos'!$H$8,'[3]Criterios-Riesgos'!$H$7)))</f>
        <v>MODERADA</v>
      </c>
      <c r="AA13" s="28" t="s">
        <v>89</v>
      </c>
      <c r="AB13" s="29">
        <v>43511</v>
      </c>
      <c r="AC13" s="29">
        <v>43830</v>
      </c>
      <c r="AD13" s="30" t="s">
        <v>90</v>
      </c>
      <c r="AE13" s="31" t="s">
        <v>91</v>
      </c>
      <c r="AF13" s="31" t="s">
        <v>92</v>
      </c>
      <c r="AG13" s="59" t="s">
        <v>134</v>
      </c>
      <c r="AH13" s="59" t="s">
        <v>134</v>
      </c>
      <c r="AI13" s="59" t="s">
        <v>134</v>
      </c>
      <c r="AJ13" s="57" t="s">
        <v>131</v>
      </c>
      <c r="AK13" s="57" t="s">
        <v>127</v>
      </c>
    </row>
    <row r="14" spans="1:37" s="38" customFormat="1" ht="140.25">
      <c r="A14" s="18" t="s">
        <v>93</v>
      </c>
      <c r="B14" s="18" t="s">
        <v>94</v>
      </c>
      <c r="C14" s="19" t="s">
        <v>95</v>
      </c>
      <c r="D14" s="19" t="s">
        <v>96</v>
      </c>
      <c r="E14" s="19" t="s">
        <v>97</v>
      </c>
      <c r="F14" s="18" t="s">
        <v>47</v>
      </c>
      <c r="G14" s="20">
        <v>2</v>
      </c>
      <c r="H14" s="21"/>
      <c r="I14" s="21">
        <v>25</v>
      </c>
      <c r="J14" s="21">
        <v>15</v>
      </c>
      <c r="K14" s="21">
        <v>10</v>
      </c>
      <c r="L14" s="22">
        <f>MAX(H14:K14)</f>
        <v>25</v>
      </c>
      <c r="M14" s="20">
        <f>L14*G14</f>
        <v>50</v>
      </c>
      <c r="N14" s="23" t="str">
        <f>IF(AND(M14&gt;0,M14&lt;20),'[3]Criterios-Riesgos'!$H$10,IF(M14&lt;40,'[3]Criterios-Riesgos'!$H$9,IF(M14&lt;75,'[3]Criterios-Riesgos'!$H$8,'[3]Criterios-Riesgos'!$H$7)))</f>
        <v>ALTA</v>
      </c>
      <c r="O14" s="24" t="s">
        <v>98</v>
      </c>
      <c r="P14" s="25" t="s">
        <v>99</v>
      </c>
      <c r="Q14" s="26">
        <v>20</v>
      </c>
      <c r="R14" s="26">
        <v>15</v>
      </c>
      <c r="S14" s="26">
        <v>10</v>
      </c>
      <c r="T14" s="26">
        <v>10</v>
      </c>
      <c r="U14" s="26">
        <v>15</v>
      </c>
      <c r="V14" s="26">
        <f>SUM(Q14:U14)</f>
        <v>70</v>
      </c>
      <c r="W14" s="27">
        <f>IF(AND(P14='[3]Criterios-Controles'!$A$7,G14&gt;1),IF(V14&gt;75,IF(G14=2,G14-1,G14-2),IF(V14&gt;50,G14-1,G14)),G14)</f>
        <v>2</v>
      </c>
      <c r="X14" s="27">
        <f>IF(AND(P14&lt;&gt;'[3]Criterios-Controles'!$A$7,L14&gt;5),IF(V14&gt;75,IF(L14=10,L14-5,L14-10),IF(V14&gt;50,L14-5,L14)),L14)</f>
        <v>20</v>
      </c>
      <c r="Y14" s="27">
        <f>W14*X14</f>
        <v>40</v>
      </c>
      <c r="Z14" s="23" t="str">
        <f>IF(AND(Y14&gt;0,Y14&lt;20),'[3]Criterios-Riesgos'!$H$10,IF(Y14&lt;40,'[3]Criterios-Riesgos'!$H$9,IF(Y14&lt;75,'[3]Criterios-Riesgos'!$H$8,'[3]Criterios-Riesgos'!$H$7)))</f>
        <v>ALTA</v>
      </c>
      <c r="AA14" s="28" t="s">
        <v>100</v>
      </c>
      <c r="AB14" s="29">
        <v>43511</v>
      </c>
      <c r="AC14" s="29">
        <v>43830</v>
      </c>
      <c r="AD14" s="30" t="s">
        <v>101</v>
      </c>
      <c r="AE14" s="31" t="s">
        <v>102</v>
      </c>
      <c r="AF14" s="31" t="s">
        <v>103</v>
      </c>
      <c r="AG14" s="59" t="s">
        <v>134</v>
      </c>
      <c r="AH14" s="59" t="s">
        <v>134</v>
      </c>
      <c r="AI14" s="59" t="s">
        <v>134</v>
      </c>
      <c r="AJ14" s="57" t="s">
        <v>132</v>
      </c>
      <c r="AK14" s="57" t="s">
        <v>127</v>
      </c>
    </row>
    <row r="15" spans="1:37" s="4" customFormat="1" ht="267.75">
      <c r="A15" s="18" t="s">
        <v>104</v>
      </c>
      <c r="B15" s="18" t="s">
        <v>105</v>
      </c>
      <c r="C15" s="33" t="s">
        <v>106</v>
      </c>
      <c r="D15" s="33" t="s">
        <v>107</v>
      </c>
      <c r="E15" s="33" t="s">
        <v>108</v>
      </c>
      <c r="F15" s="18" t="s">
        <v>47</v>
      </c>
      <c r="G15" s="20">
        <v>3</v>
      </c>
      <c r="H15" s="21">
        <v>15</v>
      </c>
      <c r="I15" s="21">
        <v>15</v>
      </c>
      <c r="J15" s="21">
        <v>20</v>
      </c>
      <c r="K15" s="21">
        <v>20</v>
      </c>
      <c r="L15" s="22">
        <f>MAX(H15:K15)</f>
        <v>20</v>
      </c>
      <c r="M15" s="20">
        <f>L15*G15</f>
        <v>60</v>
      </c>
      <c r="N15" s="23" t="str">
        <f>IF(AND(M15&gt;0,M15&lt;20),'[3]Criterios-Riesgos'!$H$10,IF(M15&lt;40,'[3]Criterios-Riesgos'!$H$9,IF(M15&lt;75,'[3]Criterios-Riesgos'!$H$8,'[3]Criterios-Riesgos'!$H$7)))</f>
        <v>ALTA</v>
      </c>
      <c r="O15" s="24" t="s">
        <v>109</v>
      </c>
      <c r="P15" s="25" t="s">
        <v>49</v>
      </c>
      <c r="Q15" s="26">
        <v>20</v>
      </c>
      <c r="R15" s="26">
        <v>10</v>
      </c>
      <c r="S15" s="26">
        <v>20</v>
      </c>
      <c r="T15" s="26">
        <v>20</v>
      </c>
      <c r="U15" s="26">
        <v>20</v>
      </c>
      <c r="V15" s="26">
        <f>SUM(Q15:U15)</f>
        <v>90</v>
      </c>
      <c r="W15" s="27">
        <f>IF(AND(P15='[3]Criterios-Controles'!$A$7,G15&gt;1),IF(V15&gt;75,IF(G15=2,G15-1,G15-2),IF(V15&gt;50,G15-1,G15)),G15)</f>
        <v>1</v>
      </c>
      <c r="X15" s="27">
        <f>IF(AND(P15&lt;&gt;'[3]Criterios-Controles'!$A$7,L15&gt;5),IF(V15&gt;75,IF(L15=10,L15-5,L15-10),IF(V15&gt;50,L15-5,L15)),L15)</f>
        <v>20</v>
      </c>
      <c r="Y15" s="27">
        <f>W15*X15</f>
        <v>20</v>
      </c>
      <c r="Z15" s="23" t="str">
        <f>IF(AND(Y15&gt;0,Y15&lt;20),'[3]Criterios-Riesgos'!$H$10,IF(Y15&lt;40,'[3]Criterios-Riesgos'!$H$9,IF(Y15&lt;75,'[3]Criterios-Riesgos'!$H$8,'[3]Criterios-Riesgos'!$H$7)))</f>
        <v>MODERADA</v>
      </c>
      <c r="AA15" s="28" t="s">
        <v>110</v>
      </c>
      <c r="AB15" s="29">
        <v>43511</v>
      </c>
      <c r="AC15" s="29">
        <v>43830</v>
      </c>
      <c r="AD15" s="30" t="s">
        <v>111</v>
      </c>
      <c r="AE15" s="31" t="s">
        <v>112</v>
      </c>
      <c r="AF15" s="31" t="s">
        <v>113</v>
      </c>
      <c r="AG15" s="59" t="s">
        <v>134</v>
      </c>
      <c r="AH15" s="59" t="s">
        <v>134</v>
      </c>
      <c r="AI15" s="59" t="s">
        <v>134</v>
      </c>
      <c r="AJ15" s="57" t="s">
        <v>137</v>
      </c>
      <c r="AK15" s="57" t="s">
        <v>133</v>
      </c>
    </row>
    <row r="16" spans="1:37" s="4" customFormat="1" ht="63.75" customHeight="1">
      <c r="A16" s="18" t="s">
        <v>114</v>
      </c>
      <c r="B16" s="18" t="s">
        <v>115</v>
      </c>
      <c r="C16" s="39" t="s">
        <v>116</v>
      </c>
      <c r="D16" s="19" t="s">
        <v>117</v>
      </c>
      <c r="E16" s="19" t="s">
        <v>118</v>
      </c>
      <c r="F16" s="18" t="s">
        <v>47</v>
      </c>
      <c r="G16" s="20">
        <v>1</v>
      </c>
      <c r="H16" s="21"/>
      <c r="I16" s="21">
        <v>15</v>
      </c>
      <c r="J16" s="21">
        <v>20</v>
      </c>
      <c r="K16" s="21"/>
      <c r="L16" s="22">
        <f t="shared" ref="L16" si="4">MAX(H16:K16)</f>
        <v>20</v>
      </c>
      <c r="M16" s="20">
        <f t="shared" ref="M16" si="5">+G16*L16</f>
        <v>20</v>
      </c>
      <c r="N16" s="23" t="str">
        <f>IF(AND(M16&gt;0,M16&lt;20),'[3]Criterios-Riesgos'!$H$10,IF(M16&lt;40,'[3]Criterios-Riesgos'!$H$9,IF(M16&lt;75,'[3]Criterios-Riesgos'!$H$8,'[3]Criterios-Riesgos'!$H$7)))</f>
        <v>MODERADA</v>
      </c>
      <c r="O16" s="40" t="s">
        <v>119</v>
      </c>
      <c r="P16" s="41" t="s">
        <v>49</v>
      </c>
      <c r="Q16" s="26">
        <v>10</v>
      </c>
      <c r="R16" s="26">
        <v>10</v>
      </c>
      <c r="S16" s="26">
        <v>15</v>
      </c>
      <c r="T16" s="26">
        <v>20</v>
      </c>
      <c r="U16" s="26">
        <v>10</v>
      </c>
      <c r="V16" s="26">
        <f t="shared" si="2"/>
        <v>65</v>
      </c>
      <c r="W16" s="27">
        <f>IF(AND(P16='[3]Criterios-Controles'!$A$7,G16&gt;1),IF(V16&gt;75,IF(G16=2,G16-1,G16-2),IF(V16&gt;50,G16-1,G16)),G16)</f>
        <v>1</v>
      </c>
      <c r="X16" s="27">
        <f>IF(AND(P16&lt;&gt;'[3]Criterios-Controles'!$A$7,L16&gt;5),IF(V16&gt;75,IF(L16=10,L16-5,L16-10),IF(V16&gt;50,L16-5,L16)),L16)</f>
        <v>20</v>
      </c>
      <c r="Y16" s="27">
        <f t="shared" ref="Y16" si="6">W16*X16</f>
        <v>20</v>
      </c>
      <c r="Z16" s="23" t="str">
        <f>IF(AND(Y16&gt;0,Y16&lt;20),'[3]Criterios-Riesgos'!$H$10,IF(Y16&lt;40,'[3]Criterios-Riesgos'!$H$9,IF(Y16&lt;75,'[3]Criterios-Riesgos'!$H$8,'[3]Criterios-Riesgos'!$H$7)))</f>
        <v>MODERADA</v>
      </c>
      <c r="AA16" s="42" t="s">
        <v>120</v>
      </c>
      <c r="AB16" s="43">
        <v>43631</v>
      </c>
      <c r="AC16" s="43">
        <v>43830</v>
      </c>
      <c r="AD16" s="44" t="s">
        <v>121</v>
      </c>
      <c r="AE16" s="45" t="s">
        <v>122</v>
      </c>
      <c r="AF16" s="31" t="s">
        <v>63</v>
      </c>
      <c r="AG16" s="32" t="s">
        <v>135</v>
      </c>
      <c r="AH16" s="32" t="s">
        <v>135</v>
      </c>
      <c r="AI16" s="32" t="s">
        <v>135</v>
      </c>
      <c r="AJ16" s="57" t="s">
        <v>136</v>
      </c>
      <c r="AK16" s="57"/>
    </row>
    <row r="17" spans="1:35" s="4" customFormat="1" ht="15.75">
      <c r="A17" s="46"/>
      <c r="B17" s="47"/>
      <c r="C17" s="48"/>
      <c r="D17" s="48"/>
      <c r="E17" s="48"/>
      <c r="F17" s="5"/>
      <c r="G17" s="49"/>
      <c r="H17" s="50"/>
      <c r="I17" s="50"/>
      <c r="J17" s="50"/>
      <c r="K17" s="50"/>
      <c r="L17" s="51"/>
      <c r="M17" s="52"/>
      <c r="N17" s="46"/>
      <c r="O17" s="5"/>
      <c r="P17" s="5"/>
      <c r="Q17" s="5"/>
      <c r="R17" s="5"/>
      <c r="S17" s="53"/>
      <c r="T17" s="53"/>
      <c r="U17" s="47"/>
      <c r="V17" s="47"/>
      <c r="W17" s="47"/>
      <c r="X17" s="47"/>
      <c r="Y17" s="54"/>
      <c r="Z17" s="55"/>
      <c r="AA17" s="47"/>
      <c r="AB17" s="5"/>
      <c r="AC17" s="5"/>
      <c r="AD17" s="5"/>
      <c r="AE17" s="5"/>
      <c r="AF17" s="5"/>
      <c r="AG17" s="47"/>
      <c r="AH17" s="5"/>
      <c r="AI17" s="5"/>
    </row>
    <row r="18" spans="1:35">
      <c r="A18" s="58" t="s">
        <v>673</v>
      </c>
    </row>
    <row r="19" spans="1:35">
      <c r="A19" s="58" t="s">
        <v>672</v>
      </c>
    </row>
  </sheetData>
  <autoFilter ref="A8:AI16"/>
  <mergeCells count="12">
    <mergeCell ref="AE7:AF7"/>
    <mergeCell ref="AG7:AI7"/>
    <mergeCell ref="AJ1:AK6"/>
    <mergeCell ref="AJ7:AK7"/>
    <mergeCell ref="A2:B5"/>
    <mergeCell ref="C2:X5"/>
    <mergeCell ref="Y2:AA5"/>
    <mergeCell ref="A7:F7"/>
    <mergeCell ref="G7:N7"/>
    <mergeCell ref="O7:V7"/>
    <mergeCell ref="W7:Z7"/>
    <mergeCell ref="AA7:AD7"/>
  </mergeCells>
  <conditionalFormatting sqref="L9:L16">
    <cfRule type="expression" dxfId="4" priority="5">
      <formula>AND(F9="corrupción",L9&lt;15)</formula>
    </cfRule>
  </conditionalFormatting>
  <conditionalFormatting sqref="Z9:Z16 N9:N16">
    <cfRule type="cellIs" dxfId="3" priority="1" operator="equal">
      <formula>"BAJA"</formula>
    </cfRule>
    <cfRule type="cellIs" dxfId="2" priority="2" operator="equal">
      <formula>"MODERADA"</formula>
    </cfRule>
    <cfRule type="cellIs" dxfId="1" priority="3" operator="equal">
      <formula>"ALTA"</formula>
    </cfRule>
    <cfRule type="cellIs" dxfId="0" priority="4" operator="equal">
      <formula>"EXTREMA"</formula>
    </cfRule>
  </conditionalFormatting>
  <dataValidations count="22">
    <dataValidation type="list" allowBlank="1" showInputMessage="1" showErrorMessage="1" sqref="F9:F16">
      <formula1>TIPORIESGO</formula1>
    </dataValidation>
    <dataValidation type="list" allowBlank="1" showInputMessage="1" showErrorMessage="1" sqref="G9:G16">
      <formula1>PROBABILIDAD</formula1>
    </dataValidation>
    <dataValidation type="list" allowBlank="1" showInputMessage="1" showErrorMessage="1" sqref="H9:K16">
      <formula1>IMPACTO</formula1>
    </dataValidation>
    <dataValidation type="list" allowBlank="1" showInputMessage="1" showErrorMessage="1" sqref="P9:P16">
      <formula1>TIPOCONTROL</formula1>
    </dataValidation>
    <dataValidation type="list" allowBlank="1" showInputMessage="1" showErrorMessage="1" sqref="Q9:U16">
      <formula1>VALORCONTROL</formula1>
    </dataValidation>
    <dataValidation allowBlank="1" showInputMessage="1" showErrorMessage="1" promptTitle="Impacto operacional" prompt="Cuando la materialización del riesgo afecta el funcionamiento de la entidad" sqref="K8"/>
    <dataValidation allowBlank="1" showInputMessage="1" showErrorMessage="1" promptTitle="Impacto reputacional" prompt="Cuando la materialización del riesgo afecta la reputación de la entidad" sqref="J8"/>
    <dataValidation allowBlank="1" showInputMessage="1" showErrorMessage="1" promptTitle="Impacto económico" prompt="Cuando la materialización del riesgo afecta los recursos económicos" sqref="I8"/>
    <dataValidation allowBlank="1" showInputMessage="1" showErrorMessage="1" promptTitle="Impacto humano" prompt="Cuando la materialización del riesgo afecta a las personas" sqref="H8"/>
    <dataValidation allowBlank="1" showInputMessage="1" showErrorMessage="1" promptTitle="Tipo de riesgo" prompt="Hace alusión a las clasificación de los riesgos de acuerdo con la metodología de la Función Pública." sqref="F8"/>
    <dataValidation allowBlank="1" showInputMessage="1" showErrorMessage="1" promptTitle="Proceso o proyecto" prompt="Los procesos del Instituto están identificados en el mapa de procesos" sqref="B8"/>
    <dataValidation allowBlank="1" showInputMessage="1" showErrorMessage="1" promptTitle="Consecuencias" prompt="Son resultados inapropiados que se quieren evitar" sqref="E8"/>
    <dataValidation allowBlank="1" showInputMessage="1" showErrorMessage="1" promptTitle="Causas" prompt="Aspectos que generan el riesgo" sqref="D8"/>
    <dataValidation allowBlank="1" showInputMessage="1" showErrorMessage="1" promptTitle="Código" prompt="Identificador del riesgo,  permite establecer el proceso al que está asociado y el respectivo número consecutivo." sqref="A8"/>
    <dataValidation allowBlank="1" showInputMessage="1" showErrorMessage="1" promptTitle="ACCIONES ASOCIADAS AL CONTROL" prompt="Son aquellas acciones o actividades que buscan mejorar la eficacia del control del riesgo establecido. Por lo general son acciones concretas que se desarrollaran en un tiempo determinado." sqref="AA8"/>
    <dataValidation allowBlank="1" showInputMessage="1" showErrorMessage="1" promptTitle="ACCIONES DE CONTIGENCIA" prompt="Son aquellas actividades o acciones que se plantean desarrollar en caso de que el riego se materialice, buscando mitigar los efectos de la ocurrencia del riesgo." sqref="AE8"/>
    <dataValidation allowBlank="1" showInputMessage="1" showErrorMessage="1" promptTitle="RIESGO" prompt="Posibilidad de que suceda algún evento que afecte el cumplimiento de los objetivos institucionales." sqref="C8"/>
    <dataValidation allowBlank="1" showInputMessage="1" showErrorMessage="1" promptTitle="ANÁLISIS DEL RIESGO" prompt="Se busca establecer la probabilidad de ocurrencia del riesgo y sus consecuencias o impacto, con el fin de estimar la zona de riesgo inicial (RIESGO INHERENTE)." sqref="G7:N7"/>
    <dataValidation allowBlank="1" showInputMessage="1" showErrorMessage="1" promptTitle="IDENTIFICACIÓN DEL RIESGO" prompt="La identificación del riesgo se realiza determinando las causas, con base en los factores internos y/o externos analizados para la entidad, y que pueden afectar el logro de los objetivos." sqref="A7:F7"/>
    <dataValidation allowBlank="1" showInputMessage="1" showErrorMessage="1" promptTitle="PROBABILIDAD" prompt="Se entiende la posibilidad de ocurrencia del riesgo, ésta puede ser medida con criterios de Frecuencia o Factibilidad." sqref="G8"/>
    <dataValidation allowBlank="1" showInputMessage="1" showErrorMessage="1" promptTitle="IMPACTO" prompt="Se entienden las consecuencias que puede ocasionar a la organización la materialización del riesgo." sqref="L8"/>
    <dataValidation allowBlank="1" showInputMessage="1" showErrorMessage="1" promptTitle="VALORACIÓN DEL RIESGO" prompt="Se busca confrontar los resultados del análisis de riesgo inicial frente a los controles establecidos, con el fin de determinar la zona de riesgo final (RIESGO RESIDUAL)." sqref="W7"/>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Plan Acción 2019</vt:lpstr>
      <vt:lpstr>ESTRATEGIA DE RACIONALIZACION</vt:lpstr>
      <vt:lpstr>Anexo A</vt:lpstr>
      <vt:lpstr>Q1</vt:lpstr>
      <vt:lpstr>Q2</vt:lpstr>
      <vt:lpstr>RiesgosCorrupción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Daniel Quilaguy Bernal</dc:creator>
  <cp:lastModifiedBy>Leidy Carolina Rueda Fonseca</cp:lastModifiedBy>
  <dcterms:created xsi:type="dcterms:W3CDTF">2019-09-13T15:32:34Z</dcterms:created>
  <dcterms:modified xsi:type="dcterms:W3CDTF">2019-09-13T23:49:20Z</dcterms:modified>
</cp:coreProperties>
</file>