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C:\Users\jose.quilaguy\Desktop\"/>
    </mc:Choice>
  </mc:AlternateContent>
  <bookViews>
    <workbookView xWindow="0" yWindow="180" windowWidth="24000" windowHeight="9555" tabRatio="750"/>
  </bookViews>
  <sheets>
    <sheet name="PAAC 2019" sheetId="2" r:id="rId1"/>
    <sheet name="ESTRATEGIA DE RACIONALIZACION" sheetId="5" r:id="rId2"/>
    <sheet name="Anexo A" sheetId="3" r:id="rId3"/>
    <sheet name="Q1" sheetId="7" r:id="rId4"/>
    <sheet name="Q2" sheetId="4" r:id="rId5"/>
    <sheet name="Q3" sheetId="9" r:id="rId6"/>
    <sheet name="RiesgosCorrupción" sheetId="1" r:id="rId7"/>
    <sheet name="Metas Eliminadas" sheetId="11"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0" hidden="1">'PAAC 2019'!$E$4:$BT$64</definedName>
    <definedName name="_xlnm._FilterDatabase" localSheetId="6" hidden="1">RiesgosCorrupción!$A$8:$AO$16</definedName>
    <definedName name="AREA" localSheetId="3">#REF!</definedName>
    <definedName name="AREA" localSheetId="5">#REF!</definedName>
    <definedName name="AREA">#REF!</definedName>
    <definedName name="COMPONENTE_PAAC" localSheetId="3">[1]TITULOS!$F$12:$F$18</definedName>
    <definedName name="COMPONENTE_PAAC" localSheetId="5">#REF!</definedName>
    <definedName name="COMPONENTE_PAAC">#REF!</definedName>
    <definedName name="DIMENSIONES" comment="LISTADO DE 7 DIMENSIONES DEL MIPG" localSheetId="3">[1]TITULOS!$B$2:$B$8</definedName>
    <definedName name="DIMENSIONES" localSheetId="5">#REF!</definedName>
    <definedName name="DIMENSIONES">#REF!</definedName>
    <definedName name="IMPACTO" localSheetId="2">'[2]Criterios-Riesgos'!$G$21:$K$21</definedName>
    <definedName name="IMPACTO" localSheetId="0">#REF!</definedName>
    <definedName name="IMPACTO" localSheetId="3">#REF!</definedName>
    <definedName name="IMPACTO" localSheetId="4">#REF!</definedName>
    <definedName name="IMPACTO" localSheetId="5">#REF!</definedName>
    <definedName name="IMPACTO">'[3]Criterios-Riesgos'!$G$21:$K$21</definedName>
    <definedName name="LINEAS_ESTRATÉGICAS" localSheetId="3">[1]TITULOS!$B$12:$B$15</definedName>
    <definedName name="LINEAS_ESTRATÉGICAS" localSheetId="5">#REF!</definedName>
    <definedName name="LINEAS_ESTRATÉGICAS">#REF!</definedName>
    <definedName name="OBJTIVOS_DE_CALIDAD" localSheetId="3">[1]TITULOS!$C$12:$C$17</definedName>
    <definedName name="OBJTIVOS_DE_CALIDAD" localSheetId="5">#REF!</definedName>
    <definedName name="OBJTIVOS_DE_CALIDAD">#REF!</definedName>
    <definedName name="OTROS_PLANES" localSheetId="3">[1]TITULOS!$H$12:$H$35</definedName>
    <definedName name="OTROS_PLANES" localSheetId="5">#REF!</definedName>
    <definedName name="OTROS_PLANES">#REF!</definedName>
    <definedName name="PLANES_SUBSIDIARIOS" localSheetId="3">[1]TITULOS!$E$12:$E$24</definedName>
    <definedName name="PLANES_SUBSIDIARIOS" localSheetId="5">#REF!</definedName>
    <definedName name="PLANES_SUBSIDIARIOS">#REF!</definedName>
    <definedName name="PROBABILIDAD" localSheetId="2">'[2]Criterios-Riesgos'!$D$14:$D$18</definedName>
    <definedName name="PROBABILIDAD" localSheetId="0">#REF!</definedName>
    <definedName name="PROBABILIDAD" localSheetId="3">#REF!</definedName>
    <definedName name="PROBABILIDAD" localSheetId="4">#REF!</definedName>
    <definedName name="PROBABILIDAD" localSheetId="5">#REF!</definedName>
    <definedName name="PROBABILIDAD">'[3]Criterios-Riesgos'!$D$14:$D$18</definedName>
    <definedName name="PROCESO" localSheetId="3">#REF!</definedName>
    <definedName name="PROCESO" localSheetId="5">#REF!</definedName>
    <definedName name="PROCESO">#REF!</definedName>
    <definedName name="PROCESOS" localSheetId="3">[1]TITULOS!$D$12:$D$31</definedName>
    <definedName name="PROCESOS" localSheetId="5">#REF!</definedName>
    <definedName name="PROCESOS">#REF!</definedName>
    <definedName name="SI_NO" localSheetId="3">[1]TITULOS!$J$11:$J$12</definedName>
    <definedName name="SI_NO" localSheetId="5">#REF!</definedName>
    <definedName name="SI_NO">#REF!</definedName>
    <definedName name="SI_NO_">[4]TITULOS!$J$11:$J$12</definedName>
    <definedName name="TIPO" localSheetId="3">#REF!</definedName>
    <definedName name="TIPO" localSheetId="5">#REF!</definedName>
    <definedName name="TIPO">#REF!</definedName>
    <definedName name="TIPOCONTROL" localSheetId="2">'[2]Criterios-Controles'!$A$7:$A$9</definedName>
    <definedName name="TIPOCONTROL" localSheetId="0">#REF!</definedName>
    <definedName name="TIPOCONTROL" localSheetId="3">#REF!</definedName>
    <definedName name="TIPOCONTROL" localSheetId="4">#REF!</definedName>
    <definedName name="TIPOCONTROL" localSheetId="5">#REF!</definedName>
    <definedName name="TIPOCONTROL">'[3]Criterios-Controles'!$A$7:$A$9</definedName>
    <definedName name="TIPORIESGO" localSheetId="2">'[2]Criterios-Riesgos'!$G$28:$G$34</definedName>
    <definedName name="TIPORIESGO" localSheetId="0">#REF!</definedName>
    <definedName name="TIPORIESGO" localSheetId="3">#REF!</definedName>
    <definedName name="TIPORIESGO" localSheetId="4">#REF!</definedName>
    <definedName name="TIPORIESGO" localSheetId="5">#REF!</definedName>
    <definedName name="TIPORIESGO">'[3]Criterios-Riesgos'!$G$28:$G$34</definedName>
    <definedName name="VALORCONTROL" localSheetId="2">'[2]Criterios-Controles'!$A$12:$A$14</definedName>
    <definedName name="VALORCONTROL" localSheetId="0">#REF!</definedName>
    <definedName name="VALORCONTROL" localSheetId="3">#REF!</definedName>
    <definedName name="VALORCONTROL" localSheetId="4">#REF!</definedName>
    <definedName name="VALORCONTROL" localSheetId="5">#REF!</definedName>
    <definedName name="VALORCONTROL">'[3]Criterios-Controles'!$A$12:$A$14</definedName>
    <definedName name="VALORCONTROL_">'[3]Criterios-Controles'!$A$12:$A$14</definedName>
  </definedNames>
  <calcPr calcId="152511"/>
  <pivotCaches>
    <pivotCache cacheId="5" r:id="rId16"/>
    <pivotCache cacheId="6" r:id="rId17"/>
    <pivotCache cacheId="7" r:id="rId18"/>
    <pivotCache cacheId="8" r:id="rId19"/>
    <pivotCache cacheId="9" r:id="rId20"/>
  </pivotCaches>
</workbook>
</file>

<file path=xl/calcChain.xml><?xml version="1.0" encoding="utf-8"?>
<calcChain xmlns="http://schemas.openxmlformats.org/spreadsheetml/2006/main">
  <c r="BT6" i="2" l="1"/>
  <c r="BT7" i="2" l="1"/>
  <c r="BT64" i="2"/>
  <c r="BT29" i="2" l="1"/>
  <c r="BT27" i="2"/>
  <c r="BT24" i="2"/>
  <c r="BS23" i="2"/>
  <c r="BP23" i="2"/>
  <c r="BM23" i="2"/>
  <c r="BP16" i="2"/>
  <c r="BQ16" i="2"/>
  <c r="BT16" i="2" s="1"/>
  <c r="BT14" i="2" l="1"/>
  <c r="BT11" i="2"/>
  <c r="BT10" i="2"/>
  <c r="BT9" i="2"/>
  <c r="BT58" i="2" l="1"/>
  <c r="BT63" i="2" l="1"/>
  <c r="BT8" i="2"/>
  <c r="BT61" i="2"/>
  <c r="BT60" i="2"/>
  <c r="BT59" i="2"/>
  <c r="BT42" i="2"/>
  <c r="BT22" i="2"/>
  <c r="X44" i="2" l="1"/>
  <c r="W44" i="2"/>
  <c r="V44" i="2"/>
  <c r="U44" i="2"/>
  <c r="T44" i="2"/>
  <c r="S44" i="2"/>
  <c r="BQ5" i="2" l="1"/>
  <c r="BT5" i="2" s="1"/>
  <c r="BQ47" i="2"/>
  <c r="BT47" i="2" s="1"/>
  <c r="BQ49" i="2"/>
  <c r="BT49" i="2" s="1"/>
  <c r="BQ56" i="2"/>
  <c r="BT56" i="2" s="1"/>
  <c r="BQ57" i="2"/>
  <c r="BT57" i="2" s="1"/>
  <c r="BQ58" i="2"/>
  <c r="BQ62" i="2"/>
  <c r="BT62" i="2" s="1"/>
  <c r="BQ64" i="2"/>
  <c r="T14" i="3" l="1"/>
  <c r="F14" i="3"/>
  <c r="BP55" i="2" l="1"/>
  <c r="BP33" i="2"/>
  <c r="BP32" i="2"/>
  <c r="BP13" i="2"/>
  <c r="BN64" i="2"/>
  <c r="BQ32" i="2" l="1"/>
  <c r="BT32" i="2" s="1"/>
  <c r="M13" i="3"/>
  <c r="M12" i="3"/>
  <c r="M11" i="3"/>
  <c r="M10" i="3"/>
  <c r="M9" i="3"/>
  <c r="M8" i="3"/>
  <c r="M14" i="3" s="1"/>
  <c r="M7" i="3"/>
  <c r="M6" i="3"/>
  <c r="BN62" i="2" l="1"/>
  <c r="BN61" i="2"/>
  <c r="BN60" i="2"/>
  <c r="BN59" i="2"/>
  <c r="BN58" i="2"/>
  <c r="BN57" i="2"/>
  <c r="BN56" i="2"/>
  <c r="BN55" i="2"/>
  <c r="BQ55" i="2" s="1"/>
  <c r="BT55" i="2" s="1"/>
  <c r="BN54" i="2"/>
  <c r="BQ54" i="2" s="1"/>
  <c r="BT54" i="2" s="1"/>
  <c r="BN53" i="2"/>
  <c r="BQ53" i="2" s="1"/>
  <c r="BT53" i="2" s="1"/>
  <c r="BN52" i="2"/>
  <c r="BQ52" i="2" s="1"/>
  <c r="BT52" i="2" s="1"/>
  <c r="BN51" i="2"/>
  <c r="BQ51" i="2" s="1"/>
  <c r="BT51" i="2" s="1"/>
  <c r="BN50" i="2"/>
  <c r="BQ50" i="2" s="1"/>
  <c r="BT50" i="2" s="1"/>
  <c r="BN49" i="2"/>
  <c r="BN48" i="2"/>
  <c r="BQ48" i="2" s="1"/>
  <c r="BT48" i="2" s="1"/>
  <c r="BN47" i="2"/>
  <c r="BN46" i="2"/>
  <c r="BQ46" i="2" s="1"/>
  <c r="BT46" i="2" s="1"/>
  <c r="BN45" i="2"/>
  <c r="BQ45" i="2" s="1"/>
  <c r="BT45" i="2" s="1"/>
  <c r="BN44" i="2"/>
  <c r="BQ44" i="2" s="1"/>
  <c r="BT44" i="2" s="1"/>
  <c r="BN43" i="2"/>
  <c r="BQ43" i="2" s="1"/>
  <c r="BT43" i="2" s="1"/>
  <c r="BN41" i="2"/>
  <c r="BQ41" i="2" s="1"/>
  <c r="BT41" i="2" s="1"/>
  <c r="BN40" i="2"/>
  <c r="BQ40" i="2" s="1"/>
  <c r="BT40" i="2" s="1"/>
  <c r="BN39" i="2"/>
  <c r="BQ39" i="2" s="1"/>
  <c r="BT39" i="2" s="1"/>
  <c r="BN38" i="2"/>
  <c r="BQ38" i="2" s="1"/>
  <c r="BT38" i="2" s="1"/>
  <c r="BN37" i="2"/>
  <c r="BQ37" i="2" s="1"/>
  <c r="BT37" i="2" s="1"/>
  <c r="BN36" i="2"/>
  <c r="BQ36" i="2" s="1"/>
  <c r="BT36" i="2" s="1"/>
  <c r="BN35" i="2"/>
  <c r="BQ35" i="2" s="1"/>
  <c r="BT35" i="2" s="1"/>
  <c r="BN34" i="2"/>
  <c r="BQ34" i="2" s="1"/>
  <c r="BT34" i="2" s="1"/>
  <c r="BM33" i="2"/>
  <c r="BN33" i="2" s="1"/>
  <c r="BQ33" i="2" s="1"/>
  <c r="BT33" i="2" s="1"/>
  <c r="BN32" i="2"/>
  <c r="BN31" i="2"/>
  <c r="BQ31" i="2" s="1"/>
  <c r="BT31" i="2" s="1"/>
  <c r="BN30" i="2"/>
  <c r="BQ30" i="2" s="1"/>
  <c r="BT30" i="2" s="1"/>
  <c r="BN29" i="2"/>
  <c r="BQ29" i="2" s="1"/>
  <c r="BN28" i="2"/>
  <c r="BQ28" i="2" s="1"/>
  <c r="BT28" i="2" s="1"/>
  <c r="BN27" i="2"/>
  <c r="BQ27" i="2" s="1"/>
  <c r="BN26" i="2"/>
  <c r="BQ26" i="2" s="1"/>
  <c r="BT26" i="2" s="1"/>
  <c r="BM25" i="2"/>
  <c r="BN25" i="2" s="1"/>
  <c r="BN24" i="2"/>
  <c r="BQ24" i="2" s="1"/>
  <c r="BN23" i="2"/>
  <c r="BQ23" i="2" s="1"/>
  <c r="BT23" i="2" s="1"/>
  <c r="BN21" i="2"/>
  <c r="BQ21" i="2" s="1"/>
  <c r="BT21" i="2" s="1"/>
  <c r="BN20" i="2"/>
  <c r="BQ20" i="2" s="1"/>
  <c r="BT20" i="2" s="1"/>
  <c r="BM19" i="2"/>
  <c r="BN19" i="2" s="1"/>
  <c r="BQ19" i="2" s="1"/>
  <c r="BT19" i="2" s="1"/>
  <c r="BN18" i="2"/>
  <c r="BN17" i="2"/>
  <c r="BQ17" i="2" s="1"/>
  <c r="BT17" i="2" s="1"/>
  <c r="BN16" i="2"/>
  <c r="BN15" i="2"/>
  <c r="BQ15" i="2" s="1"/>
  <c r="BT15" i="2" s="1"/>
  <c r="BN14" i="2"/>
  <c r="BQ14" i="2" s="1"/>
  <c r="BN13" i="2"/>
  <c r="BQ13" i="2" s="1"/>
  <c r="BT13" i="2" s="1"/>
  <c r="BN12" i="2"/>
  <c r="BQ12" i="2" s="1"/>
  <c r="BT12" i="2" s="1"/>
  <c r="BN11" i="2"/>
  <c r="BQ11" i="2" s="1"/>
  <c r="BN9" i="2"/>
  <c r="BQ9" i="2" s="1"/>
  <c r="BN7" i="2"/>
  <c r="BN5" i="2"/>
  <c r="BQ25" i="2" l="1"/>
  <c r="BT25" i="2" s="1"/>
  <c r="BQ18" i="2"/>
  <c r="BT18" i="2" s="1"/>
  <c r="BQ7" i="2"/>
  <c r="W16" i="1"/>
  <c r="V16" i="1"/>
  <c r="L16" i="1"/>
  <c r="M16" i="1" s="1"/>
  <c r="N16" i="1" s="1"/>
  <c r="V15" i="1"/>
  <c r="W15" i="1" s="1"/>
  <c r="L15" i="1"/>
  <c r="X15" i="1" s="1"/>
  <c r="W14" i="1"/>
  <c r="V14" i="1"/>
  <c r="L14" i="1"/>
  <c r="V13" i="1"/>
  <c r="W13" i="1" s="1"/>
  <c r="L13" i="1"/>
  <c r="X13" i="1" s="1"/>
  <c r="W12" i="1"/>
  <c r="V12" i="1"/>
  <c r="L12" i="1"/>
  <c r="X12" i="1" s="1"/>
  <c r="W11" i="1"/>
  <c r="V11" i="1"/>
  <c r="L11" i="1"/>
  <c r="X11" i="1" s="1"/>
  <c r="V10" i="1"/>
  <c r="W10" i="1" s="1"/>
  <c r="L10" i="1"/>
  <c r="X10" i="1" s="1"/>
  <c r="V9" i="1"/>
  <c r="W9" i="1" s="1"/>
  <c r="L9" i="1"/>
  <c r="X9" i="1" s="1"/>
  <c r="X16" i="1" l="1"/>
  <c r="Y16" i="1" s="1"/>
  <c r="Z16" i="1" s="1"/>
  <c r="Y13" i="1"/>
  <c r="Z13" i="1" s="1"/>
  <c r="Y9" i="1"/>
  <c r="Z9" i="1" s="1"/>
  <c r="Y12" i="1"/>
  <c r="Z12" i="1" s="1"/>
  <c r="X14" i="1"/>
  <c r="Y14" i="1" s="1"/>
  <c r="Z14" i="1" s="1"/>
  <c r="Y10" i="1"/>
  <c r="Z10" i="1" s="1"/>
  <c r="Y11" i="1"/>
  <c r="Z11" i="1" s="1"/>
  <c r="Y15" i="1"/>
  <c r="Z15" i="1" s="1"/>
  <c r="M9" i="1"/>
  <c r="N9" i="1" s="1"/>
  <c r="M10" i="1"/>
  <c r="N10" i="1" s="1"/>
  <c r="M11" i="1"/>
  <c r="N11" i="1" s="1"/>
  <c r="M12" i="1"/>
  <c r="N12" i="1" s="1"/>
  <c r="M13" i="1"/>
  <c r="N13" i="1" s="1"/>
  <c r="M14" i="1"/>
  <c r="N14" i="1" s="1"/>
  <c r="M15" i="1"/>
  <c r="N15" i="1" s="1"/>
</calcChain>
</file>

<file path=xl/comments1.xml><?xml version="1.0" encoding="utf-8"?>
<comments xmlns="http://schemas.openxmlformats.org/spreadsheetml/2006/main">
  <authors>
    <author>Leidy Carolina Rueda Fonseca</author>
    <author>tc={B6AE1424-E1F8-4289-A425-83DE5925E1A7}</author>
    <author>tc={1A4F3870-E917-408C-8FB5-9F53656522D6}</author>
    <author>tc={7F69A8E5-0319-4EF3-A473-C6028E626309}</author>
    <author>tc={A3D2E697-F170-4530-981E-6C10F6E85B8A}</author>
  </authors>
  <commentList>
    <comment ref="M4" authorId="0" shapeId="0">
      <text>
        <r>
          <rPr>
            <b/>
            <sz val="9"/>
            <color indexed="81"/>
            <rFont val="Tahoma"/>
            <charset val="1"/>
          </rPr>
          <t>Leidy Carolina Rueda Fonseca:</t>
        </r>
        <r>
          <rPr>
            <sz val="9"/>
            <color indexed="81"/>
            <rFont val="Tahoma"/>
            <charset val="1"/>
          </rPr>
          <t xml:space="preserve">
Nueva columna</t>
        </r>
      </text>
    </comment>
    <comment ref="BF4"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 columna está formulada según las acciones programadas, no se debe modificar</t>
        </r>
      </text>
    </comment>
    <comment ref="AT52"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Heidy envia reporte diferente de esta meta a la que envia control interno</t>
        </r>
      </text>
    </comment>
    <comment ref="AZ52"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Heidy envia reporte diferente de esta meta a la que envia control interno</t>
        </r>
      </text>
    </comment>
    <comment ref="BF52"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Heidy envia reporte diferente de esta meta a la que envia control interno</t>
        </r>
      </text>
    </comment>
  </commentList>
</comments>
</file>

<file path=xl/sharedStrings.xml><?xml version="1.0" encoding="utf-8"?>
<sst xmlns="http://schemas.openxmlformats.org/spreadsheetml/2006/main" count="3681" uniqueCount="1074">
  <si>
    <t>MATRIZ DE RIESGOS POR PROCESOS</t>
  </si>
  <si>
    <t>Fecha aprobación: 07/06/2019
Versión: 5.0</t>
  </si>
  <si>
    <t>Identificación y análisis del riesgo inherente</t>
  </si>
  <si>
    <t>Evaluación del riesgo inherente</t>
  </si>
  <si>
    <t>Valoración del control existente</t>
  </si>
  <si>
    <t>Evaluación del riesgo residual</t>
  </si>
  <si>
    <t>Acciones para mitigar el riesgo</t>
  </si>
  <si>
    <t>Plan de Contingencia</t>
  </si>
  <si>
    <t>Monitoreo y Revisión</t>
  </si>
  <si>
    <t>CÓDIGO</t>
  </si>
  <si>
    <t>PROCESO o PROYECTO</t>
  </si>
  <si>
    <t>RIESGO</t>
  </si>
  <si>
    <r>
      <rPr>
        <b/>
        <sz val="10"/>
        <color indexed="10"/>
        <rFont val="Arial Narrow"/>
        <family val="2"/>
      </rPr>
      <t xml:space="preserve">DEBIDO A: </t>
    </r>
    <r>
      <rPr>
        <b/>
        <sz val="10"/>
        <rFont val="Arial Narrow"/>
        <family val="2"/>
      </rPr>
      <t xml:space="preserve">
(CAUSAS)</t>
    </r>
  </si>
  <si>
    <r>
      <rPr>
        <b/>
        <sz val="10"/>
        <color indexed="10"/>
        <rFont val="Arial Narrow"/>
        <family val="2"/>
      </rPr>
      <t xml:space="preserve">GENERANDO: 
</t>
    </r>
    <r>
      <rPr>
        <b/>
        <sz val="10"/>
        <color indexed="8"/>
        <rFont val="Arial Narrow"/>
        <family val="2"/>
      </rPr>
      <t xml:space="preserve">(CONSECUENCIAS) </t>
    </r>
  </si>
  <si>
    <t>TIPO DE RIESGO</t>
  </si>
  <si>
    <r>
      <t xml:space="preserve">PROBABILIDAD INHERENTE
</t>
    </r>
    <r>
      <rPr>
        <b/>
        <sz val="10"/>
        <color indexed="10"/>
        <rFont val="Arial Narrow"/>
        <family val="2"/>
      </rPr>
      <t>Pi</t>
    </r>
  </si>
  <si>
    <t>m</t>
  </si>
  <si>
    <t>$</t>
  </si>
  <si>
    <t>i</t>
  </si>
  <si>
    <r>
      <t xml:space="preserve">IMPACTO INHERENTE
</t>
    </r>
    <r>
      <rPr>
        <b/>
        <sz val="10"/>
        <color indexed="10"/>
        <rFont val="Arial Narrow"/>
        <family val="2"/>
      </rPr>
      <t>Ii</t>
    </r>
  </si>
  <si>
    <r>
      <t xml:space="preserve">SEVERIDAD
INHERENTE
</t>
    </r>
    <r>
      <rPr>
        <b/>
        <sz val="10"/>
        <color indexed="10"/>
        <rFont val="Arial Narrow"/>
        <family val="2"/>
      </rPr>
      <t>Pi x Ii</t>
    </r>
  </si>
  <si>
    <t>ZONA DE RIESGO
INHERENTE</t>
  </si>
  <si>
    <t>CONTROL EXISTENTE</t>
  </si>
  <si>
    <t xml:space="preserve">NATURALEZA  </t>
  </si>
  <si>
    <t>1. Divulgación</t>
  </si>
  <si>
    <t>2. Ejecución</t>
  </si>
  <si>
    <t>3. Frecuencia</t>
  </si>
  <si>
    <t>4. Evidencia</t>
  </si>
  <si>
    <t>5. Desempeño</t>
  </si>
  <si>
    <t>EFICACIA DEL CONTROL</t>
  </si>
  <si>
    <r>
      <t xml:space="preserve">Probabilidad Residual 
</t>
    </r>
    <r>
      <rPr>
        <b/>
        <sz val="10"/>
        <color indexed="10"/>
        <rFont val="Arial Narrow"/>
        <family val="2"/>
      </rPr>
      <t>Pr</t>
    </r>
  </si>
  <si>
    <r>
      <t xml:space="preserve">Impacto Residual
</t>
    </r>
    <r>
      <rPr>
        <b/>
        <sz val="10"/>
        <color indexed="10"/>
        <rFont val="Arial Narrow"/>
        <family val="2"/>
      </rPr>
      <t>Ir</t>
    </r>
  </si>
  <si>
    <r>
      <t xml:space="preserve">SEVERIDAD
RESIDUAL
</t>
    </r>
    <r>
      <rPr>
        <b/>
        <sz val="10"/>
        <color indexed="10"/>
        <rFont val="Arial Narrow"/>
        <family val="2"/>
      </rPr>
      <t>Pr x Ir</t>
    </r>
  </si>
  <si>
    <t>ZONA DE RIESGO
RESIDUAL</t>
  </si>
  <si>
    <t>ACCIONES ASOCIADAS AL CONTROL</t>
  </si>
  <si>
    <t>FECHA INICIAL</t>
  </si>
  <si>
    <t>FECHA FINAL</t>
  </si>
  <si>
    <t>REGISTRO - EVIDENCIA</t>
  </si>
  <si>
    <t>ACCIONES DE CONTINGENCIA</t>
  </si>
  <si>
    <t>ACCIONES EJECUTADAS</t>
  </si>
  <si>
    <t>RESPONSABLE</t>
  </si>
  <si>
    <t>INDICADORES
(AVANCE)</t>
  </si>
  <si>
    <t>ORG-RI-06</t>
  </si>
  <si>
    <t>ORGANIZACIÓN</t>
  </si>
  <si>
    <t xml:space="preserve">Condenas y decisiones judiciales en contra de la entidad ocasionadas   por  omisiones de los apoderados que eventualmente conllevarían a que se beneficien éstos y los demandantes de manera ilegal.  </t>
  </si>
  <si>
    <t>*Inoportunidad en la respuesta a las demandas y demás etapas procesales.
*Descuido del apoderado (factor humano).
*Inadecuada  vigilancia judicial.</t>
  </si>
  <si>
    <t xml:space="preserve">*Fallos en contra de la entidad. 
*Vencimiento de términos para presentar actuaciones judiciales. </t>
  </si>
  <si>
    <t>CORRUPCIÓN</t>
  </si>
  <si>
    <t>Análisis del Comité de conciliación y defensa jurídica del reporte mensual de las actuaciones realizadas por el apoderado del Instituto Caro y Cuervo dentro de cada expediente judicial</t>
  </si>
  <si>
    <t>PREVENTIVO</t>
  </si>
  <si>
    <t xml:space="preserve">Realizar seguimiento vigilancia judicial para verificar el estado de los  procesos judiciales a través de la página de la Rama Judicial, el aplicativo E-KOGUI   y página del ICC (espacio ley de transparencia )                      </t>
  </si>
  <si>
    <t>Información registrada en la Página del ICC (espacio ley transparencia) y actas del comité de conciliación y defensa jurídica</t>
  </si>
  <si>
    <t>Acciones disciplinarias, penales y fiscales en contra del apoderado externo</t>
  </si>
  <si>
    <t xml:space="preserve"> Informe del posible  incumplimiento por parte del apoderado externo. </t>
  </si>
  <si>
    <t>PLA-RI-02</t>
  </si>
  <si>
    <t xml:space="preserve">PLANEACIÓN </t>
  </si>
  <si>
    <t>Decisiones en los procesos de planeación que contraríen los principios de la administración pública para favorecer  intereses propios o de un tercero en el Comité Institucional de Gestión y Desempeño</t>
  </si>
  <si>
    <t>Incumplimiento deliberado de los principios éticos de la Función pública</t>
  </si>
  <si>
    <t>Afectación de la imagen, credibilidad, recursos de la entidad y su labor misional.</t>
  </si>
  <si>
    <t>Evaluar y decidir en cada Comité de Gestión y Desempeño formalizado la pertinencia de las decisiones tomadas que afecten la planeación institucional de acuerdo con su ámbito de actuación de acuerdo a la normatividad vigente</t>
  </si>
  <si>
    <t>Emitir lineamiento y recomendaciones para la toma de decisiones que impacten la planeación institucional  
Verificar que se elaboren actas de cada sesión de los Comités</t>
  </si>
  <si>
    <t>Documentos: Memorando, circulares y comunicaciones internas
Actas de cada sesión de los Comités</t>
  </si>
  <si>
    <t>Oficializar posición en el Comité y registrarla en el acta de reunión
Realizar consulta a la entidad rectora del tema en cuestión y presentar el concepto en el comité para tomar decisiones
Iniciar el proceso disciplinario ordinario</t>
  </si>
  <si>
    <t>Comunicación escrita</t>
  </si>
  <si>
    <t>TAH-RI-09</t>
  </si>
  <si>
    <t>TALENTO HUMANO</t>
  </si>
  <si>
    <t>Falsedad en documentos para tomar posesión</t>
  </si>
  <si>
    <t xml:space="preserve">Ausencia de aplicación de controles y validaciones en la revisión de los documentos presentados </t>
  </si>
  <si>
    <t>Declaración de insubsistencia de nombramiento</t>
  </si>
  <si>
    <t>Verificación de los soportes asociados con  los requisitos de estudio y experiencia</t>
  </si>
  <si>
    <t>Incluir puntos de control en los procedimientos
Validación aleatoria de los documentos</t>
  </si>
  <si>
    <t>Procedimientos adoptados y divulgados</t>
  </si>
  <si>
    <t>Declarar insubsistencia de nombramiento
Denuncia entes de control
Denuncia ante la Fiscalía General de la Nación</t>
  </si>
  <si>
    <t>Acto administrativo
Denuncia realizada</t>
  </si>
  <si>
    <t>TAH-RI-10</t>
  </si>
  <si>
    <t>Manipulación indebida de la información para la liquidación de la nómina del Instituto Caro y Cuervo</t>
  </si>
  <si>
    <t>*Ausencia de aplicación de controles 
*Inobservancia del código de integridad de la entidad</t>
  </si>
  <si>
    <t>*Detrimento patrimonial 
*Inicio de proceso disciplinario, y proceso de responsabilidad fiscal, administrativa, y penal</t>
  </si>
  <si>
    <t xml:space="preserve">Realizar memorando de control de novedades </t>
  </si>
  <si>
    <t>Realizar ajuste al procedimiento de liquidación de nomina. 
Realizar cruce de novedades mensuales con el memorando de control de novedades</t>
  </si>
  <si>
    <t xml:space="preserve">Procedimiento de nómina actualizado
Memorando de control de novedades </t>
  </si>
  <si>
    <t>Generación de nomina adicional
Reportar al Coordinador del grupo de talento humano
El coordinador del grupo de talento humano reportar a la subdirección administrativa y financiera
Realizar los pagos o reintegros correspondientes</t>
  </si>
  <si>
    <t xml:space="preserve">Nomina ajustada
Correo o acta de reunión del reporte </t>
  </si>
  <si>
    <t>FIN-RI-05</t>
  </si>
  <si>
    <t>FINANCIERO</t>
  </si>
  <si>
    <t>Generación de pagos sin el cumplimiento total de los documentos soportes; y omisión de deducciones tributarias o registro de mayor valor a pagar, al momento de obligar, para favorecer a terceros</t>
  </si>
  <si>
    <t>*Omisión para informar que los documentos soporte no cumplen con los  requisitos para el pago.
*A pesar del conocimiento de las deducciones tributarias a aplicar, se omiten</t>
  </si>
  <si>
    <t xml:space="preserve">Sanciones o multas                                                </t>
  </si>
  <si>
    <t>La profesional de Tesorería revisa las deducciones tributarias aplicadas antes de generar el pago, anotando en la hoja de ruta las inconsistencias encontradas y devolviendo a la Profesional Contadora, para que realice el ajuste correspondiente.
La profesional de Tesorería valida con la carpeta compartida de gestión contractual que se encuentren las actas de liquidación y consulta en el aplicativo de Paz y Salvo, haciendo la respectiva anotación en la hoja de ruta.</t>
  </si>
  <si>
    <t>Para el caso de los documentos soportes para el pago, los documentos son recibidos luego de que se han radicado en el grupo de gestión contractual; son revisados nuevamente en cada una de las etapas del grupo de gestión financiera.
En el caso de las deducciones tributarias, se escribe en la hoja de ruta los datos de las deducciones tributarias que deben ser aplicadas, las cuales se confrontan con el SIIF Nación</t>
  </si>
  <si>
    <t>Hoja de ruta diligenciada con las respectivas anotaciones</t>
  </si>
  <si>
    <t>Poner en conocimiento al contratista y subsanar en el pago siguiente (pagos tracto sucesivo)
Informar al contratista y a la Subdirección Administrativa y Financiera</t>
  </si>
  <si>
    <t>Correo electrónico institucional 
Informe a la Subdirección Administrativa y Financiera</t>
  </si>
  <si>
    <t>INF-RI-06</t>
  </si>
  <si>
    <t>INFRAESTRUCTURA</t>
  </si>
  <si>
    <t>Hurto de los bienes de la entidad</t>
  </si>
  <si>
    <t>*Ausencia de controles específicos
*Descuido de la custodia de las bodegas</t>
  </si>
  <si>
    <t xml:space="preserve">Detrimento patrimonial </t>
  </si>
  <si>
    <t>*Revisión diaria a: baúl de carros, motos, bicicletas, bolsos, paquetes y maletas en general, a funcionarios, contratistas, estudiante y visitantes”
*Registro de visitantes para las diferentes áreas</t>
  </si>
  <si>
    <t>CORRECTIVO</t>
  </si>
  <si>
    <t>Cámaras de Seguridad 
Campaña de prevención de seguridad y vigilancia, cada dos meses, recomendada por parte del contratista de seguridad y vigilancia. 
Refuerzo de guardas adicionales según solicitud del responsable del evento.</t>
  </si>
  <si>
    <t>Registro de grabación en DVR
Publicaciones de la campaña de prevención de seguridad y vigilancia, recomendada por parte del contratista de seguridad y vigilancia, a través de áreas de comunicaciones.</t>
  </si>
  <si>
    <t>Denunciar el robo (cuando haya lugar)
Tramitar la póliza
Dar inicio al proceso disciplinario (cuando haya lugar)</t>
  </si>
  <si>
    <t xml:space="preserve">Denuncia realizada
Póliza </t>
  </si>
  <si>
    <t>ADQ-RI-04</t>
  </si>
  <si>
    <t>ADQUISICIONES</t>
  </si>
  <si>
    <t>Direccionamiento de la contratación.</t>
  </si>
  <si>
    <t>*Pliegos de condiciones hechos a la medida de una firma en particular
*Ausencia o deficiencia en el estudio de los riesgos por falta de planeación, de claridad y capacitación para definir riesgos
*Estudios previos manipulados por personal interesado en el futuro proceso de contratación (estableciendo necesidades inexistentes o aspectos que benefician a una firma en particular)
*Asignar un contrato a una persona natural y/o jurídica que no cuente con la experiencia suficiente para ejecutar el objeto del contrato
Ausencia de selección objetiva del contratista</t>
  </si>
  <si>
    <t>*No cumplir con el objeto de la contratación.
*Contratación de personas sin experiencia.
*Reprocesos.</t>
  </si>
  <si>
    <t>Revisión de los estudios previos enviados por el área solicitante al Grupo de gestión contractual, por parte del abogado responsable. Máximo dos (2) veces por proceso</t>
  </si>
  <si>
    <t>En la revisión del estudio previo establecer condiciones, jurídicas, técnicas financieras y económicas adecuadas a la necesidad de contratación, asegurando la transparencia en la formulación del estudio previo y  los pliegos de condiciones que permita la participación de pluralidad de oferentes y la adjudicación de contratos a proponentes idóneos
Establecer condiciones, jurídicas, técnicas financieras y económicas adecuadas a la necesidad de contratación, asegurando la transparencia en la formulación del estudio previo y  los pliegos de condiciones que permita la participación de pluralidad de oferentes y la adjudicación de contratos a proponentes idóneos.</t>
  </si>
  <si>
    <t>Registro de revisiones en el expediente contractual digital  de cada uno de los procesos</t>
  </si>
  <si>
    <t>Documentos u oficios donde se informa la situación  a los entes de control correspondientes (Subdirección Administrativa y Financiera, Contraloría, Procuraduría y Fiscalía)</t>
  </si>
  <si>
    <t>Iniciar nuevamente el proceso de contratación.
Comunicación a los entes de control.</t>
  </si>
  <si>
    <t>SEV-RI-01</t>
  </si>
  <si>
    <t>SEGUIMIENTO Y EVALUACIÓN</t>
  </si>
  <si>
    <t xml:space="preserve">Posibilidad de ocultar información u omitir las denuncias en desarrollo de las funciones propias de control interno </t>
  </si>
  <si>
    <t>Ofrecimiento o recibo de dádivas</t>
  </si>
  <si>
    <t xml:space="preserve">Encubrimiento </t>
  </si>
  <si>
    <t>Revisar el desarrollo de las actividades la Unidad de control interno y presentar resultados de informes a todos los directivos del Instituto Caro y Cuervo</t>
  </si>
  <si>
    <t>Divulgar el estatuto de auditoría con énfasis en el código de ética de la actividad de auditoría</t>
  </si>
  <si>
    <t>Listas de asistencia a la divulgación.</t>
  </si>
  <si>
    <t>Denuncia el hecho ante las autoridades competentes</t>
  </si>
  <si>
    <t>Seguimiento Unidad de Control Interno</t>
  </si>
  <si>
    <t>OBSERVACIONES</t>
  </si>
  <si>
    <t>SOLICITUDES</t>
  </si>
  <si>
    <r>
      <t xml:space="preserve">INSTITUTO CARO Y CUERVO
PLAN DE ACCIÓN INSTITUCIONAL
PLAN DE ACCIÓN Y ATENCIÓN AL CIUDADANO
</t>
    </r>
    <r>
      <rPr>
        <b/>
        <sz val="20"/>
        <color theme="1"/>
        <rFont val="Calibri"/>
        <family val="2"/>
        <scheme val="minor"/>
      </rPr>
      <t>VIGENCIA 2019 VERSIÓN 2.0</t>
    </r>
  </si>
  <si>
    <t>Código:  PLA-F-01 
Versión: 4.0
Página: N/A
Fecha: 05/10/2018</t>
  </si>
  <si>
    <r>
      <rPr>
        <b/>
        <sz val="18"/>
        <color rgb="FF7030A0"/>
        <rFont val="Calibri"/>
        <family val="2"/>
        <scheme val="minor"/>
      </rPr>
      <t>Recomendaciones evaluación 1er. cuatrimestre:</t>
    </r>
    <r>
      <rPr>
        <b/>
        <sz val="14"/>
        <color rgb="FF7030A0"/>
        <rFont val="Calibri"/>
        <family val="2"/>
        <scheme val="minor"/>
      </rPr>
      <t xml:space="preserve">
</t>
    </r>
    <r>
      <rPr>
        <sz val="14"/>
        <color theme="1"/>
        <rFont val="Calibri"/>
        <family val="2"/>
        <scheme val="minor"/>
      </rPr>
      <t xml:space="preserve">
1. Aportar las evidencias de los avances y entregables en la carpeta correspondiente o registrar el enlace en el reporte.
2. Guardar las evidencias en la carpeta dispuesta en la nube con el nombre del entregable y el numero del componente al que corresponde.
3. Validar las actividades del plan de acción Versión 2, que se encuentran asociadas al PAAC-2019, pero que no están registradas en la versión  No.1 publicada actualmente en la página web de la institución. Enlace: https://www.caroycuervo.gov.co/Transparencia/documentos-transparencia/294</t>
    </r>
  </si>
  <si>
    <t>ARTICULACIÓN DECRETO 612 DE 2018 MIPG</t>
  </si>
  <si>
    <t>INFORMACIÓN DE ACTIVIDADES</t>
  </si>
  <si>
    <t>PROGRAMACIÓN BIMESTRAL DE LA META</t>
  </si>
  <si>
    <t>SEGUIMIENTO PRIMER BIMESTRE</t>
  </si>
  <si>
    <t>SEGUIMIENTO SEGUNDO BIMESTRE</t>
  </si>
  <si>
    <t>EVALUACIÓN - CONTROL INTERNO (ENE-ABR 2019)</t>
  </si>
  <si>
    <t>EVALUACIÓN - CONTROL INTERNO (MAY-AGO 2019)</t>
  </si>
  <si>
    <t>SEGUIMIENTO TERCER BIMESTRE</t>
  </si>
  <si>
    <t>SEGUIMIENTO CUARTO BIMESTRE</t>
  </si>
  <si>
    <t>SEGUIMIENTO QUINTO BIMESTRE</t>
  </si>
  <si>
    <t>DIMENSIÓN</t>
  </si>
  <si>
    <t>POLÍTICA</t>
  </si>
  <si>
    <t>LÍNEAS ESTRATÉGICAS</t>
  </si>
  <si>
    <t>OBJETIVOS DE CALIDAD</t>
  </si>
  <si>
    <t>PROCESO</t>
  </si>
  <si>
    <t>PLANES SUBSIDIARIOS DE DECRETO 612 DE 2018</t>
  </si>
  <si>
    <t>PLANES SUBSIDIARIOS DE DECRETO 612 DE 2018 (2)</t>
  </si>
  <si>
    <t xml:space="preserve">OTROS PLANES </t>
  </si>
  <si>
    <t>COMPONENTE/SUBCOMPONENTE/RUTA PAAC</t>
  </si>
  <si>
    <t>NO. DE META</t>
  </si>
  <si>
    <t>META O ENTREGABLE PLANEADO</t>
  </si>
  <si>
    <t>CUANTIFICACIÓN META O ENTREGABLE PLANEADA</t>
  </si>
  <si>
    <t>LÍNEA BASE</t>
  </si>
  <si>
    <t>JUSTIFICACIÓN DE LA META</t>
  </si>
  <si>
    <t>ACTIVIDADES REQUERIDAS PARA ALCANZAR LA META</t>
  </si>
  <si>
    <t>FECHA DE INICIO
dd/mm/aaaa</t>
  </si>
  <si>
    <t>FECHA DE ENTREGA DE META O PRODUCTO
dd/mm/aaaa</t>
  </si>
  <si>
    <t>ENERO-FEBRERO</t>
  </si>
  <si>
    <t>MARZO-ABRIL</t>
  </si>
  <si>
    <t>MAYO-JUNIO</t>
  </si>
  <si>
    <t>JULIO-AGOSTO</t>
  </si>
  <si>
    <t>SEPTIEMBRE-OCTUBRE</t>
  </si>
  <si>
    <t>NOVIEMBRE-DICIEMBRE</t>
  </si>
  <si>
    <t>META REGISTRADA A NIVEL SECTORIAL O DE PLAN ESTRATÉGICO INSTITUCIONAL</t>
  </si>
  <si>
    <t>META REGISTRADA EN PROYECTOS DE INVERSIÓN</t>
  </si>
  <si>
    <t>NOMBRE DEL RESPONSABLE</t>
  </si>
  <si>
    <t>AVANCE EN EL BIMESTRE</t>
  </si>
  <si>
    <t>PORCENTAJE DE AVANCE SOBRE META TOTAL</t>
  </si>
  <si>
    <t>EVIDENCIAS</t>
  </si>
  <si>
    <t>OBSERVACIONES DE PLANEACIÓN</t>
  </si>
  <si>
    <t>CALIFICACIÓN</t>
  </si>
  <si>
    <t>RESULTADO BASADO EN LA EVIDENCIA</t>
  </si>
  <si>
    <t>PORCENTAJE DE CUMPLIMIENTO ACOMULADO
ENERO-ABRIL DE 2019</t>
  </si>
  <si>
    <t>PORCENTAJE DE CUMPLIMIENTO ACOMULADO
ENERO-AGOSTO DE 2019</t>
  </si>
  <si>
    <t>GESTIÓN_CON_VALORES_PARA_EL_RESULTADO</t>
  </si>
  <si>
    <t>SERVICIO AL CIUDADANO</t>
  </si>
  <si>
    <t>GESTIÓN ORGANIZACIONAL</t>
  </si>
  <si>
    <t xml:space="preserve">F. PROPENDER POR LA EXCELENCIA ADMINISTRATIVA Y FINANCIERA. </t>
  </si>
  <si>
    <t>PLAN ANTICORRUPCIÓN Y DE ATENCIÓN AL CIUDADANO</t>
  </si>
  <si>
    <t>N.A</t>
  </si>
  <si>
    <t>PLAN MIPG</t>
  </si>
  <si>
    <t>PAAC - COMPONENTE 4: ATENCIÓN AL CIUDADANO</t>
  </si>
  <si>
    <t>INFORME EJECUTIVO SEMESTRAL DE GESTIÓN DE PQRSD ANTE EL CIGD PARA PLANTEAR MEJORAS INSTITUCIONALES (1.1)</t>
  </si>
  <si>
    <t xml:space="preserve">2
</t>
  </si>
  <si>
    <t>NO REGISTRA LÍNEA BASE</t>
  </si>
  <si>
    <t>Mejorar la calidad y el acceso a los trámites y servicios del ICC  mejorando la satisfacción de los ciudadanos y facilitando el ejercicio de sus derechos</t>
  </si>
  <si>
    <t>SOLICITUD DE BASE DE CORRESPONDENCIA A GESTIÓN DOCUMENTAL
REVISIÓN Y ANÁLISIS DE TABLAS
ELABORACIÓN DE INFORME
REVISIÓN Y PUBLICACIÓN DE INFORME EN PÁGINA WEB</t>
  </si>
  <si>
    <t>ELABORACIÓN DE INFORME</t>
  </si>
  <si>
    <t>NO</t>
  </si>
  <si>
    <t>COORDINADOR (A) GRUPO DE PLANEACIÓN</t>
  </si>
  <si>
    <t xml:space="preserve">Esta en proceso de elaboración. </t>
  </si>
  <si>
    <t>En proceso de elaboración a partir de la información del primer informe trimestral de PQRSD</t>
  </si>
  <si>
    <t>NO SE REGISTRAN OBSERVACIONES</t>
  </si>
  <si>
    <t>N.A PARA ESTE BIMESTRE</t>
  </si>
  <si>
    <t>Esta actividad, pese a evidenciarse registrada en el Plan de acción Versión 2, como asociada al PAAC-2019, no se encuentra contenida dentro del PAAC-2019 publicado actualmente en la web, por tanto, se excluye de la medición general del reporte.</t>
  </si>
  <si>
    <t>NA</t>
  </si>
  <si>
    <t>INFORMACIÓN_Y_COMUNICACIÓN</t>
  </si>
  <si>
    <t>TRANSPARENCIA, ACCESO A LA INFORMACIÓN PÚBLICA Y LUCHA CONTRA LA CORRUPCIÓN</t>
  </si>
  <si>
    <t>PAAC - COMPONENTE 1: GESTIÓN DEL RIESGO DE CORRUPCIÓN - MAPA DE RIESGOS DE CORRUPCIÓN</t>
  </si>
  <si>
    <t>Las mestas planteadas están enmarcadas en  crear, ajustar o implementar herramientas que permitan identificar, analizar y controlar los posibles hechos generadores de corrupción, tanto internos
como externos.</t>
  </si>
  <si>
    <t>Enviar para revisión, ajustes y aprobación la metología propuesta de administración del riesgo</t>
  </si>
  <si>
    <t>Metodología propuesta enviada a la Subdirección Administrativa y Financiera</t>
  </si>
  <si>
    <t>META YA DEBE ESTAR CUMPLIDA</t>
  </si>
  <si>
    <t>PROFESIONAL ESPECIALIZADO - JEFE DE CONTROL INTERNO</t>
  </si>
  <si>
    <t>Se solicita el juste de la fecha para el 12 de marzo de 2019 debido a que se requiere un tiempo adicional para el estudio del riesgo de seguridad de la información que difiere del riesgo de seguridad digital</t>
  </si>
  <si>
    <t>NO HAY INFORMACIÓN DILIGENCIADA</t>
  </si>
  <si>
    <t>SOLICITA AJUSTE DE PLAN DE ACCIÓN</t>
  </si>
  <si>
    <t>INSATISFACTORIO</t>
  </si>
  <si>
    <t>En la carpeta de los soportes del proceso, no se evidencia el entregable.</t>
  </si>
  <si>
    <t>Enviar para revisión, ajustes y aprobación la matriz propuesta para adminsitración del riesgo</t>
  </si>
  <si>
    <t>POLÍTICA DE ADMINISTRACIÓN DE RIESGO APROBADA</t>
  </si>
  <si>
    <t>Presentar para aprobación del Comité Institucional de Coordinación de Control Interno la propuesta de política de administración del riesgo</t>
  </si>
  <si>
    <t>NO HAY ACCIONES PROGRAMADAS EN BIMESTRE</t>
  </si>
  <si>
    <t>Política de administración de riesgo aprobada</t>
  </si>
  <si>
    <t>PROFESIONAL ESPECIALIZADO - JEFE DE CONTROL INTERNO
COMITÉ INSTITUCIONAL DE CONTROL INTERNO</t>
  </si>
  <si>
    <t>Para este corte no hay actividades planeadas, sin embargo por razones de agenda de los directivos que integran el Comité de coordinación de control interno se solicita, cambiar la fecha de esta actividad para el 15 de abril.</t>
  </si>
  <si>
    <t>N/A</t>
  </si>
  <si>
    <t>D. CREAR ESTRATEGIAS DE COMUNICACIÓN QUE FACILITEN LA DIVULGACIÓN DE LOS PRODUCTOS Y SERVICIOS DEL INSTITUTO CARO Y CUERVO.</t>
  </si>
  <si>
    <t>DIVULGACIONES</t>
  </si>
  <si>
    <t>Divulgar el Manual de administración del riesgo y la Guía para la administración de los riesgos de gestión, corrupción y seguridad digital, por medio de comunicaciones internas y externas.</t>
  </si>
  <si>
    <t>ALTA DIRECCIÓN
SUBDIRECCIÓN ADMINISTRATIVA Y FINANCIERA</t>
  </si>
  <si>
    <t>ESTA ACTIVIDAD NO APLICA PARA ESTA VIGENCIA</t>
  </si>
  <si>
    <t>No aplica.</t>
  </si>
  <si>
    <t>TRES (3) MONITOREOS EN EL AÑO DE LA MATRIZ DE RIESGOS VIGENTE</t>
  </si>
  <si>
    <t>Realizar el monitoreo  cuatrimestral de la matriz de riesgos vigente</t>
  </si>
  <si>
    <t>33,3% (parcial, entrega final enero 2020)</t>
  </si>
  <si>
    <t>ALTA DIRECCIÓN
SUBDIRECCIÓN ADMINISTRATIVA Y FINANCIERA
COORDINADOR (A) GRUPO DE PLANEACIÓN</t>
  </si>
  <si>
    <t>INFORME DE CONSOLIDADO DE SUGERENCIAS Y OBSERVACIONES DE LOS CIUDADANOS Y LOS SERVIDORES PÚBLICOS DEL INSTITUTO CON SU RESPECTIVO ANÁLISIS DE PERTINENCIA</t>
  </si>
  <si>
    <t>Las metas planteadas están enmarcadas en  crear, ajustar o implementar herramientas que permitan identificar, analizar y controlar los posibles hechos generadores de corrupción, tanto internos
como externos.</t>
  </si>
  <si>
    <t>Involucrar de manera participativa a los ciudadanos y servidores del ICC en las fases de la construcción del mapa de riesgos  del Instituto Caro y Cuervo, con la nueva metodología.</t>
  </si>
  <si>
    <t>Publicación en intranet, banner rotador y redes sociales   el proyecto de matriz de riesgos de corrupción para sus observaciones y sugerencias de los ciudadanos.</t>
  </si>
  <si>
    <t>Publicación en intranet, banner rotador y por comunicación interna el proyecto matriz de riesgos de corrupción para sus observaciones y sugerencias de los servidores públicos del ICC.</t>
  </si>
  <si>
    <t>Elaboración y divulgación del Informe de consolidado de sugerencias y observaciones de los ciudadanos y los servidores públicos del instituto con su respectivo análisis de pertinencia</t>
  </si>
  <si>
    <t>REVISIONES</t>
  </si>
  <si>
    <t xml:space="preserve">Revisar la necesidad de actualización de la matriz de riesgos institucional. </t>
  </si>
  <si>
    <t>Realizar seguimiento al mapa de riesgos de corrupción</t>
  </si>
  <si>
    <t>RACIONALIZACIÓN DE TRÁMITES</t>
  </si>
  <si>
    <t>FORMACIÓN</t>
  </si>
  <si>
    <t>PAAC - COMPONENTE 2: RACIONALIZACIÓN DE TRÁMITES</t>
  </si>
  <si>
    <t>RACIONALIZACIÓN DEL TRÁMITE CERTIFICADOS Y CONSTANCIAS DE ESTUDIOS</t>
  </si>
  <si>
    <t xml:space="preserve">La meta de racionalización del trámite permite facilitar  el acceso a los servicios que brinda la administración pública, acercando al ciudadano a los servicios prestados, mediante la modernización y el aumento de la eficiencia de sus procedimientos. </t>
  </si>
  <si>
    <t>1. Actualización del procedimiento certificados y constancias de estudio; 2) Actualización en el SUIT de las formas de pago y datos del nuevo convenio con entidad financiera Banco Av.Villas, la cual permite hacer los pagos en línea y pago en ventanilla por medio de código de barras; 3) Actualización normativa en el SUIT, Resolución por la cual se establece el Reglamento Estudiantil y Resolución de derechos pecuniarios; 4) Implementación y parametrización en la plataforma de gestión académica ACADEMUSOFT del módulo desarrollado para el pago en línea de los derechos pecuniarios y la expedición, en línea, de los certificados y constancias de estudio de los estudiantes y egresados de la Facultad Seminario Andrés Bello del Instituto Caro y Cuervo del año 2013 en 2018; 5) Expedición digital y en línea de los certificados y constancias de estudio de los estudiantes de la Facultad del 2013 en adelante.</t>
  </si>
  <si>
    <t>1. Actualización del procedimiento certificados y constancias de estudio</t>
  </si>
  <si>
    <t>Decana Facultad Seminario Andrés Bello</t>
  </si>
  <si>
    <t>En la carpeta de los soportes del proceso, no se evidencia la actualización del procedimiento certificados y constancias de estudio.</t>
  </si>
  <si>
    <t>PARTICIPACIÓN CIUDADANA EN LA GESTIÓN PÚBLICA</t>
  </si>
  <si>
    <t>PAAC - COMPONENTE 3: RENDICIÓN DE CUENTAS</t>
  </si>
  <si>
    <t>INFORMES  DE LOS PROCESOS DEL GRUPO DE PLANEACIÓN AJUSTADOS CON GUÍA DE LENGUAJE CLARO</t>
  </si>
  <si>
    <t xml:space="preserve">Se proponen metas que buscan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 </t>
  </si>
  <si>
    <t>Estructuración de informes siguiendo la guía de lenguaje claro, simplificando y mejorando la información proporcionada</t>
  </si>
  <si>
    <t>Actividad permanente, para todos los informes que se producen desde el Grupo de Planeación</t>
  </si>
  <si>
    <t>Acción realizada hacia la ciudadanía
Consulta en la web institucional para la construcción del Plan Anticorrupción  y Participación Ciudadana - 18/01/2019</t>
  </si>
  <si>
    <t>Carpeta adjunta de evidencias:
Evidencia de publicacion en web PAAC</t>
  </si>
  <si>
    <t>SATISFACTORIO</t>
  </si>
  <si>
    <t>Se recomienda especificar cuántos informes se van a estructurar en lenguaje claro y, cuál es la programación bimensual de la meta para la emisión de cada entregable.</t>
  </si>
  <si>
    <t xml:space="preserve">ACCIONES DE RENDICIÓN DE CUENTAS ORIENTADAS GRUPOS DE INTERÉS Y CIUDADANÍA, IMPLEMENTADAS Y EVALUADAS
1 (UNA) ACCIÓN DE INFORMACIÓN EN RENDICIÓN DE CUENTAS ORIENTADA A ESTUDIANTES SOBRE TEMAS MISIONALES 
1 (UNA) ACCIÓN DE INFORMACIÓN EN RENDICIÓN DE CUENTAS ORIENTADA A DIFERENTES GRUPOS DE INTERÉS SOBRE TEMAS MISIONALES 
1 (UNA) ACCIÓN DE DIÁLOGO EN RENDICIÓN DE CUENTAS ORIENTADA A LA  CIUDADANÍA  IMPLEMENTADA 
1 (UNA) ACCIÓN DE DIÁLOGO EN RENDICIÓN DE CUENTAS ORIENTADA A DIFERENTES GRUPOS DE INTERÉS SOBRE TEMAS MISIONALES 
1 (UN) SONDEO CON EL FIN DE PROMOVER LA PARTICIPACIÓN CIUDADANA EN EL PROCESO DE RENDICIÓN DE CUENTAS EN EL MICROSITIO #ALTABLERO
1 (UNA) AUDIENCIA DE RENDICIÓN DE CUENTAS 
</t>
  </si>
  <si>
    <t xml:space="preserve">• Identificar la información necesaria para el proceso de rendición de cuentas
• Recolectar la información necesaria para el proceso de rendición de cuentas
• Sistematizar y preparar la información con lenguaje claro
• Fortalecer las capacidades de los funcionarios que intervienen en el proceso de rendición de cuentas
• Realizar convocatoria y difusión para abrir espacios de diálogo
• Definir y priorizar los proyectos, servicios y temas de gestión general que implementará la entidad durante la vigencia.
</t>
  </si>
  <si>
    <t>1 (un) sondeo con el fin de promover la participación ciudadana en el proceso de rendición de cuentas en el Micrositio #altablero</t>
  </si>
  <si>
    <t>Acción realizada hacia la ciudadanía
Consulta en la web institucional para la construcción de la estrategia de rendicion de cuentas - 23/01/2019</t>
  </si>
  <si>
    <t>Carpeta adjunta de evidencias:
Evidencia de publicacion en web estrategia</t>
  </si>
  <si>
    <t>Evidencia validada.</t>
  </si>
  <si>
    <t xml:space="preserve">METODOLOGÍA DE PARTICIPACIÓN EN LOS ESPACIOS DE RENDICIÓN DE CUENTAS </t>
  </si>
  <si>
    <t>Diseñar la metodología de diálogo las actividades de rendición de cuentas, garantizando momentos de intervención de ciudadanos y grupos de interés con su evaluación y propuestas</t>
  </si>
  <si>
    <t>1 Metodología  de diálogo las actividades de rendición de cuentas, garantizando momentos de intervención de ciudadanos y grupos de interés con su evaluación y propuestas</t>
  </si>
  <si>
    <t>Actividad en proceso de desarrollo</t>
  </si>
  <si>
    <t>ALERTA</t>
  </si>
  <si>
    <t>En la carpeta de los soportes del proceso, no se evidencian avances del entregable.</t>
  </si>
  <si>
    <t>ACCIONES PARA MOTIVAR Y REFORZAR EL COMPORTAMIENTO DE SERVIDORES PÚBLICOS DEL ICC Y CIUDADANOS HACIA EL PROCESO DE RENDICIÓN DE CUENTAS</t>
  </si>
  <si>
    <t>•  Llevar a cabo gestiones que contribuyan a la interiorización de la cultura de rendición de cuentas  
•  Motivar la generación de aportes, alertas y acciones de mejora para incorporar los resultados de la rendición de cuentas a la gestión pública.</t>
  </si>
  <si>
    <t>1 (una) accion para motivar y reforzar el comportamiento de servidores públicos del ICC y ciudadanos hacia el proceso de rendición de cuentas</t>
  </si>
  <si>
    <t>No hay actividades propuestas para este bimestre</t>
  </si>
  <si>
    <t>PLAN DE MEJORAMIENTO CON BASE EN LAS PROPUESTAS, QUEJAS Y EXPECTATIVAS PLANTEADAS POR LA CIUDADANÍA</t>
  </si>
  <si>
    <t xml:space="preserve">• Diseñar un cuestionario para que los ciudadanos evalúen el proceso de rendición de cuentas. 
• Realizar el documento de plan de mejoramiento incorporando las diferentes propuestas y expectativas recogidas en los formatos anteriores
</t>
  </si>
  <si>
    <t>INFORMES TRIMESTRALES, ENTREGADOS DENTRO DE LOS 15 DÍAS HÁBILES DESPUÉS DEL CORTE (EL ÚTLIMO REPORTE SE PUBLICA EN EL MES DE ENERO DE 2020, CON CORTE A 31 DE DICIEMBRE DE 2019)</t>
  </si>
  <si>
    <t xml:space="preserve">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</si>
  <si>
    <t>Elaborar los informes de PQRSD siguiendo lo establecido en el Decreto 1081 de 2015, Artículo 2.1.1.6.2. Informes de solicitudes de acceso a información.</t>
  </si>
  <si>
    <t>1 Parcial 
Completo en enero  2020</t>
  </si>
  <si>
    <t>AUXILIAR ADMINISTRATIVO GRUPO PLANEACIÓN PROCESO SERVICIO CIUDADANO</t>
  </si>
  <si>
    <t xml:space="preserve">El primer informe se entregará en el mes de abril de acuerdo con el corte </t>
  </si>
  <si>
    <t>Se valida la evidencia directamente en la página web de la institución, sin embargo, es necesario registrar el enlace correspondiente en el reporte bimensual.</t>
  </si>
  <si>
    <t>SERVIDORES PÚBLICOS Y COLABORADORES FORMADOS EN LENGUA BÁSICA DE SEÑAS EN NIVEL MEDIO O AVANZADO (CON NIVEL BÁSICO CERTIFICADO)</t>
  </si>
  <si>
    <t>Reunión con INSOR para presentar la propuesta de segundo nivel y fechas aproximadas acordadas con talento humano
Ejecución del curso dependiendo de programación de INSOR</t>
  </si>
  <si>
    <t xml:space="preserve">Reunión con INSOR
</t>
  </si>
  <si>
    <t>Inicio de Inicio ejecución (depende de programación INSOR)</t>
  </si>
  <si>
    <t xml:space="preserve">Por correo electrónico se realizó la solicitud del taller a la responsable del Convenio entre el INSOR y el Instituto Caro y Cuervo, para ver l posibilidad de llevar a cabo el Taller de Lengua de Señas segundo nivel. 
Igualmente la Líder de Planeación y el INSOR , se reunieron para  hablar del tema directamente. </t>
  </si>
  <si>
    <t>CORREO ELECTRÓNICO ENVIADO CON LA SOLICITUD</t>
  </si>
  <si>
    <t>CÁPSULAS INFORMÁTIVAS  DE SENSIBILIZACIÓN A FUNCIONARIOS SOBRE TEMAS DE SERVICIO AL CIUDADANO (3.1)</t>
  </si>
  <si>
    <t>4</t>
  </si>
  <si>
    <t xml:space="preserve">Selección de temas
Preparación de textos
Producción de video de acuerdo a cronograma de comunicaciones
Publicación mensual de cápsulas en intranet
</t>
  </si>
  <si>
    <t>Selección de temas
Preparación de textos</t>
  </si>
  <si>
    <t>1 cápsula producida y socializada</t>
  </si>
  <si>
    <t xml:space="preserve">Se presentó cronograma mensual de temas y tipo de mensajes que se comunicarán en el año  a coordinadora de Planeación.
* Se publicaron dos cápsulas  de cómo escribir claro a través de comunicación interna del ICC: el 27 de febrero de 2019 y el 28 de febrero de 2019, en esta última donde se incluyó la invitación a concoer e inscribirse en el curso de Lenguaje Claro de la Función Pública.
</t>
  </si>
  <si>
    <t>Ficha interna de trabajo con fechas, de publicación, imágenes, canal de publicación 
Comunicaciones internas del 27 y 28 de febrero de 2019</t>
  </si>
  <si>
    <t>FUNCIONARIOS Y COLABORADORES SENSIBILIZADOS (35 PRIMER SEMESTRE Y 35 SEGUNDO SEMESTRE)</t>
  </si>
  <si>
    <t>80</t>
  </si>
  <si>
    <t>Socialización y evaluación de la información sobre la actualización del procedimiento de PQRSD a funcionarios y colaboradores del ICC</t>
  </si>
  <si>
    <t>2 seisones</t>
  </si>
  <si>
    <t>2 sesiones</t>
  </si>
  <si>
    <t>AUXILIAR ADMINISTRATIVO 
COORDINADOR (A) GRUPO DE PLANEACIÓN</t>
  </si>
  <si>
    <t>Desde servicio al ciudadano se gestiónó que el 14 de febrero se realizó una zesión de caulificación sobre la gestión de las PQRSD por parte de un asesor del Programa nacional de Servicio  al Ciudadano del DNP, donde asistieron funcionarios del ICC y de otras entidades que fueron invitadas.  El total de asistentes fue de 21 servidores ICC y 47 de otras entidades.</t>
  </si>
  <si>
    <t>Listados de asistencia</t>
  </si>
  <si>
    <t>VIDEO INSTRUCTIVO DEL USO DEL FORMULARIO WEB COMO MECANISMO DE REGISTRO DE PETICIONES VERBALES</t>
  </si>
  <si>
    <t>Preparación de guión
Producción de video 
Publicación del video
Comunicaciones internas para socializar video</t>
  </si>
  <si>
    <t>Preparación del guión</t>
  </si>
  <si>
    <t>Producción del vídeo</t>
  </si>
  <si>
    <t>Video producido  e inicio de socialización</t>
  </si>
  <si>
    <t>El 29 de enero se realizó una reunión con el grupo Tic y el qeuipo de Comunicaciones, donde se establecieron los insumos necesarios para la realización del video</t>
  </si>
  <si>
    <t>PROCEDIMIENTO DE GESTIÓN DE PQRSD AJUSTADO / MANUAL DE PROTOCOLO AJUSTADO</t>
  </si>
  <si>
    <t>3</t>
  </si>
  <si>
    <t xml:space="preserve">Incluir dentro del procedimiento de PQRSD los parámetros para dar respuesta a las solicitudes de información (contenido, estructura y diseño). Socializar esta información al interior de la entidad.
Incluir dentro del procedimiento la forma de registro de peticiones verbales.
Establecer el procedimiento para la traducción de información pública en lenguas nativas,  solicitada por grupos étnicos con los que tenga relacionamiento la entidad.
Establecer un procedimiento que determine como procede el servidor público cuando recibe solicitudes que no son competencia de la entidad y el ciudadano insiste en radicarla.
Determinar niveles de atención de acuerdo a la complejidad de cada trámite y servicio, con el fin de dar respuestas a las solicitudes de los ciudadanos. Un nivel atiende peticiones o solicitudes sencillas y generales, puede ser a través de herramientas de autogestión; un segundo nivel brinda atención a las peticiones más específicas, que requiere de un grado de personalización; y un tercer nivel corresponde a las solicitudes más complejas y específicas, que requieren de la intervención de las áreas. Definición de canales oficiales por nivel de complejidad.
</t>
  </si>
  <si>
    <t>Procedimiento ajustado</t>
  </si>
  <si>
    <t>En la carpeta de los soportes del proceso, no se evidencia el entregable, ni se reporta como cumplida la actividad pese a estar programada para el 29 de marzo de 2019.</t>
  </si>
  <si>
    <t>FORMULARIO WEB DE PQRSD AJUSTADO</t>
  </si>
  <si>
    <t>1</t>
  </si>
  <si>
    <t>Ajuste formulario web con parámetros establecidos en la resolución 3564 de 2015 en clasificación decategoría y tipo de solicitud</t>
  </si>
  <si>
    <t>Preparación de información</t>
  </si>
  <si>
    <t>Formulario ajustado</t>
  </si>
  <si>
    <t>Socialización de ajustes</t>
  </si>
  <si>
    <t>El 21 de enero se realizó la primera reunión para revisar los ajustes pertinentes al formulario web de PQRSD del ICC.  Se generó un acta y TIC propuso el plan de trabajo pertinente que estuvo en revisión por los involucrados con la última versión el día 22 de febrero, para validar todos los ajustes e iniciar el cronograma planteado</t>
  </si>
  <si>
    <t>Acta de reunión
Correos electrónicos</t>
  </si>
  <si>
    <t>CARACTERIZACIÓN DE USUARIOS INSTITUCIONAL NUEVA O ACTUALIZADA (5.1) PUBLICADA  PARA SUGERENCIA Y OBSERVACIONES DE CIUDADANÍA Y DE SERVIDORES ICC</t>
  </si>
  <si>
    <t>CARACTERIZACIÓN DE USUARIOS AÑO 2016</t>
  </si>
  <si>
    <t xml:space="preserve">Establecer objetivos
Establecer variables y desagregación
Priorizar variables
Identificar mecanismos y recolectar información  
Automatizar la información y segmentarla
Publicar la información
</t>
  </si>
  <si>
    <t>PASO 1. Identificar los objetivos de la caracterización y su alcance
PASO 2. Establecer un líder del ejercicio de caracterización
DOCUMENTO DE METODOLOGÍA Y OBJETIVOS DEFINIDOS DE CARACTERIZACIÓN DE USUARIOS</t>
  </si>
  <si>
    <t xml:space="preserve">PASO 3. Establecer variables y niveles de desagregación de la información
PASO 4. Priorizar variables
</t>
  </si>
  <si>
    <t>PASO 5. Identificación de mecanismos de recolección de información
PASO 6. Automatizar la información y establecer grupos o segmentos de ciudadanos, usuarios o grupos de interés con características similares</t>
  </si>
  <si>
    <t>PASO 7. La metodología para la construcción de un mapa de actores hace parte integral del manual único de rendición de cuentas que se encuentra en proceso de aprobación.
Divulgar y publicar la información</t>
  </si>
  <si>
    <t>Divulgar y socializar</t>
  </si>
  <si>
    <t>El grupo de planeación realizó la primera reunión para iniciar las actividades programadas para la caracterización de usuarios, el 22 de febrero de 2019, donde se estableció el objetivo general y los objetivos específicos de la caracterización, los grupos de interés que se deben caracterizar y la primera revisión de las variables que se deben levantar de personas naturales y personas jurídicas.</t>
  </si>
  <si>
    <t>Actas de reunión en archivo de Planeación 
Archivo de trabajo resultado de la sesión</t>
  </si>
  <si>
    <t>PASO 1. Identificar los objetivos de la caracterización y su alcance
PASO 2. Establecer un líder del ejercicio de caracterización</t>
  </si>
  <si>
    <t>ESTANDARIZACIÓN DE ENCUESTAS DE SATISFACCIÓN EN EL ICC  (5,2)</t>
  </si>
  <si>
    <t>Recopilación de encuestas disponibles en ICC
Revisión de los mínimos y la norma
Realizar propuesta unificación
Reuniones para revisar unificación
Aprobación de propuesta definitiva en SIG
Publicación en sitios pertinentes</t>
  </si>
  <si>
    <t>Recopilación de encuestas disponibles en ICC
Revisión de los mínimos y la norma</t>
  </si>
  <si>
    <t>Realizar propuesta unificación
Reuniones para revisar unificación</t>
  </si>
  <si>
    <t>Aprobación de propuesta definitiva en SIG
Publicación en sitios pertinentes</t>
  </si>
  <si>
    <t>No se realizaron actividades en el bimestre. Se va a iniciar la recolección de todas las encuestas aplicadas en el ICC en todos los procesos.</t>
  </si>
  <si>
    <t>COMUNICACIONES</t>
  </si>
  <si>
    <t>PAAC - COMPONENTE 5: TRANSPARENCIA Y ACCESO DE LA INFORMACIÓN</t>
  </si>
  <si>
    <t>ESTRATEGIAS DE COMUNICACIÓN, EXTERNA E INTERNA IMPLEMENTADAS EN 2019</t>
  </si>
  <si>
    <t>Dar cumplimiento al derecho fundamental de acceso a la información pública, según el cual toda persona puede acceder a la información pública en posesión o bajo el control de los sujetos obligados de la ley.</t>
  </si>
  <si>
    <t>Realizar una reunión con los directivos de la entidad para que den una línea acerca de los retos que tiene la entidad y así identificar las necesidades en comunicación y divulgación. Realizar la estrategia de comunicaciones del ICC 2019. Socializarla y hacer seguimiento de la estrategia en reuniones semanales con el equipo de prensa</t>
  </si>
  <si>
    <t xml:space="preserve">Presentación y ajustes de las estrategias de comunicación  interna y externa </t>
  </si>
  <si>
    <t xml:space="preserve">Implementación  de la estrategia  fase 1 </t>
  </si>
  <si>
    <t>Implementación  de la estrategia  fase 2</t>
  </si>
  <si>
    <t>Implementación  de la estrategia  fase 3</t>
  </si>
  <si>
    <t>Implementación  de la estrategia  fase 4</t>
  </si>
  <si>
    <t xml:space="preserve">Implementación  de la estrategia  fase 5 </t>
  </si>
  <si>
    <t>SUBDIRECTOR ACADÉMICO</t>
  </si>
  <si>
    <t xml:space="preserve">Se están realizando ajustes a las estrategias de comunicación interna y externa. </t>
  </si>
  <si>
    <t>ESTRATEGIA DE DIVULGACIÓN IMPLEMENTADA TANTO PARA PROGRAMAS DE LA FACULTAD SAB COMO LOS DE EDUCACIÓN CONTINUA</t>
  </si>
  <si>
    <t>Realizar una reunión con la decana y el subdirector académico para identificar las necesidades de comunicación tanta de la facultad como de educación continua para 2019. gestionar los requerimientos de publicación de la oferta académica que llegue de parte de la facultad seminario Andrés Bello y la subdirección académica. Revisar todos los contenidos noticiosos, convocatorias y eventos que se distribuyen de manera externa usando como base el manual de estilo de España y la Fundeu</t>
  </si>
  <si>
    <t xml:space="preserve">Presentación y ajustes de las estrategia de divulgación </t>
  </si>
  <si>
    <t>Implementación  de la estrategia  fase 5</t>
  </si>
  <si>
    <t xml:space="preserve">Se están realizando ajustes a la estrategia de divulgación </t>
  </si>
  <si>
    <t>Se evidencia el informe de gestión con la estrategia de divulgación  implementada a la fecha de corte.
Se recomienda agregar título en el informe de gestión de comunicaciones que identifique cuáles son las estrategias implementadas que corresponden a las divulgaciones.</t>
  </si>
  <si>
    <t>REUNIONES DE SOCIALIZACIÓN PARA DAR A CONOCER LA POLÍTICA DE COMUNICACIONES CON MIRAS A QUE SE APLIQUE Y SE CUMPLA</t>
  </si>
  <si>
    <t>Realizar reuniones para socializar política de comunicaciones del ICC a servidores y colaboradores del ICC</t>
  </si>
  <si>
    <t xml:space="preserve">Revisión y ajuste  de la política de comunicaciones </t>
  </si>
  <si>
    <t xml:space="preserve">Aprobación  de la política de comunicaciones </t>
  </si>
  <si>
    <t xml:space="preserve">Primera reunión de la política de comunicaciones </t>
  </si>
  <si>
    <t xml:space="preserve">Segunda reunión de la política de comunicaciones </t>
  </si>
  <si>
    <t xml:space="preserve">Tercera reunión de la política de comunicaciones </t>
  </si>
  <si>
    <t xml:space="preserve">Cuarta reunión de la política de comunicaciones </t>
  </si>
  <si>
    <t xml:space="preserve">Se están realizando ajustes a la política de comunicaciones </t>
  </si>
  <si>
    <t>DEBE DILIGENCIAR CORRECTAMENTE TODOS LOS CAMPOS</t>
  </si>
  <si>
    <t xml:space="preserve">En la carpeta de los soportes del proceso, no se evidencia el entregable.
Se recomienda especificar cuáles son las fechas para la emisión de cada entregable, a fin de realizar su seguimiento en el corte correspondiente.
</t>
  </si>
  <si>
    <t>ACTIVIDADES DE DIVULGACIÓN</t>
  </si>
  <si>
    <t>Realizar actividades de divulgación de los planes relacionados con el patrimonio lingüístico a nivel interno y externo</t>
  </si>
  <si>
    <t xml:space="preserve">Realización de 2 actividades de divulgación </t>
  </si>
  <si>
    <t>Realización de 2 actividades de divulgación</t>
  </si>
  <si>
    <t>Se realizarón actividades de divulgación sobre Conmemoramos el natalicio de José Manuel Rivas Sacconi, y sobre  CyC Radio 5 años de creación. tambien se realizaron otras divulgaciones:  Consulte acerca de diferentes becas y eventos externos (nota actualizada con nuevas becas)
*Mensaje de nuestra Directora para conmemorar el Día Nacional de Lenguas Nativas
¨*Revitalizar y preservar la diversidad lingüística de Colombia, el llamado en el Día Nacional de Lenguas Nativas</t>
  </si>
  <si>
    <t xml:space="preserve">www.caroycuervo.gov.co    http://conexion.caroycuervo.gov.co/Login.php                                https://www.facebook.com/InstitutoCaroyCuervoColombia/     </t>
  </si>
  <si>
    <t>TECNOLOGÍAS DE LA INFORMACIÓN</t>
  </si>
  <si>
    <t>FASE DOS SISTEMA DEL SISTEMA DE INFORMACIÓN PARA EL CARGUE DE LOS DOCUMENTOS OFICIALES DEL INSTITUTO CARO Y CUERVO .</t>
  </si>
  <si>
    <t>Desarrollo fase 2 automatización del cargue documental de todos los procesos.</t>
  </si>
  <si>
    <t>Entrega módulo para plan piloto y puesta en producción 100%.</t>
  </si>
  <si>
    <t>COORDINADOR(A) GRUPO TIC</t>
  </si>
  <si>
    <t>Para el primer bimeste del año esta actividad no cuenta con tareas.</t>
  </si>
  <si>
    <t>En la carpeta de los soportes del proceso, no se evidencia el entregable finalizado.</t>
  </si>
  <si>
    <t xml:space="preserve">SISTEMAS DE INFORMACIÓN CON LA VALIDACIÓN DE LA NORMA INTERNACIONAL OWASP (MÓDULO DE RIESGOS, MÓDULO DE PLANES DE MEJORAMIENTO, CONECTATE CON CARO Y CUERVO, DIPLOMADO INSOR, MICROSITIO DE TALENTO HUMANO). </t>
  </si>
  <si>
    <t>Aplicación de las condiciones establecidas en el estándar internacional owasp para los desarrollos de la vigencia 2019 (directivas sobre php, autorizaciones, manejo de sesiones, validación de datos y protección de datos personales).</t>
  </si>
  <si>
    <t>Aplicación de normas owasp a los desarrolles entregados a la fecha 20%.</t>
  </si>
  <si>
    <t>Aplicación de normas owasp a los desarrolles entregados aentre mayo y junio y validación sobre los sitios 20%.</t>
  </si>
  <si>
    <t>Aplicación de normas owasp a los desarrolles entregados aentre julio y agosto y validación sobre los sitios 20%.</t>
  </si>
  <si>
    <t>Aplicación de normas owasp a los desarrollos entregados entre septiembre y octubre y validación sobre los sitios 20%.</t>
  </si>
  <si>
    <t>validación de cumplimiento de la norma Owasp sobre los sitios y avance a las observaciones presetadas sobre los sitios Web 20%.</t>
  </si>
  <si>
    <t>MICROSITIO DATOS ABIERTOS ACTUALIZADO E INFORMACIÓN DE WWW.DATOS.GOV.CO DEL ICC ACTUALIZADO</t>
  </si>
  <si>
    <t>Actualizar el micrositio de datos abiertos, actualizar información de acuerdo con lo establecido por la norma</t>
  </si>
  <si>
    <t>Primera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t>
  </si>
  <si>
    <t>Segunda entrega de actualización y publicación de datos en el portal de datos abiertos  (Activos de información 2019 e Indice de información clasificada y reservada 2019) 25%.</t>
  </si>
  <si>
    <t>Tercera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t>
  </si>
  <si>
    <t>Cuarta  entrega de actualización y publicación de datos en el portal de datos abiertos  (Activos de información 2019 e Indice de información clasificada y reservada 2019) 25%.</t>
  </si>
  <si>
    <t>Para validar la información los LINK son:
https://www.caroycuervo.gov.co/Transparencia/21-datos-abiertos#1
https://www.datos.gov.co/profile/Instituto-Caro-y-Cuervo/efcg-kccw , por visualizar se puede realizar seguimiento a lo que tiene el Instituto Caro y Cuervo</t>
  </si>
  <si>
    <t xml:space="preserve">En el enlace: https://www.caroycuervo.gov.co/Transparencia/21-datos-abiertos#1
Se evidencia desactualización de la información que se encuentra publicada en los siguientes accesos:
* Activos de información: archivo inventariado en el 2016.
* Indice de información clasificada y reservada,archivo inventariado en el 2016.
*Publicaciones Historicas del Instituto Caro y Cuervo, última actualización en el 2017.
* Enlaces dupliocados: (1) Índice de información reservada y clasificada, (2) Indice de información clasificada y reservada. Registros de última actualización: 2016 y 2017.
* Publicaciones del Instituto Caro y Cuervo, última actualización en el 2017.
* (1) Oferta académica Instituto Caro y Cuervo, (2) Oferta académica Instituto Caro y Cuervo, última actualización de ambos accesos en el 2017.
</t>
  </si>
  <si>
    <t>GESTIÓN DOCUMENTAL</t>
  </si>
  <si>
    <t>100% DE SOLICITUDES DE INFORMACIÓN ATENDIDAS EN SOPORTE ELECTRÓNICO, FÍSICO O DIGITAL QUE LOS SERVIDORES PÚBLICOS DEL ICC CUANDO LO REQUIERAN</t>
  </si>
  <si>
    <t>Recepcionar, clasificar, digitalizar, proporcionar y hacer seguimiento a la información requerida por los servidores públicos del ICC</t>
  </si>
  <si>
    <t>COORDINADOR(A) GRUPO GESTIÓN DOCUMENTAL</t>
  </si>
  <si>
    <t>3.677 DOCUMENTOS SUMINISTRADOS EN SOPORTE PAPEL Y ELECTRONICO A LOS USUARIOS DE INFORMACIÓN DEL ICC.</t>
  </si>
  <si>
    <t>C:\Users\andres.coy\ownCloud2\COMUNICACIONES 2019</t>
  </si>
  <si>
    <t>Se recomienda incluir el nombre del(os) responsable(s) de la actividad y distribuir la fecha de su cumplimiento durante el año para su seguimiento en cada corte.</t>
  </si>
  <si>
    <t>SISTEMAS DE INFORMACIÓN O SITIOS WEB PARA LA RACIONALIZACIÓN DE PROCESOS DESARROLLADOS (PAGINAS WEB OFICIAL, CLICC, PORTAL DE LENGUAS, DICCIONARIO DE COLOMBIANISMOS, PÁGINA WEB DE LA BIBLIOTECA (KOHA), ALEC DIGITAL)</t>
  </si>
  <si>
    <t>Transición al protocolo IPV6
Levantamiento y análisis de requerimientos, y documentación de proyectos.
Documento de inventario tecnológico
Documento del acta de cumplimiento a satisfacción de la entidad con base en el funcionamiento de los elementos intervenidos en la fase de implementación.</t>
  </si>
  <si>
    <t>Documento de levantamiento y análisis de requerimientos
Documento de inventario tecnológico. 10%</t>
  </si>
  <si>
    <t>Documento acta de cumplimiento de elementos a intervenir. 10%</t>
  </si>
  <si>
    <t>Implementación IPV6 a nivel LAN.
Documento con pruebas de trasmision IPV6 a nivel LAN. 40%</t>
  </si>
  <si>
    <t>Implementación IPV6 a nivel WAN e internet.
Documento con pruebas de trasmision IPV6 a nivel WAN e Internet 40%</t>
  </si>
  <si>
    <t>Para esta fase se realizo el documento de levantamiento técnologíco, el cual se va actualizando a medida que ingresa nueva información.
Evidencias en la carpeta de TECNOLOGÍAS DE LA INF:
* EVIDENCIAS/INVENTARIO TECNOLÓGICO/ Inventario Aplicaciones de la Entidad.xlsx
* EVIDENCIAS/INVENTARIO TECNOLÓGICO/ Inventario Equipos de Cómputo.xlsx
* EVIDENCIAS/ INVENTARIO TECNOLÓGICO/ Inventario Equiops de Comunicaciones.xlsx</t>
  </si>
  <si>
    <t>Se valida la evidencia del inventario tecnológico, sin embargo, no se evidencia el acta del cumplimiento de elementos a intervenir.</t>
  </si>
  <si>
    <t>SISTEMAS DE INFORMACIÓN ALEC Y ALEC DIGITAL</t>
  </si>
  <si>
    <t>Aplicar reingeniería sobre un sistema de información desarrollado por un tercero para ajustarlo a los requerimientos del grupo de investigación. 
* Reuniones y actas sobre las necesidades que presenta el área de investigación.
* Cronograma de actividades
* Levantamiento y análisis de requerimientos, y documentación de proyectos 
* Modelo de base de datos (modelo entidad relación, diccionario de datos).
* Manuales de manejo de la herramienta.</t>
  </si>
  <si>
    <t>Reunión y generación de cronograma con validación.</t>
  </si>
  <si>
    <t>Seguimiento cronograma y coordniación de tareas, levantamiento de requerimiento.</t>
  </si>
  <si>
    <t>Modelo de la base de datos ajustada.</t>
  </si>
  <si>
    <t>Manual de la herramienta y puesta en marcha de la primera fase de la mgiración.</t>
  </si>
  <si>
    <t>Validación y puesta en producción del sistema.</t>
  </si>
  <si>
    <t>IMPLEMENTACIÓN DE LA CONEXIÓN VPN WEB</t>
  </si>
  <si>
    <t>* Implementar y parametrizar una herramienta tecnológica de conexión segura punto a punto.</t>
  </si>
  <si>
    <t>Adquisición y parametrización de una herramienta tecnológica para el acceso VPN Web. 100%</t>
  </si>
  <si>
    <t>UN SISTEMA DE INFORMACIÓN QUE PERMITA EL REGISTRO DE SOLICITUD DE VISITAS A LA IMPRENTA, MUSEOS Y BIBLIOTECA DEL INSTITUTO CARO Y CUERVO.</t>
  </si>
  <si>
    <t>Desarrollar un sistema de información web que permita registrar la solicitud de visitas de interés cultural ofrecidas en el Instituto Caro y Cuervo.</t>
  </si>
  <si>
    <t>Mesas de trabajo para organizar el sitio de visitas.</t>
  </si>
  <si>
    <t>Generación de diseño y base de datos ajustada al nuevo requerimiento.</t>
  </si>
  <si>
    <t>desarrollo del sitio, y puesta en plan piloto con los procesos invoucrados.</t>
  </si>
  <si>
    <t>Puesta en marcha de la página en producción.</t>
  </si>
  <si>
    <t>FOLIOS DIGITALIZADOS DE LA SERIE DOCUMENTAL CONTRATOS DE LA VIGENCIA 2014 Y 2013 DEL INSTITUTO CARO Y CUERVO</t>
  </si>
  <si>
    <t>Identificar, preparar, liberar de material abrasivo, digitalizar, conformar la unidad documental, indexar los expedientes de las series documentales contratos de la vigencia 2014-2013 del ICC</t>
  </si>
  <si>
    <t>8.500 FOLIOS DIGITALIZADOS DE LA SERIE DOCUMENTAL CONTRATOS VIGENCIA 2014</t>
  </si>
  <si>
    <t>\\adcasacuervo\DatosFun\FunCyC\andres.coy\Mis documentos\DIGITALIZACIÓN</t>
  </si>
  <si>
    <t>En la carpeta de los soportes del proceso, no se evidencia el entregable.
Se recomienda distribuir la fecha del cumplimiento de la actividad en el transcurso del año para su seguimiento en cada corte.</t>
  </si>
  <si>
    <t>100% DE COMUNICACIONES OFICIALES RADICADAS, ENTREGADAS Y RECIBIDAS POR EL ICC EN SOPORTE FÍSICO, ELECTRÓNICO Y DIGITAL</t>
  </si>
  <si>
    <t>Radicar, clasificar, digitalizar, indexar, archivar y entregar las comunicaciones oficiales entregadas y recibidas por el ICC en soporte físico, electrónico y digital.</t>
  </si>
  <si>
    <t>1.430 COMUNICACIONES ENVIADAS, RECIBIDAS INTERNAS Y EXTERNAS ENTREGADAS A SU DESTINATARIO</t>
  </si>
  <si>
    <t>C:\Users\andres.coy\ownCloud2\COMUNICACIONES 2019\2. IMAGENES DIGITALES</t>
  </si>
  <si>
    <t>REGISTRO O INVENTARIO SEMESTRAL DE ACTIVOS DE INFORMACIÓN  PUBLICADO Y DIVULGADO.</t>
  </si>
  <si>
    <t>Actualizar y publicar en micrositio de transpárencia y acceso a la información el registro o inventario de activos de información.</t>
  </si>
  <si>
    <t>Actualización de los activos de información en el sistema de información y en el micrositio de transparencia y acceso a la información. 50%</t>
  </si>
  <si>
    <t>ESQUEMA DE PUBLICACIÓN ANUAL DE INFORMACIÓN PUBLICADO Y DIVULGADO EN MICROSITIO DE TRANPARENCIA, APROBADO POR ACTO ADMINSITRATIVO</t>
  </si>
  <si>
    <t>Elaborar y publicar el esquema de publicación de información.</t>
  </si>
  <si>
    <t xml:space="preserve">Revisión del proceso de  aprobación de un documento preliminar que cumpla con los parámetros  </t>
  </si>
  <si>
    <t xml:space="preserve">Recepción de  ideas de  participación ciudadana en la elaboración  de un esquema de publicaciones participativo - fase 2 </t>
  </si>
  <si>
    <t xml:space="preserve">Contrucción de un documento  que recoja las ideas más relevantes y posibles para la fase 2. </t>
  </si>
  <si>
    <t xml:space="preserve">Implementación de acciones de participación ciudadana. </t>
  </si>
  <si>
    <t xml:space="preserve">Contrucción de un esquema que recoja las acciones de participación ciudadana </t>
  </si>
  <si>
    <t xml:space="preserve">Publicación de un esquema que recoja las acciones de participación ciudadana . </t>
  </si>
  <si>
    <t>PROFESIONAL ESPECIALIZADO EN COMUNICACIONES Y PRENSA</t>
  </si>
  <si>
    <t xml:space="preserve">Se realizó un ajuste al esquema de publicaciones para iniciar fase de revisión y aprobación.     </t>
  </si>
  <si>
    <t>ÍNDICE DE INFORMACIÓN CLASIFICADA Y RESERVADA SEMESTRAL, PUBLICADO Y DIVULGADO</t>
  </si>
  <si>
    <t>Elaborar y publicar el Índice de información clasificada y reservada.</t>
  </si>
  <si>
    <t>Generación de ínidice y revisión</t>
  </si>
  <si>
    <t>COORDINADOR (A) GESTIÓN CONTRACTUAL ASESOR JURÍDICO</t>
  </si>
  <si>
    <t xml:space="preserve">Análisis y división de la matriz legal por áreas para que sean remitidas según el cronograma señalado. </t>
  </si>
  <si>
    <t>REGISTRO DE PUBLICACIONES SEMESTRAL PUBLICADO Y DIVULGADO EN MINISITIO DE TRANSPARENCIA</t>
  </si>
  <si>
    <t>Elaborar y publicar el registro de publicaciones que contenga los documentos publicados de conformidad con la Ley 1712 de 2014</t>
  </si>
  <si>
    <t xml:space="preserve"> Constituir un formato de registro</t>
  </si>
  <si>
    <t>Alimentar el formato de registro</t>
  </si>
  <si>
    <t xml:space="preserve">Alimentar el formato de registro </t>
  </si>
  <si>
    <t xml:space="preserve">Publicar el registro de publicaciones semestral   </t>
  </si>
  <si>
    <t xml:space="preserve"> Se realizó el proceso de ajuste de un párrafo de contenido legal para la protección de datos en el formato de registro. Se elaboro una fanpage para hacer un boletin de registro más amigable e interactivo.  </t>
  </si>
  <si>
    <t>iNSATISFACTORIO</t>
  </si>
  <si>
    <t>REPORTE GENERADO DE CUMPLIMIENTO A LA NORMA TÉCNICA COLOMBIANA 5854 PARA 5 DESARROLLOS DE SISTEMAS DE INFORMACION (MÓDULO DE RIESGOS, MÓDULO DE PLANES DE MEJORAMIENTO, CONECTATE CON CARO Y CUERVO, DIPLOMADO INSOR, MICROSITIO DE TALENTO HUMANO)PREVISTOS EN LA VIGENCIA 2019.</t>
  </si>
  <si>
    <t>Verificación de la Norma técnica colombiana 5854 de accesibilidad web para los desarrollos de la vigencia 2019.</t>
  </si>
  <si>
    <t>Revisión de micrositio talento humano, y nuevo SGD, NTC5854</t>
  </si>
  <si>
    <t>Revisión de Diplomado InSOR NTC5854</t>
  </si>
  <si>
    <t>Revisión de "Conéctate con Caro y Cuervo"  NTC5854</t>
  </si>
  <si>
    <t>Revisión de planes de acción y riesgos NTC5854</t>
  </si>
  <si>
    <t>FORMATO AJUSTADO</t>
  </si>
  <si>
    <t>Ajuste de formato de correspondencia recibida con  solicitudes que fueron trasladadas a otra institución y solicitudes en las que se negó el acceso a la información</t>
  </si>
  <si>
    <t>31/03/2019</t>
  </si>
  <si>
    <t>SE AJUSTÓ EL FORMATO DE CONSOLIDACIÓN DE COMUNICACIONES OFCIALES 2019</t>
  </si>
  <si>
    <t>FORTALECIMIENTO ORGANIZACIONAL Y SIMPLIFICACIÓN DE PROCESOS</t>
  </si>
  <si>
    <t>PAAC - COMPONENTE 6: INICIATIVAS ADICIONALES</t>
  </si>
  <si>
    <t>CAPACITACIONES</t>
  </si>
  <si>
    <t>Son iniciativas particulares que el Instituto busca implementar que contribuyen a combatir y prevenir la corrupción.</t>
  </si>
  <si>
    <t>Realizar capacitaciones al mejoramiento en la supervisión de los contratos y el afianzamiento en los principios de la contratación pública  a todos los intervinientes en el proceso de adquisiciones.</t>
  </si>
  <si>
    <t>31/12/2019</t>
  </si>
  <si>
    <t>COORDINADOR (A) GRUPO DE GESTION CONTRACTUAL</t>
  </si>
  <si>
    <t xml:space="preserve">No se tienen actividades planeadas para este periodo. </t>
  </si>
  <si>
    <t>MENSAJES INFORMATIVOS MEDIANTE COMUNICACIÓN INTERNA</t>
  </si>
  <si>
    <t>Realizar socialización de los principios de la contratación pública  a todos los intervinientes en el proceso de adquisiciones.</t>
  </si>
  <si>
    <t>1 mensaje por comunicación interna</t>
  </si>
  <si>
    <t>1 mensajes por comunicación interna</t>
  </si>
  <si>
    <t>1 Mensaje por comunicación interna</t>
  </si>
  <si>
    <t>Se enviaron dos (2) mensajes informavitos. Comunicación interna No.13 y comuniación interna No.  14,</t>
  </si>
  <si>
    <t>Comunicación interna No 13 y No 14</t>
  </si>
  <si>
    <t>TALENTO_HUMANO</t>
  </si>
  <si>
    <t>MEDICION DE PERCEPCION DE INTEGRIDAD EN LA ENTIDAD COMO INSUMO PARA DEFINICR ACTIVIDADES DEL CODIGO DE INTEGRIDAD.</t>
  </si>
  <si>
    <t>Realizar la medición de percepción de integridad en el Instituto Caro y Cuervo</t>
  </si>
  <si>
    <t>Coordinador(a) grupo de Talento Humano</t>
  </si>
  <si>
    <t xml:space="preserve">Se ajusta la encuesta de Percepción de integridad </t>
  </si>
  <si>
    <t>Encuesta de integridad https://goo.gl/forms/U1mudxzgeKO77CMl2</t>
  </si>
  <si>
    <t>La meta para esta actividad consiste en medir la percepción de integridad en el ICC como insumo para definir las actividades del codigo de integridad, con fecha límite del 31 de diciembre de 2019, sin embargo, en la siguiente fila se registra como meta para el mismo día, la realización de la campaña de socialización y apropiación del Código de integridad, por tanto, se recomienda replantear la fecha de la medición de la percepción de integridad en el Instituto en una fecha previa a la ejecución de la campaña, a fin de realizar el seguimiento en cada corte.
El link Encuesta de integridad "https://goo.gl/forms/U1mudxzgeKO77CMl2" evidencia la herramienta de medición de la percepción de integridad en la entidad, sin embargo, en la carpeta de los soportes aportados por el proceso, solo se evidencia el informe de la encuesta de bienestar, no se evidencia el informe de la medición de la percepción de integridad en la entidad.</t>
  </si>
  <si>
    <t>ACTIVIDADES DE SOCIALIZACIÓN Y APROPIACIÓN</t>
  </si>
  <si>
    <t>Realización campaña de socialización y apropiación del Código de integridad</t>
  </si>
  <si>
    <t>NO TIENE ACTIVIDADES PROGRAMADAS EN EL BIMESTRE</t>
  </si>
  <si>
    <t>DIRECCIONAMIENTO_ESTRATÉGICO</t>
  </si>
  <si>
    <t>PLANEACIÓN INSTITUCIONAL</t>
  </si>
  <si>
    <t>PLAN DE MEJORA AUTOEVALUACIÓN</t>
  </si>
  <si>
    <t>N.A.</t>
  </si>
  <si>
    <t>DOCUMENTO DE VARIABLES PRIORIZADAS Y DESAGREGADAS</t>
  </si>
  <si>
    <t>Se programa de acuerdo a los resultados y calificación resultantes del diligenciamiento de los autodiagnósticos de las políticas de 2.1 "Direccionamiento y Planeación", 2.2 "Plan Anticorrupción" 3.6 "Participación Ciudadana" y 3.7 "Rendición de Cuentas" , 3.4 "Servicio al Ciudadano" y 4 "Seguimiento y evaluación del desempeño institucional"</t>
  </si>
  <si>
    <t>Establecer priorizando las variables y desagregación en la actualización de la caracterización de usuarios</t>
  </si>
  <si>
    <t>29/03/2019</t>
  </si>
  <si>
    <t>MECANISMOS DE RECOLECCIÓN ESTABLECIDOS Y HERRAMIENTAS DE RECOLECCIÓN DISEÑADA</t>
  </si>
  <si>
    <t>Identificar los mecanismos, y las herramientas para recoleción de información</t>
  </si>
  <si>
    <t>30/04/2019</t>
  </si>
  <si>
    <t>INFORMACIÓN RECOLECTADA EN INSTRUMENTOS</t>
  </si>
  <si>
    <t>Recolección de información</t>
  </si>
  <si>
    <t>02/05/2019</t>
  </si>
  <si>
    <t>TABULACIÓN DE LA INFORMACIÓN RECOLECTADA
DOCUMENTO DE ANÁLISIS
DOCUMENTO FINAL DE CARACTERIZACIÓN ELABORADO</t>
  </si>
  <si>
    <t>Automatizar y segmentar la infromación recolectada para actualizar la carcaterización de usuarios</t>
  </si>
  <si>
    <t>PUBLICACIÓN FINAL DEL DOCUMENTO
SOCIALIZACIÓN DEL DOCUMENTO MEDIANTE PÁGINA WEB INSTITUCIONAL, COMUNICACIÓN INTERNA E INTRANET</t>
  </si>
  <si>
    <t>Publicar y socializar el documento de caracterización de usuarios actualizado y aprobado</t>
  </si>
  <si>
    <t>DOCUMENTO DE METODOLOGÍA DE INCORPORACIÓN DE AUTOEVALUACIÓN EN LA PLANEACIÓN INSTITUCIONAL</t>
  </si>
  <si>
    <t>Diseño de la metodología de incorporación de autoevaluación en la planeación institucional (estratégico y acción)</t>
  </si>
  <si>
    <t>DISEÑO DE CARTEL QUE CONTIENE LA INFORMACIÓN PERTINENTE
COLOCACIÓN DEL CARTEL EN CARTELERAS INSTITUCIONALES</t>
  </si>
  <si>
    <t>Creación cartel informativo para colocar en carteleras en las sedes del ICC con la siguiente información en lugares visibles (diferentes al medio electrónico) y de fácil acceso al ciudadano:- Localización física de sede central y sucursales o regionales- Horarios de atención de sede central y sucursales o regionales- Teléfonos de contacto, líneas gratuitas y fax</t>
  </si>
  <si>
    <r>
      <rPr>
        <b/>
        <sz val="11"/>
        <color rgb="FF7030A0"/>
        <rFont val="Calibri"/>
        <family val="2"/>
        <scheme val="minor"/>
      </rPr>
      <t>Fecha de evaluación:</t>
    </r>
    <r>
      <rPr>
        <sz val="10"/>
        <rFont val="Arial"/>
      </rPr>
      <t xml:space="preserve"> Mayo 15 de 2019</t>
    </r>
  </si>
  <si>
    <r>
      <rPr>
        <b/>
        <sz val="11"/>
        <color rgb="FF7030A0"/>
        <rFont val="Calibri"/>
        <family val="2"/>
        <scheme val="minor"/>
      </rPr>
      <t>Fecha de evaluación:</t>
    </r>
    <r>
      <rPr>
        <sz val="10"/>
        <rFont val="Arial"/>
      </rPr>
      <t xml:space="preserve"> Septiembre 13 de 2019</t>
    </r>
  </si>
  <si>
    <r>
      <rPr>
        <b/>
        <sz val="11"/>
        <color rgb="FF7030A0"/>
        <rFont val="Calibri"/>
        <family val="2"/>
        <scheme val="minor"/>
      </rPr>
      <t>Elaborado por:</t>
    </r>
    <r>
      <rPr>
        <sz val="10"/>
        <rFont val="Arial"/>
      </rPr>
      <t xml:space="preserve"> Leidy Carolina Rueda Fonseca - Profesional Especializado</t>
    </r>
  </si>
  <si>
    <r>
      <rPr>
        <b/>
        <sz val="11"/>
        <color rgb="FF7030A0"/>
        <rFont val="Calibri"/>
        <family val="2"/>
        <scheme val="minor"/>
      </rPr>
      <t>Revisado por:</t>
    </r>
    <r>
      <rPr>
        <sz val="10"/>
        <rFont val="Arial"/>
      </rPr>
      <t xml:space="preserve"> José Daniel Quilaguy Bernal - Profesional Especializado - Jefe de Control Interno</t>
    </r>
  </si>
  <si>
    <t>CUMPLIMIENTO A</t>
  </si>
  <si>
    <t>CUMPLIMIENTO AA</t>
  </si>
  <si>
    <t>CUMPLIMIENTO AAA</t>
  </si>
  <si>
    <t>PROMEDIO CUMPLIMIENTO TOTAL</t>
  </si>
  <si>
    <t>Micrositio de Colombianismos</t>
  </si>
  <si>
    <t>Sello Editorial</t>
  </si>
  <si>
    <t>Koha - biblioteca</t>
  </si>
  <si>
    <t>Portal Institucional</t>
  </si>
  <si>
    <t>Corpus</t>
  </si>
  <si>
    <t>Spanish in Colombia</t>
  </si>
  <si>
    <t>Biblioteca digital Palabra</t>
  </si>
  <si>
    <t>Moodle</t>
  </si>
  <si>
    <t>TOTAL:</t>
  </si>
  <si>
    <t>PROMEDIO DE PORCENTAJE DE CUMPLIMIENTO ACUMULADO POR COMPONENTE Y SUBCOMPONENTE 
ENERO A ABRIL DE 2019</t>
  </si>
  <si>
    <t>Promedio de PORCENTAJE DE CUMPLIMIENTO ACOMULADO</t>
  </si>
  <si>
    <t>Total general</t>
  </si>
  <si>
    <t>En el informe de gestión se evidencia la implementación parcial de la estrategia, hasta febrero, mayo y junio, según el tipo de comunicación.
Se recomienda aportar como evidencia la estratégia de comunicación y, complementar el informe de gestión con el reporte de su implementación hasta la fecha de corte solicitada (agosto de 2019) y, agregar los enlaces a las evidencias o PDF de los correos internos.</t>
  </si>
  <si>
    <t>El informe de gestión presenta registros con evidencias parciales hasta los meses de mayo y junio de 2019, es decir, que no se evidencia el reporte con los enlaces de la implementaciòn de la estrategia durante julio y agosto.
Los soportes de las siguientes comunicaciones internas, pese a estar registrados en el informe de gestión, no se evidenvian: boletín entérese, correos electrónicos en formato de comunicación interna, otros correos internos, boletìn museos de la A a la Z, miércoles de lenguaje claro, nuestra gente. Se recomienda que para estos casos se disponga de una carpeta en la nube, con los PDF de los correos enviados como evidencias.
Adicionalmente, se recomienda aportar como evidencia la estratégia de divulgación.</t>
  </si>
  <si>
    <t xml:space="preserve">En los soportes suministrados, no se evidencian los entregables planificados para la fecha de corte. </t>
  </si>
  <si>
    <t>Las divulgaciones referidas en el reporte del plan de acción no se encuentean registradas, ni soportadas en el informe de gestión que se aportó como evidencia para la fecha del corte. Ver observaciones de la meta No. 164.</t>
  </si>
  <si>
    <t>En los soportes suministrados, no se evidencian los entregables planificados para la fecha de corte. Ver observaciones de la meta No. 164.</t>
  </si>
  <si>
    <t xml:space="preserve">Los siguientes campos, no son coherentes con la descripción del campo: OBSERVACIONES DE PLANEACIÓN - META AJUSTADA MEDIANTE FORMATO DE AJUSTES PLAN DE ACCIÓN 22/07/2019- 
a) ACTIVIDADES REQUERIDAS PARA ALCANZAR LA META: “1. Actualización del procedimiento certificados y constancias de estudio (…)”
b) ACTIVIDADES PROGRAMADAS BIMESTRE MARZO-ABRIL (Celda AI152): “1. Actualización del procedimiento certificados y constancias de estudio”
Lo anterior, porque no corresponden con lo descrito en el campo: MARZO-ABRIL (Celda U152): "1. Actualización del trámite certificados y constancias de estudio de estudio en el SUIT (…)"
Respecto al campo: META O ENTREGABLE PLANEADO: “RACIONALIZACIÓN DEL TRÁMITE CERTIFICADOS Y CONSTANCIAS DE ESTUDIOS”, se recomienda evaluar si la descripción de la meta continua siendo la misma, teniendo en cuenta que el alcance de la racionalización ya no se realizará propiamente sobre la generación de certificados y constancias de estudios en linea, sino, sobre la implementación del pago en línea como mecanismo automatizador del trámite.
Por otra parte, en los soportes suministrados, no se evidencian los entregables planificados para la fecha de corte. </t>
  </si>
  <si>
    <t>En los soportes suministrados, no se evidencia el reporte de avance del plan de acción para el 3er. y, el  4to. Bimestre.</t>
  </si>
  <si>
    <t>Se recomienda especificar la descripción de la meta en el campo: META O ENTREGABLE PLANEADO, (Celda K6): “METODOLOGÍA PROPUESTA ENVIADA A LA SUBDIRECCIÓN ADMINISTRATIVA Y FINANCIERA”, por: “METODOLOGÍA PROPUESTA PARA LA ADMINISTRACIÓN DEL RIESGO ENVIADA A LA SUBDIRECCIÓN ADMINISTRATIVA Y FINANCIERA”
En los soportes suministrados, no se evidencian los entregables planificados para la fecha de corte, ni el reporte del plan de acción del bimestre: julio-agosto.</t>
  </si>
  <si>
    <t xml:space="preserve">
En los soportes suministrados, no se evidencian los entregables planificados para la fecha de corte, ni el reporte del plan de acción del bimestre: julio-agosto.</t>
  </si>
  <si>
    <t>Se recomienda configurar el encabezado de las tablas del reporte del monitoreo de riesgos, para que se repita en cada hoja.</t>
  </si>
  <si>
    <t xml:space="preserve">
En los soportes suministrados, no se evidencian los entregables planificados para la fecha de corte, ni el reporte del plan de acción del  3er. y 4to. Bimestre.</t>
  </si>
  <si>
    <t>Se recomienda ajustar la descripción en la programación de la meta: " (..) para todos los informes que se producen desde el Grupo de Planeación", porque es imprecisa, debido a que no ofrece datos exactos como la cantidad de los informes que se producen en el grupo, para establecer la extensión en que se alcanza la meta. Ejemplo:
* Meta: 5 informes elaborados en lenguaje claro;
*  Medición: 3 de 5 informes elaborados en lenguaje claro.
Se recomienda acompañar los informes elaborados en lenguaje claro, de un concepto técnico o una lista de chequeo, como evidencia de su validación.
En los soportes suministrados, no se evidencian los entregables planificados para la fecha de corte, ni el reporte del plan de acción del  3er. y 4to. Bimestre.</t>
  </si>
  <si>
    <t>No aplica para el cuatrimestre.</t>
  </si>
  <si>
    <t>Se sugiere correr las metas de cumplimiento para un bimestre después, porque la evaluación y publicación del informe de seguimiento al PAAC, se realiza en el mes siguiente al corte actualmente programado.</t>
  </si>
  <si>
    <t>En los soportes suministrados, no se evidencian los entregables planificados para la fecha de corte, ni el reporte del plan de acción del 4to. Bimestre.</t>
  </si>
  <si>
    <t>Se evidencia avance parcial de  los entregables planificados para la fecha de corte.</t>
  </si>
  <si>
    <t>Se evidencia que la información publicada se encuentra parcialmente actualizada.</t>
  </si>
  <si>
    <t>Cumplimiento de la norma NTC 5854
2do. Cuatrimestre de 2019</t>
  </si>
  <si>
    <t>El sitio de colombianismos no ha sufrido cambios desde su creación</t>
  </si>
  <si>
    <t xml:space="preserve">No se han realizado cambios al sitio, lo cual a colaborado en que no se vea afectado </t>
  </si>
  <si>
    <t>Este sitio tiene que ser actualizado ya que no cumple con las normas de accesibilidad</t>
  </si>
  <si>
    <t>Debido a los cambios que se han venido realizando dentro de la página el valor de cumplimiento de la norma ha bajado, el cual se debe alinear junto al webmater para realizar la nueva evaluación del sitio.</t>
  </si>
  <si>
    <t>Página en constante cambio, todavía no se tiene el certificado de seguridad</t>
  </si>
  <si>
    <t>El sitio esta sufriendo cambios y actualizaciones</t>
  </si>
  <si>
    <t>Este portal esta programado para ser rediseñado en el año 2020 soportando lo que tienen la biblioteca</t>
  </si>
  <si>
    <t>Este sitio no ha sufrido actualización se va actualizar para el primer semestre en el 2020</t>
  </si>
  <si>
    <t/>
  </si>
  <si>
    <t>Nombre de la entidad:</t>
  </si>
  <si>
    <t>INSTITUTO CARO Y CUERVO</t>
  </si>
  <si>
    <t>Orden:</t>
  </si>
  <si>
    <t>Nacional</t>
  </si>
  <si>
    <t>Sector administrativo:</t>
  </si>
  <si>
    <t>Cultura</t>
  </si>
  <si>
    <t>Año vigencia:</t>
  </si>
  <si>
    <t>2019</t>
  </si>
  <si>
    <t>Departamento:</t>
  </si>
  <si>
    <t>Bogotá D.C</t>
  </si>
  <si>
    <t>Municipio:</t>
  </si>
  <si>
    <t>BOGOTÁ</t>
  </si>
  <si>
    <t>DATOS TRÁMITES A RACIONALIZAR</t>
  </si>
  <si>
    <t>ACCIONES DE RACIONALIZACIÓN A DESARROLLAR</t>
  </si>
  <si>
    <t>PLAN DE EJECUCIÓN</t>
  </si>
  <si>
    <t>MONITOREO</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</si>
  <si>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</si>
  <si>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</si>
  <si>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</si>
  <si>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</si>
  <si>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</si>
  <si>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</si>
  <si>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</si>
  <si>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</si>
  <si>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</si>
  <si>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</si>
  <si>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</si>
  <si>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</si>
  <si>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</si>
  <si>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Justificación</t>
  </si>
  <si>
    <t>Monitoreo jefe planeación</t>
  </si>
  <si>
    <t xml:space="preserve"> Valor ejecutado (%)</t>
  </si>
  <si>
    <t>Observaciones/Recomendaciones</t>
  </si>
  <si>
    <t>Seguimiento jefe control interno</t>
  </si>
  <si>
    <t>Plantilla Otros procedimientos administrativos de cara al usuario - Hijo</t>
  </si>
  <si>
    <t>51957</t>
  </si>
  <si>
    <t>Certificados y constancias de estudios</t>
  </si>
  <si>
    <t>Inscrito</t>
  </si>
  <si>
    <t>Obtener el certificado o constancia de estudio donde se especifiquen situaciones de carácter académico como: programa al cual pertenece, fechas de ingreso, retiro, reintegros, asistencias a clase, intensidad horaria, conducta, entre otras, tanto para los estudiantes que se encuentren o que hayan estado activos en un programa de la institución.  Manifiesta que el solicitante se encuentra cursando como estudiante activo o cursó un programa en la institución.</t>
  </si>
  <si>
    <t>Beneficios al ciudadano:
1. Reducción en los tiempos de espera
2. Reducción en los tiempos de desplazamiento 
3. Reducción de los tiempos de pago en la entidad financiera
Beneficios  para la Entidad:
1. Mejorar el tiempo de respuesta
2. Mejorar el tiempo de consulta
3. Mejorar el tiempo en la ejecución de las conciliaciones bancarias por concepto de derechos pecuniarios
4. Mejorar el seguimiento de las solicitudes de certificados y constancias de estudio
5.  Permitir el seguimiento estadístico del número de solicitudes en tiempo real
6. Actualización normativa</t>
  </si>
  <si>
    <t>Tecnologica</t>
  </si>
  <si>
    <t>Pago en línea</t>
  </si>
  <si>
    <t>01/03/2019</t>
  </si>
  <si>
    <t>31/12/2020</t>
  </si>
  <si>
    <t xml:space="preserve"> </t>
  </si>
  <si>
    <t>Facultad Seminario Andrés Bello Instituto Caro y Cuervo</t>
  </si>
  <si>
    <t>Sí</t>
  </si>
  <si>
    <t>Existe una acción programada de Racionalización de trámites  incorporada al Plan de Acción Institucional, sin embargo en el mes de Julio se ha solicitado incorporación de un ajuste, y la programación de actividades finaliza en el ultimo bimestre de la vigencia 2019.</t>
  </si>
  <si>
    <t>Respondió</t>
  </si>
  <si>
    <t>Pregunta</t>
  </si>
  <si>
    <t>Observación</t>
  </si>
  <si>
    <t>1. ¿Cuenta con el plan de trabajo para implementar la propuesta de mejora del trámite?</t>
  </si>
  <si>
    <t>Se evidencia el plan de trabajo de la racionalización del trámite, incluido en el plan de acción 2019 del ICC.</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</si>
  <si>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</si>
  <si>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</si>
  <si>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</si>
  <si>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</si>
  <si>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</si>
  <si>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Pese a que se evidencia la revisión a 8 desarrollos de sistemas de información, no se evidencia la revisión de los desarrollos planificados para el corte.</t>
  </si>
  <si>
    <t xml:space="preserve">
En los soportes suministrados, no se evidencian los entregables planificados para la fecha de corte, ni el reporte del plan de acción del 3er. Y 4to. Bimestre.</t>
  </si>
  <si>
    <t>Ninguna.</t>
  </si>
  <si>
    <t>En los soportes suministrados, no se evidencian los entregables planificados para la fecha de corte, ni el reporte del plan de acción del 4to. bimestre, únicamente del 3ro.</t>
  </si>
  <si>
    <t xml:space="preserve">
En los soportes suministrados, no se evidencian los entregables planificados para la fecha de corte, ni el reporte del plan de acción del 3er. y 4to. bimestre.</t>
  </si>
  <si>
    <r>
      <rPr>
        <b/>
        <sz val="18"/>
        <color rgb="FF7030A0"/>
        <rFont val="Calibri"/>
        <family val="2"/>
        <scheme val="minor"/>
      </rPr>
      <t>Recomendaciones evaluación 2do. cuatrimestre:</t>
    </r>
    <r>
      <rPr>
        <b/>
        <sz val="14"/>
        <color rgb="FF7030A0"/>
        <rFont val="Calibri"/>
        <family val="2"/>
        <scheme val="minor"/>
      </rPr>
      <t xml:space="preserve">
</t>
    </r>
    <r>
      <rPr>
        <sz val="14"/>
        <color theme="1"/>
        <rFont val="Calibri"/>
        <family val="2"/>
        <scheme val="minor"/>
      </rPr>
      <t xml:space="preserve">
1. Publicar en la página Web el seguimiento bimensual del plan de acción del Instituto, el mismo, es el documento formal sobre el que Control Interno realiza la evaluación de avance institucional.
2. Implementar controles para asegurar el reporte de todas las unidades, junto con las evidencias correspondientes al plan de acción.</t>
    </r>
  </si>
  <si>
    <t xml:space="preserve">
En los soportes suministrados, no se evidencian los entregables planificados para la fecha de corte, ni el reporte del plan de acción del 3er. y 4to. bimestre.
No obstante, se realiza la evaluación con los informes publicados en la sección de transparencia del Instituto.
Se sugiere realizar el reporte correspondiente en las fechas de corte.</t>
  </si>
  <si>
    <t>Se sugiere replantear el registro “5” del campo: CUANTIFICACIÓN META O ENTREGABLE PLANEADA, porque no es coherente con la distribución de la meta: “1 cápsula producida y socializada”, en solamente 4 bimestres y no  en 5.
En los soportes suministrados, no se evidencian los entregables planificados para la fecha de corte, ni el reporte del plan de acción del 3er. y 4to. bimestre.
No obstante, se realiza la evaluación con las cápsulas evidenciadas mediante comunicación interna.
Se sugiere realizar el reporte correspondiente en las fechas de corte.</t>
  </si>
  <si>
    <t>PROMEDIO DE PORCENTAJE DE CUMPLIMIENTO ACUMULADO POR COMPONENTE Y SUBCOMPONENTE 
ENERO A AGOSTO DE 2019</t>
  </si>
  <si>
    <t>EVALUACIÓN - CONTROL INTERNO (SEP-DIC 2019)</t>
  </si>
  <si>
    <t>PORCENTAJE DE CUMPLIMIENTO ACOMULADO
ENERO-DICIEMBRE DE 2019</t>
  </si>
  <si>
    <t>PROMEDIO DE PORCENTAJE DE CUMPLIMIENTO ACUMULADO POR COMPONENTE Y SUBCOMPONENTE 
ENERO A DICIEMBRE DE 2019</t>
  </si>
  <si>
    <t>En este primer cuatrimestre no se realizo cambio, por lo que el cumplimiento presentado a final de año se mantiene</t>
  </si>
  <si>
    <t>Este sitio esta en modificación, baja un poco su cumplimiento</t>
  </si>
  <si>
    <t>Los nuevos contenidos del sitio deben ser ajustados para aumentar el el porcentaje de cumplimiento.</t>
  </si>
  <si>
    <t>La plataforma entra a migración para el segundo semestre de este año por lo que no ha tenido cambios.</t>
  </si>
  <si>
    <t>Cumplimiento de la norma NTC 5854
1er. Cuatrimestre de 2019</t>
  </si>
  <si>
    <t>Cumplimiento de la norma NTC 5854
3er. Cuatrimestre de 2019</t>
  </si>
  <si>
    <t>La mejora del trámite en la entidad no se evidencia.</t>
  </si>
  <si>
    <t>La actualización del trámite en el SUIT y la mejora no se evidencia.</t>
  </si>
  <si>
    <t>La socialización de la mejora no aplica por el momento.</t>
  </si>
  <si>
    <t>La recepción de los beneficios de la mejora en el trámite por parte del usuario no aplica por el momento.</t>
  </si>
  <si>
    <t>Los mecanismos para medir los beneficios de la racionalización del trámite no se evidencian.</t>
  </si>
  <si>
    <r>
      <rPr>
        <b/>
        <sz val="11"/>
        <color rgb="FF7030A0"/>
        <rFont val="Calibri"/>
        <family val="2"/>
        <scheme val="minor"/>
      </rPr>
      <t>Fecha de evaluación:</t>
    </r>
    <r>
      <rPr>
        <sz val="10"/>
        <rFont val="Arial"/>
      </rPr>
      <t xml:space="preserve"> Enero 16 de 2020</t>
    </r>
  </si>
  <si>
    <r>
      <rPr>
        <b/>
        <sz val="10"/>
        <rFont val="Arial"/>
        <family val="2"/>
      </rPr>
      <t xml:space="preserve">Fecha de evaluación: </t>
    </r>
    <r>
      <rPr>
        <sz val="10"/>
        <rFont val="Arial"/>
        <family val="2"/>
      </rPr>
      <t>enero 16 de 2020</t>
    </r>
  </si>
  <si>
    <r>
      <t xml:space="preserve">Concertar mesa de trabajo entre el área responsable y  la Unidad de control interno para asesorar
</t>
    </r>
    <r>
      <rPr>
        <sz val="10"/>
        <color indexed="17"/>
        <rFont val="Arial Narrow"/>
        <family val="2"/>
      </rPr>
      <t xml:space="preserve">a) la identificación del riesgo (mensaje por correo elecrónico enviado el 8 de abril de 2019)
b) análisis de causas
b) diseño de controles
</t>
    </r>
    <r>
      <rPr>
        <sz val="10"/>
        <rFont val="Arial Narrow"/>
        <family val="2"/>
      </rPr>
      <t>Atender las recomendaciones para la redacción del control acorde con la nueva metodología del DAFP</t>
    </r>
  </si>
  <si>
    <r>
      <t xml:space="preserve">El control descrito en la </t>
    </r>
    <r>
      <rPr>
        <b/>
        <sz val="10"/>
        <color indexed="60"/>
        <rFont val="Arial Narrow"/>
        <family val="2"/>
      </rPr>
      <t>celda O9</t>
    </r>
    <r>
      <rPr>
        <sz val="10"/>
        <rFont val="Arial Narrow"/>
        <family val="2"/>
      </rPr>
      <t xml:space="preserve">, NO actua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D9</t>
    </r>
    <r>
      <rPr>
        <b/>
        <sz val="10"/>
        <rFont val="Arial Narrow"/>
        <family val="2"/>
      </rPr>
      <t xml:space="preserve">
</t>
    </r>
    <r>
      <rPr>
        <sz val="10"/>
        <rFont val="Arial Narrow"/>
        <family val="2"/>
      </rPr>
      <t xml:space="preserve">No hay una fórmula que permita establecer como se origina el número "100" reportado en la </t>
    </r>
    <r>
      <rPr>
        <sz val="10"/>
        <color indexed="60"/>
        <rFont val="Arial Narrow"/>
        <family val="2"/>
      </rPr>
      <t>c</t>
    </r>
    <r>
      <rPr>
        <b/>
        <sz val="10"/>
        <color indexed="60"/>
        <rFont val="Arial Narrow"/>
        <family val="2"/>
      </rPr>
      <t xml:space="preserve">elda AI9 
En la redacción del control no se indica que sucede con las desviaciones detectadas.
</t>
    </r>
  </si>
  <si>
    <r>
      <t xml:space="preserve">El control descrito en la </t>
    </r>
    <r>
      <rPr>
        <b/>
        <sz val="10"/>
        <color indexed="60"/>
        <rFont val="Arial Narrow"/>
        <family val="2"/>
      </rPr>
      <t>celda O10</t>
    </r>
    <r>
      <rPr>
        <sz val="10"/>
        <rFont val="Arial Narrow"/>
        <family val="2"/>
      </rPr>
      <t xml:space="preserve">, NO actua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D10</t>
    </r>
    <r>
      <rPr>
        <b/>
        <sz val="10"/>
        <rFont val="Arial Narrow"/>
        <family val="2"/>
      </rPr>
      <t xml:space="preserve">
</t>
    </r>
    <r>
      <rPr>
        <sz val="10"/>
        <rFont val="Arial Narrow"/>
        <family val="2"/>
      </rPr>
      <t xml:space="preserve">La información incorporada en la </t>
    </r>
    <r>
      <rPr>
        <sz val="10"/>
        <color indexed="60"/>
        <rFont val="Arial Narrow"/>
        <family val="2"/>
      </rPr>
      <t>c</t>
    </r>
    <r>
      <rPr>
        <b/>
        <sz val="10"/>
        <color indexed="60"/>
        <rFont val="Arial Narrow"/>
        <family val="2"/>
      </rPr>
      <t>elda AI10</t>
    </r>
    <r>
      <rPr>
        <b/>
        <sz val="10"/>
        <color indexed="53"/>
        <rFont val="Arial Narrow"/>
        <family val="2"/>
      </rPr>
      <t xml:space="preserve"> </t>
    </r>
    <r>
      <rPr>
        <sz val="10"/>
        <rFont val="Arial Narrow"/>
        <family val="2"/>
      </rPr>
      <t xml:space="preserve">no es númerica como en otros procesos. Siendo el Grupo de Planeación el responsable de liderar la implementación de la metodología de riesgos se recomienda que se defina un estándar para la </t>
    </r>
    <r>
      <rPr>
        <b/>
        <sz val="10"/>
        <color indexed="60"/>
        <rFont val="Arial Narrow"/>
        <family val="2"/>
      </rPr>
      <t>columna AI
En la redacción del control no se indica que sucede con las desviaciones detectadas.</t>
    </r>
  </si>
  <si>
    <r>
      <t xml:space="preserve">La identificación del riesgo </t>
    </r>
    <r>
      <rPr>
        <b/>
        <sz val="10"/>
        <color indexed="60"/>
        <rFont val="Arial Narrow"/>
        <family val="2"/>
      </rPr>
      <t xml:space="preserve">celda C11 </t>
    </r>
    <r>
      <rPr>
        <sz val="10"/>
        <rFont val="Arial Narrow"/>
        <family val="2"/>
      </rPr>
      <t>no reune los requisitos para clasificarlo como riesgo de corrupción. Como está descrito es más parecido a un riesgo de Fraude.</t>
    </r>
    <r>
      <rPr>
        <b/>
        <sz val="10"/>
        <rFont val="Arial Narrow"/>
        <family val="2"/>
      </rPr>
      <t xml:space="preserve">
</t>
    </r>
    <r>
      <rPr>
        <sz val="10"/>
        <rFont val="Arial Narrow"/>
        <family val="2"/>
      </rPr>
      <t>En la celda</t>
    </r>
    <r>
      <rPr>
        <b/>
        <sz val="10"/>
        <rFont val="Arial Narrow"/>
        <family val="2"/>
      </rPr>
      <t xml:space="preserve"> </t>
    </r>
    <r>
      <rPr>
        <b/>
        <sz val="10"/>
        <color indexed="60"/>
        <rFont val="Arial Narrow"/>
        <family val="2"/>
      </rPr>
      <t>AG11</t>
    </r>
    <r>
      <rPr>
        <b/>
        <sz val="10"/>
        <rFont val="Arial Narrow"/>
        <family val="2"/>
      </rPr>
      <t xml:space="preserve"> </t>
    </r>
    <r>
      <rPr>
        <sz val="10"/>
        <rFont val="Arial Narrow"/>
        <family val="2"/>
      </rPr>
      <t>no se detallan avances sino pendientes</t>
    </r>
    <r>
      <rPr>
        <b/>
        <sz val="10"/>
        <rFont val="Arial Narrow"/>
        <family val="2"/>
      </rPr>
      <t xml:space="preserve">
</t>
    </r>
    <r>
      <rPr>
        <sz val="10"/>
        <rFont val="Arial Narrow"/>
        <family val="2"/>
      </rPr>
      <t xml:space="preserve">No se registra información en en la </t>
    </r>
    <r>
      <rPr>
        <b/>
        <sz val="10"/>
        <color indexed="60"/>
        <rFont val="Arial Narrow"/>
        <family val="2"/>
      </rPr>
      <t>celda AI11</t>
    </r>
    <r>
      <rPr>
        <sz val="10"/>
        <rFont val="Arial Narrow"/>
        <family val="2"/>
      </rPr>
      <t xml:space="preserve">
Se recomienda revisar las consecuencias consignadas en la </t>
    </r>
    <r>
      <rPr>
        <b/>
        <sz val="10"/>
        <color indexed="60"/>
        <rFont val="Arial Narrow"/>
        <family val="2"/>
      </rPr>
      <t>celda E11
En la redacción del control no se indica que sucede con las desviaciones detectadas.</t>
    </r>
  </si>
  <si>
    <r>
      <t xml:space="preserve">Concertar mesa de trabajo entre el área responsable y  la Unidad de control interno para asesorar
</t>
    </r>
    <r>
      <rPr>
        <sz val="10"/>
        <color indexed="17"/>
        <rFont val="Arial Narrow"/>
        <family val="2"/>
      </rPr>
      <t xml:space="preserve">a) la identificación del riesgo (mensaje por correo electrónico enviado el 8 de abril de 2019)
b) análisis de causas
b) diseño de controles
</t>
    </r>
    <r>
      <rPr>
        <sz val="10"/>
        <rFont val="Arial Narrow"/>
        <family val="2"/>
      </rPr>
      <t>Atender las recomendaciones para la redacción del control acorde con la nueva metodología del DAFP</t>
    </r>
  </si>
  <si>
    <r>
      <t xml:space="preserve">El control descrito en la </t>
    </r>
    <r>
      <rPr>
        <b/>
        <sz val="10"/>
        <color indexed="60"/>
        <rFont val="Arial Narrow"/>
        <family val="2"/>
      </rPr>
      <t>celda O12</t>
    </r>
    <r>
      <rPr>
        <sz val="10"/>
        <rFont val="Arial Narrow"/>
        <family val="2"/>
      </rPr>
      <t xml:space="preserve">, NO actua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 xml:space="preserve">D12, </t>
    </r>
    <r>
      <rPr>
        <sz val="10"/>
        <rFont val="Arial Narrow"/>
        <family val="2"/>
      </rPr>
      <t>por tanto, no constituye un control aplicable para este riesgo.</t>
    </r>
    <r>
      <rPr>
        <b/>
        <sz val="10"/>
        <color indexed="60"/>
        <rFont val="Arial Narrow"/>
        <family val="2"/>
      </rPr>
      <t xml:space="preserve">
</t>
    </r>
    <r>
      <rPr>
        <sz val="10"/>
        <rFont val="Arial Narrow"/>
        <family val="2"/>
      </rPr>
      <t>No hay una fórmula que permita establecer como se origina el dato "50%" reportado en la celda</t>
    </r>
    <r>
      <rPr>
        <b/>
        <sz val="10"/>
        <color indexed="60"/>
        <rFont val="Arial Narrow"/>
        <family val="2"/>
      </rPr>
      <t xml:space="preserve"> AI12</t>
    </r>
    <r>
      <rPr>
        <b/>
        <sz val="10"/>
        <rFont val="Arial Narrow"/>
        <family val="2"/>
      </rPr>
      <t xml:space="preserve">
</t>
    </r>
  </si>
  <si>
    <r>
      <t xml:space="preserve">Al control descrito en la </t>
    </r>
    <r>
      <rPr>
        <b/>
        <sz val="10"/>
        <color indexed="60"/>
        <rFont val="Arial Narrow"/>
        <family val="2"/>
      </rPr>
      <t>celda O13</t>
    </r>
    <r>
      <rPr>
        <sz val="10"/>
        <rFont val="Arial Narrow"/>
        <family val="2"/>
      </rPr>
      <t xml:space="preserve">, le falta  detalle para actuar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D13</t>
    </r>
    <r>
      <rPr>
        <b/>
        <sz val="10"/>
        <rFont val="Arial Narrow"/>
        <family val="2"/>
      </rPr>
      <t xml:space="preserve">
</t>
    </r>
    <r>
      <rPr>
        <sz val="10"/>
        <rFont val="Arial Narrow"/>
        <family val="2"/>
      </rPr>
      <t xml:space="preserve">No hay una fórmula que permita establecer como se origina el dato "100%"  en la </t>
    </r>
    <r>
      <rPr>
        <sz val="10"/>
        <color indexed="60"/>
        <rFont val="Arial Narrow"/>
        <family val="2"/>
      </rPr>
      <t>c</t>
    </r>
    <r>
      <rPr>
        <b/>
        <sz val="10"/>
        <color indexed="60"/>
        <rFont val="Arial Narrow"/>
        <family val="2"/>
      </rPr>
      <t>elda AI13
En la redacción del control no se indica que sucede con las desviaciones detectadas.</t>
    </r>
  </si>
  <si>
    <r>
      <t xml:space="preserve">La identificación del riesgo </t>
    </r>
    <r>
      <rPr>
        <b/>
        <sz val="10"/>
        <color indexed="60"/>
        <rFont val="Arial Narrow"/>
        <family val="2"/>
      </rPr>
      <t>celda C14</t>
    </r>
    <r>
      <rPr>
        <sz val="10"/>
        <rFont val="Arial Narrow"/>
        <family val="2"/>
      </rPr>
      <t xml:space="preserve"> no reune los requisitos para clasificarlo como riesgo de corrupción. Como está descrito es más parecido a un riesgo de Fraude.
El control descrito en la </t>
    </r>
    <r>
      <rPr>
        <b/>
        <sz val="10"/>
        <color indexed="60"/>
        <rFont val="Arial Narrow"/>
        <family val="2"/>
      </rPr>
      <t>celda O14</t>
    </r>
    <r>
      <rPr>
        <sz val="10"/>
        <rFont val="Arial Narrow"/>
        <family val="2"/>
      </rPr>
      <t xml:space="preserve">, NO actua sobre las causas identificadas en la </t>
    </r>
    <r>
      <rPr>
        <sz val="10"/>
        <color indexed="60"/>
        <rFont val="Arial Narrow"/>
        <family val="2"/>
      </rPr>
      <t>c</t>
    </r>
    <r>
      <rPr>
        <b/>
        <sz val="10"/>
        <color indexed="60"/>
        <rFont val="Arial Narrow"/>
        <family val="2"/>
      </rPr>
      <t>elda</t>
    </r>
    <r>
      <rPr>
        <sz val="10"/>
        <color indexed="60"/>
        <rFont val="Arial Narrow"/>
        <family val="2"/>
      </rPr>
      <t xml:space="preserve"> </t>
    </r>
    <r>
      <rPr>
        <b/>
        <sz val="10"/>
        <color indexed="60"/>
        <rFont val="Arial Narrow"/>
        <family val="2"/>
      </rPr>
      <t>D14</t>
    </r>
    <r>
      <rPr>
        <b/>
        <sz val="10"/>
        <rFont val="Arial Narrow"/>
        <family val="2"/>
      </rPr>
      <t xml:space="preserve">
</t>
    </r>
    <r>
      <rPr>
        <sz val="10"/>
        <rFont val="Arial Narrow"/>
        <family val="2"/>
      </rPr>
      <t xml:space="preserve">No hay una fórmula que permita establecer como se origina el dato "50%" reportado en la </t>
    </r>
    <r>
      <rPr>
        <sz val="10"/>
        <color indexed="60"/>
        <rFont val="Arial Narrow"/>
        <family val="2"/>
      </rPr>
      <t>c</t>
    </r>
    <r>
      <rPr>
        <b/>
        <sz val="10"/>
        <color indexed="60"/>
        <rFont val="Arial Narrow"/>
        <family val="2"/>
      </rPr>
      <t>elda AI14 
En la redacción del control no se indica que sucede con las desviaciones detectadas.</t>
    </r>
  </si>
  <si>
    <r>
      <t xml:space="preserve">La identificación del riesgo celda </t>
    </r>
    <r>
      <rPr>
        <b/>
        <sz val="10"/>
        <color indexed="60"/>
        <rFont val="Arial Narrow"/>
        <family val="2"/>
      </rPr>
      <t>C15</t>
    </r>
    <r>
      <rPr>
        <sz val="10"/>
        <rFont val="Arial Narrow"/>
        <family val="2"/>
      </rPr>
      <t xml:space="preserve"> no reune los requisitos para clasificarlo como riesgo de corrupción. Como está descrito es más parecido a un riesgo de Fraude.
El control descrito en la </t>
    </r>
    <r>
      <rPr>
        <b/>
        <sz val="10"/>
        <color theme="5" tint="-0.499984740745262"/>
        <rFont val="Arial Narrow"/>
        <family val="2"/>
      </rPr>
      <t>celda O9</t>
    </r>
    <r>
      <rPr>
        <sz val="10"/>
        <rFont val="Arial Narrow"/>
        <family val="2"/>
      </rPr>
      <t xml:space="preserve">, NO actua sobre todas las causas identificadas en la </t>
    </r>
    <r>
      <rPr>
        <sz val="10"/>
        <color theme="5" tint="-0.499984740745262"/>
        <rFont val="Arial Narrow"/>
        <family val="2"/>
      </rPr>
      <t>c</t>
    </r>
    <r>
      <rPr>
        <b/>
        <sz val="10"/>
        <color theme="5" tint="-0.499984740745262"/>
        <rFont val="Arial Narrow"/>
        <family val="2"/>
      </rPr>
      <t>elda</t>
    </r>
    <r>
      <rPr>
        <sz val="10"/>
        <color theme="5" tint="-0.499984740745262"/>
        <rFont val="Arial Narrow"/>
        <family val="2"/>
      </rPr>
      <t xml:space="preserve"> </t>
    </r>
    <r>
      <rPr>
        <b/>
        <sz val="10"/>
        <color theme="5" tint="-0.499984740745262"/>
        <rFont val="Arial Narrow"/>
        <family val="2"/>
      </rPr>
      <t>D9</t>
    </r>
    <r>
      <rPr>
        <b/>
        <sz val="10"/>
        <color indexed="53"/>
        <rFont val="Arial Narrow"/>
        <family val="2"/>
      </rPr>
      <t>.</t>
    </r>
    <r>
      <rPr>
        <sz val="10"/>
        <rFont val="Arial Narrow"/>
        <family val="2"/>
      </rPr>
      <t xml:space="preserve"> además se está limitando al indicar que solo se debe hacer dos veces</t>
    </r>
    <r>
      <rPr>
        <b/>
        <sz val="10"/>
        <rFont val="Arial Narrow"/>
        <family val="2"/>
      </rPr>
      <t xml:space="preserve">
</t>
    </r>
    <r>
      <rPr>
        <sz val="10"/>
        <rFont val="Arial Narrow"/>
        <family val="2"/>
      </rPr>
      <t>No hay una fórmula que permita establecer como se origina el número "100" reportado en la</t>
    </r>
    <r>
      <rPr>
        <sz val="10"/>
        <color theme="5" tint="-0.499984740745262"/>
        <rFont val="Arial Narrow"/>
        <family val="2"/>
      </rPr>
      <t xml:space="preserve"> c</t>
    </r>
    <r>
      <rPr>
        <b/>
        <sz val="10"/>
        <color theme="5" tint="-0.499984740745262"/>
        <rFont val="Arial Narrow"/>
        <family val="2"/>
      </rPr>
      <t>elda AI9
En la redacción del control no se indica que sucede con las desviaciones detectadas.</t>
    </r>
    <r>
      <rPr>
        <b/>
        <sz val="10"/>
        <color indexed="53"/>
        <rFont val="Arial Narrow"/>
        <family val="2"/>
      </rPr>
      <t xml:space="preserve"> </t>
    </r>
  </si>
  <si>
    <r>
      <t xml:space="preserve">Se mejoró la redacción del riesgo
</t>
    </r>
    <r>
      <rPr>
        <b/>
        <sz val="10"/>
        <color theme="5" tint="-0.499984740745262"/>
        <rFont val="Arial Narrow"/>
        <family val="2"/>
      </rPr>
      <t>En la redacción del control no se indica que sucede con las desviaciones detectadas.</t>
    </r>
  </si>
  <si>
    <t xml:space="preserve">
MÓDULO IMPLEMENTADO EN ACADEMUSOFT DE DERECHOS PECUNIARIOS, CERTIFICACIONES Y CONSTANCIAS DE ESTUDIO, PARA SOLICITUD Y PAGO EN LINEA, INSCRIPCIÓN DEL TRÁMITE EN EL SUIT </t>
  </si>
  <si>
    <t>Durante el 2018 el ingeniero de Academusoft realizó el desarrollo de software necesario para la implementación del módulo de derechos pecuniarios en la plataforma</t>
  </si>
  <si>
    <t xml:space="preserve">Atender los requerimientos de Gobierno en Linea, Fraccionamiento de trámites, trasparecncia, claridad y facilidad en el procedimiento de trámites para nuestros usuarios.    Implementación del modulo en ACADEMUSOFT de derechos pecuniarios, certificaciones y constancias de estudio, para solicitud y pago en linea, inscripción del trámite en el SUIT </t>
  </si>
  <si>
    <t xml:space="preserve">1) Ajustar la Resolución de Derechos Pecuniarios, 2) Insertar en el ambiente del estudiante un link para pago en línea de Derechos pecuniarios de acuerdo a los fijados en la Resolución con los montos corresondientes, 3) Desarrollar breve instructivo para claridad de los usuarios, 5) Desarrollar los formatos de los certificados que serán expedidos en líena y el sistema para el dilienciamiento en línea de la información requerida, 4) Coordinar con Banco Av.Villas código de barras para pago en línea de derechos pecuniarios, 5) coordinación con Financiera para el levantamiento de archivos planos de pago y reporte al Banco, 6) Poner en funcionamiento la posibilidad de descargar el certificado o constancia una vez se haya realizado el pago </t>
  </si>
  <si>
    <t>1) Resolución de Derechos Pecuniarios ajustada</t>
  </si>
  <si>
    <t>2) Vínculo en el ambiente del estudiante para solicitud, pago y expedición en línea de Derechos pecuniarios de acuerdo a los fijados en la Resolución con los montos corresondientes, 3) instructivo para claridad de los usuarios en ambiente en línea del estudiante</t>
  </si>
  <si>
    <t>Formatos de los certificados que serán expedidos en línea y  sistema para el dilienciamiento en línea de la información requerida</t>
  </si>
  <si>
    <t xml:space="preserve">Código de barras para pago en línea de derechos pecuniarios y archivos planos de pago y reporte al Banco, y descarga del certificado o constancia una vez se haya realizado el pago, contar con los primeros pagos de derechos pecuniarios realizados en línea. </t>
  </si>
  <si>
    <t>AJUSTE:
META RETIRADA
ANTES:
META YA DEBE ESTAR CUMPLIDA</t>
  </si>
  <si>
    <t>DECANA FACULTAD SEMINARIO ANDRÉS BELLO</t>
  </si>
  <si>
    <t>Proyección de la resolución de derechos pecuniarios para la revisión del asesor jurídico Institucional y posterior aprobación del Consejo Directivo.</t>
  </si>
  <si>
    <t>Pendiente de aprobación de la resolución proyectada por la facultad  por parte  del Consejo Directivo Institucional</t>
  </si>
  <si>
    <t>REVISAR NIVEL DE AVANCE REGISTRADO PARA EL BIMESTRE</t>
  </si>
  <si>
    <t xml:space="preserve">1
1. La  resolución de derechos pecuniarios proyectada por la facultad se encuentra para  la revisión del asesor jurídico Institucional y posterior aprobación del Consejo Directivo.
2. Se estableció  un vínculo en el ambiente del estudiante para solicitud  y pago  en línea de derechos pecuniarios.
 </t>
  </si>
  <si>
    <t>Pendiente de aprobación de la resolución proyectada por la Facultad  por parte  del Consejo Directivo Institucional
ACADEMUSOFT</t>
  </si>
  <si>
    <t>META AJUSTADA MEDIANTE FORMATO DE AJUSTES PLAN DE ACCIÓN 22/07/2019 SE INCORPORA AL PAAC
LA META PROGRAMADA NO COINCIDE CON LA META REPORTADA</t>
  </si>
  <si>
    <t>INCONCLUSO</t>
  </si>
  <si>
    <t>META RETIRADA</t>
  </si>
  <si>
    <t xml:space="preserve">Los estudiantes ya realizan el pago con código de barras , los archivos planos de pago y reporte al Banco estan pendientes de parametrizar la plataforma hasta que este firmadada la Resolución de derechos pecuniarios </t>
  </si>
  <si>
    <t>Se publicó la Resolución de derechos pecuniarios https://www.caroycuervo.gov.co/recursos/COBRONUEVASMATRICULAS.pdf</t>
  </si>
  <si>
    <t>META RETIRADA MEDIANTE FORMATO DE AJUSTE DE FECHA 22/07/2019. SE DEBE REVISAR POR QUÉ SE REALIZA REPORTE DE AVANCE AL ESTAR RETIRADA</t>
  </si>
  <si>
    <t xml:space="preserve"> VALOR DE META AJUSTADA </t>
  </si>
  <si>
    <t>AJUSTE: NO HAY ACCIONES PROGRAMADAS PARA BIMESTRE
ANTERIOR:
Metodología propuesta enviada a la Subdirección Administrativa y Financiera</t>
  </si>
  <si>
    <t>AJUSTE: NO HAY ACCIONES PROGRAMADAS PARA BIMESTRE
ANTERIOR:
META YA DEBE ESTAR CUMPLIDA</t>
  </si>
  <si>
    <t>AJUSTE:
100%
ANTERIOR:
META YA DEBE ESTAR CUMPLIDA</t>
  </si>
  <si>
    <t>AJUSTE:
META RETIRADA
ANTERIOR:
META YA DEBE ESTAR CUMPLIDA</t>
  </si>
  <si>
    <t>AJUSTE:
PROPUESTA DE AJUSTE DEL EXCEL DE MAPAS DE RIESGOS PARA FORTALECIMIENTO DE CONTROLES
ANTERIOR
METODOLOGÍA PROPUESTA ENVIADA A LA SUBDIRECCIÓN ADMINISTRATIVA Y FINANCIERA</t>
  </si>
  <si>
    <t>PROPUESTA DEL AJUSTE DEL MANUAL DE RIESGOS PARA EL FORTALECIMIENTO DE CONTROLES</t>
  </si>
  <si>
    <t>ENTRE MAYO 01 Y JUNIO 30 SE TRABAJARÁ LA PROPUESTA</t>
  </si>
  <si>
    <t>AJUSTE: NO HAY ACCIONES PROGRAMADAS PARA BIMESTRE
ANTERIOR:
Matriz propuesta enviada a la Subdirección Administrativa y Financiera
Propuesta de ajsute del Excel de Mapas de riesgo para fortalecimiento de controles.</t>
  </si>
  <si>
    <t xml:space="preserve">PROPUESTA DE AJUSTE DEL EXCEL DE MAPAS DE RIESGOS PARA FORTALECIMIENTO DE CONTROLES </t>
  </si>
  <si>
    <t>Matriz propuesta enviada a la Subdirección Administrativa y Financiera
Propuesta de ajsute del Excel de Mapas de riesgo para fortalecimiento de controles.</t>
  </si>
  <si>
    <t>ENTRE MAYO 01 Y JUNIO 30 SE REALIZARÁN LAS ACTIVIDADES</t>
  </si>
  <si>
    <t>En el documento "5. REPORTE FINAL PLAN DE ACCIÓN 2019" consolidado por planeación, se evidencia que la fecha del campo Q9, cambió del 01/02/2019, al 01/05/2019; De igual manera, el campo R9 cambió del 28/02/2019 al 30/06/2019; Los campos S9, T9 y U9, cambiaron según se indica en su contenido.
Se evidencia meta repetida con la fila 10, con campos de seguimiento de la fila 9 parcialmente diligenciados.</t>
  </si>
  <si>
    <t>Se evidencia cambio en el campo X11, según se indica en su contenido.</t>
  </si>
  <si>
    <t>AJUSTE: 
NO HAY ACCIONES PROGRAMADAS EN BIMESTRE
ANTERIOR:
50%</t>
  </si>
  <si>
    <t>AJUSTE: 
100%
ANTERIOR:
50%</t>
  </si>
  <si>
    <t>AJUSTE:
META ELIMINADA
ANTERIOR:
META YA DEBE ESTAR CUMPLIDA</t>
  </si>
  <si>
    <t>Se evidencia que los campos V14 y X14 cambiaron según se indica en su contenido.</t>
  </si>
  <si>
    <t>AJUSTE:
2 INFORMES DE SEGUIMIENTO CUATRIMESTRAL PUBLICADOS EN LA PÁGINA WEB DEL INSTITUTO CARO Y CUERVO Y DIVULGADO AL INTERIOR DE LA ENTIDAD
ANTERIOR:
INFORMES DE SEGUIMIENTO CUATRIMESTRAL PUBLICADOS EN LA PÁGINA WEB DEL INSTITUTO CARO Y CUERVO Y DIVULGADO AL INTERIOR DE LA ENTIDAD</t>
  </si>
  <si>
    <t>AJUSTE: NO HAY ACCIONES PROGRAMADAS PARA ESTE BIMESTRE
ANTERIOR:
33%</t>
  </si>
  <si>
    <t>AJUSTE:
50%
ANTERIOR:
33%</t>
  </si>
  <si>
    <t>AJUSTES:
50%
ANTERIOR:
NO HAY ACCIONES PROGRAMADAS EN BIMESTRE</t>
  </si>
  <si>
    <t>Se evidencia que la fecha del campo Q16, cambió del 15/01/2019, al 01/05/2019; De igual manera, el campo R16 cambió del 16/01/2020 al 13/09/2019; Los campos T16, U16, V16 Y W16, cambiaron según se indica en su contenido.</t>
  </si>
  <si>
    <t>1. Actualización del trámite certificados y constancias de estudio de estudio en el SUIT sobre las formas de pago y datos del nuevo convenio con entidad financiera Banco AV Villas, la cual permite hacer los pagos en línea y pago de ventanilla por medio de código de barras</t>
  </si>
  <si>
    <t>2) Actualización normativa en el SUIT del trámite certificados y constancias de estudio. Resolución por la cual se establece el reglamento Estudiantil y Resolución de derechos pecuniarios; 3) Implementación y parametrización en la plataforma de gestión académica ACADEMUSOFT del módulo desarrollado para validación y solicitud de certificados y constancias de estudio de los estudiantes de la Facultad Seminario Andrés Bello del ICC del año 2013 den adelante; 4) Generación por medio del sistema de información académica ACADEMUSOFT por parte de los funcionarios encargados de los certificados y constancias de estudio</t>
  </si>
  <si>
    <t>AJUSTE:
NO HAY ACTIVIDADES PROGRAMADAS PARA ESTE BIMESTRE
ANTES:
1 (un) sondeo con el fin de promover la participación ciudadana en el proceso de rendición de cuentas en el Micrositio #altablero</t>
  </si>
  <si>
    <t xml:space="preserve">AJUSTE:
NO HAY ACTIVIDADES PROGRAMADAS PARA ESTE BIMESTRE
ANTES:
1(UN SONDEO CON EL FIN DE PROMOVER LA PARTICIPACION CIUDADANA EN EL MICRIOSITIO DE RENIDICION DE CUENTAS </t>
  </si>
  <si>
    <t>AJUSTE:
1 ACCIÓN DE INFORMACIÓN E INTERACCIÓN EN RENDICIÓN DE CUENTAS ORIENTADA A DIFERENTES GRUPOS DE INTERÉS SOBRE TEMAS MISIONALES
ANTES
1 (una) acción de información en rendición de cuentas orientada a diferentes grupos de interés sobre temas misionales</t>
  </si>
  <si>
    <t xml:space="preserve">AJUSTE: 
1  ACCIÓN DE DIÁLOGO EN RENDICIÓN DE CUENTAS ORIENTADA A LA  CIUDADANÍA 
1 ACCIÓN DE INFORMACIÓN E INTERACCIÓN EN RENDICIÓN DE CUENTAS ORIENTADA A DIFERENTES GRUPOS DE INTERÉS SOBRE TEMAS MISIONALES. 
ANTES.
1 (una) acción de diálogo en rendición de cuentas orientada a la  ciudadanía  implementada 
</t>
  </si>
  <si>
    <t xml:space="preserve">AJUSTE:
1  ACCIÓN DE DIÁLOGO EN RENDICIÓN DE CUENTAS ORIENTADA A DIFERENTES GRUPOS DE INTERÉS SOBRE TEMAS MISIONALES   
1 AUDIENCIA PÍBLICA DE RENDICIÓN DE CUENTAS
ANTES: 
1 (una) acción de información en rendición de cuentas orientada a diferentes grupos de interés sobre temas misionales
1 (una) acción de diálogo en rendición de cuentas orientada a diferentes grupos de interés sobre temas misionales  
</t>
  </si>
  <si>
    <t>AJUSTE PLAN DE ACCIÓN:
NO HAY ACCIONES PROGRAMADAS EN BIMESTRE
ANTERIOR:
1 Metodología  de diálogo las actividades de rendición de cuentas, garantizando momentos de intervención de ciudadanos y grupos de interés con su evaluación y propuestas</t>
  </si>
  <si>
    <t>AJUSTE:
NO HAY ACCIONES PROGRAMADAS EN BIMESTRE
ANTES:
Metodología  de diálogo las actividades de rendición de cuentas, garantizando momentos de intervención de ciudadanos y grupos de interés con su evaluación y propuestas</t>
  </si>
  <si>
    <t>AJUSTE:
NO HAY ACCIONES PROGRAMADAS EN BIMESTRE
ANTES:
META YA DEBE ESTAR CUMPLIDA</t>
  </si>
  <si>
    <t>AJUSTE:
METODOLOGÍA  DE DIÁLOGO LAS ACTIVIDADES DE RENDICIÓN DE CUENTAS, GARANTIZANDO MOMENTOS DE INTERVENCIÓN DE CIUDADANOS Y GRUPOS DE INTERÉS CON SU EVALUACIÓN Y PROPUESTAS
ANTES:
META YA DEBE ESTAR CUMPLIDA</t>
  </si>
  <si>
    <t>AJUSTE:
1 ACCION PARA MOTIVAR Y REFORZAR EL COMPORTAMIENTO DE SERVIDORES PÚBLICOS DEL ICC Y CIUDADANOS HACIA EL PROCESO DE RENDICIÓN DE CUENTAS
ANTES:
NO HAY ACCIONES PROGRAMADAS EN BIMESTRE</t>
  </si>
  <si>
    <t>AJUSTE:
1 ACCION PARA MOTIVAR Y REFORZAR EL COMPORTAMIENTO DE SERVIDORES PÚBLICOS DEL ICC Y CIUDADANOS HACIA EL PROCESO DE RENDICIÓN DE CUENTAS
ANTES:
1 (un) plan de mejoramiento con base en las propuestas, quejas y expectativas planteadas por la ciudadanía</t>
  </si>
  <si>
    <t>AJUSTE:
META ELIMINADA
ANTERIOR:
Fin de curso y certificación a estudiantes por parte del INSOR</t>
  </si>
  <si>
    <t>AJUSTE:
META ELIMINADA
ANTERIOR:
Socialización</t>
  </si>
  <si>
    <t>Se evidencia que los campos W27 y X27, cambiaron según se indica en su contenido.</t>
  </si>
  <si>
    <t>Se evidencia que los campos W29 y X29, cambiaron según se indica en su contenido.</t>
  </si>
  <si>
    <t>Se evidencia que la celda L58 y v58 cambiaron de 100% a 1</t>
  </si>
  <si>
    <t>AJUSTE:
META ELIMINADA
ANTERIOR:
100%</t>
  </si>
  <si>
    <t>Se evidencia que las celdas W59 y X59, cambiaron según se indica en su contenido.</t>
  </si>
  <si>
    <t>AJUSTE:
META ELIMINADA
ANTERIOR:
NO HAY ACCIONES PROGRAMADAS EN BIMESTRE</t>
  </si>
  <si>
    <t>Se evidencia que las celdas W60 y X60, cambiaron según se indica en su contenido.</t>
  </si>
  <si>
    <t>Se evidencia que las celdas W61 y X61, cambiaron según se indica en su contenido.</t>
  </si>
  <si>
    <t>AJUSTE:
NO HAY ACCIONES PROGRAMADAS EN BIMESTRE
ANTES:
100%</t>
  </si>
  <si>
    <t>AJUSTE:
100%
ANTES:
META YA DEBE ESTAR CUMPLIDA</t>
  </si>
  <si>
    <t>SERVIDORES PÚBLICOS Y COLABORADORES FORMADOS EN LOS MÉTODOS ADECUADOS DE INTERACCIÓN CON PERSONAS CON DISCAPACIDAD VISUAL.</t>
  </si>
  <si>
    <t>AJUSTE:
NO HAY ACCIONES PROGRAMADAS PARA ESTE BIMESTRE 
ANTES:
SOCIALIZACIÓN EN LOS MÉTODOS ADECUADOS DE INTERACCIÓN CON PERSONAS CON DISCAPACIDAD VISUAL.</t>
  </si>
  <si>
    <t>AJUSTE:
SOCIALIZACIÓN EN LOS MÉTODOS ADECUADOS DE INTERACCIÓN CON PERSONAS CON DISCAPACIDAD VISUAL.
ANTES: 
NO HAY ACCIONES PROGRAMADAS EN BIMESTRE</t>
  </si>
  <si>
    <t>REPORTE FINAL PLAN DE ACCIÓN SEXTO BIMESTRE</t>
  </si>
  <si>
    <t>ACTIVIDADES PROGRAMADAS BIMESTRE 
ENERO-FEBRERO</t>
  </si>
  <si>
    <t>ACTIVIDADES PROGRAMADAS BIMESTRE 
MARZO-ABRIL</t>
  </si>
  <si>
    <t>ACTIVIDADES PROGRAMADAS BIMESTRE 
MAYO-JUNIO</t>
  </si>
  <si>
    <t>ACTIVIDADES PROGRAMADAS BIMESTRE 
JULIO-AGOSTO</t>
  </si>
  <si>
    <t>AVANCE SOBRE LAS ACTIVIDADES PROGRAMADAS EN EL BIMESTRE</t>
  </si>
  <si>
    <t>PORCENTAJE DE AVANCE SOBRE META TOTAL
(VER COLUMNA L)</t>
  </si>
  <si>
    <t>ACTIVIDADES PROGRAMADAS BIMESTRE 
SEPTIEMBRE OCTUBRE</t>
  </si>
  <si>
    <t>ACTIVIDADES PROGRAMADAS BIMESTRE 
NOVIEMBRE DICIEMBRE</t>
  </si>
  <si>
    <t>PORCENTAJE DE AVANCE SOBRE LAS ACTIVIDADES PROGRAMADAS EN EL BIMESTRE</t>
  </si>
  <si>
    <t>Se debe revisar la bimestralización de esta meta pues corresponde a dos informes semestrales y no debe haber avance para este periodo</t>
  </si>
  <si>
    <t xml:space="preserve"> iNFORME REALIZADO, NO SE PRESENTÓ AL CIGD, ESTA ACTIVIDAD SE REALIZARÁ AL FINALIZAR LA VIGENCIA </t>
  </si>
  <si>
    <t>https://www.caroycuervo.gov.co/recursos/10.10.registro_publico_segundo_trimestre_2019.pdf</t>
  </si>
  <si>
    <t xml:space="preserve"> NO SE PRESENTÓ EN CIGD</t>
  </si>
  <si>
    <t>PARA EL PRÓXIMO BIMESTRE SE DEBE ADJUNTAR COPIA DE LA SOLICITUD DE AJUSTE AL PLAN DE ACCIÓN</t>
  </si>
  <si>
    <t xml:space="preserve"> SEGUNDO Y TERCER  INFORMES TRIMESTRALES SE REALIZARON Y SE PUBLICARON EN LA PAGINA WEB INSTITUCIONAL
 https://www.caroycuervo.gov.co/Transparencia/1010-informe-de-peticiones-quejas-reclamos-denuncias-y-solicitudes-de-acceso-a-la-informacion#1</t>
  </si>
  <si>
    <t>NO HAY ACCIONES PROGRAMADAS EN BIMESTRE PERO SE EVIDENCIA LA GESTIÓN EN EL AVANCE GENERAL DE LA META</t>
  </si>
  <si>
    <t>NO HAY ACTIVIDADES PROGRAMADAS PARA ESTE BIMESTRE</t>
  </si>
  <si>
    <t xml:space="preserve">MISMO INFORME DE META 154 EL INFORME CORRESPONDIENTE AL SEGUNDO SEMESTRE SE COMPILA, CONSOLIDA Y SE ENTREGA  LOS PRIMEROS 15 DÍAS DE ENERO. 
SE ENVIÓ CORREO DE RECORDATORIO PARA LA ENTREGA DE INFORMACIÓN SOBRE CIUDADANOS ATENDIDOS. </t>
  </si>
  <si>
    <t xml:space="preserve">CORREO DE PC PLANEACIÓN. </t>
  </si>
  <si>
    <t xml:space="preserve">EL INFORME SE DEBE PUBLICAR EN EN EL PRIMER MES DE 2020 Y SOCIALIZAR ANTE EL PRIMER CIGD DE LA VIGENCIA </t>
  </si>
  <si>
    <t>SE ESTIMA LA CALIFICACIÓN DE ACUERDO A LA ESTIMACIÓN DE AVANCE REPORTADA POR CADA RESPONSABLE DE PROCESO, ASÍ COMO LAS EVIDENCIAS REPORTADAS</t>
  </si>
  <si>
    <t xml:space="preserve">ESTA META FUE MODIFICADA. MÓDULO IMPLEMENTADO EN ACADEMUSOFT DE DERECHOS PECUNIARIOS, CERTIFICACIONES Y CONSTANCIAS DE ESTUDIO, PARA PAGO EN LINEA, INSCRIPCIÓN DEL TRÁMITE EN EL SUIT </t>
  </si>
  <si>
    <t>ESPACIO PARA LAS OBSERVACIONES DE PLANEACIÓN EN LA COMPILACIÓN DEL INFORME</t>
  </si>
  <si>
    <t>Mediante formato de ajustes al Plan de Acción se informa que mediante Decisión tomada en Subdirección Administrativa e informada al Comité de Coordinación de Control Interno 04/04/2019 se mantiene la política de administración del riesgo vigente mientras se construyan los insumos faltantes para implementar la nueva metodología de administración del riesgo y ajustar la política de administración del riesgo en la vigencia 2020,</t>
  </si>
  <si>
    <t>META AJUSTADA MEDIANTE FORMATO DEL 13/05/2019</t>
  </si>
  <si>
    <t>META ELIMINADA</t>
  </si>
  <si>
    <t>Por solicitud de ajustes al Plan de Acción presentada en el mes de mayo por la Unidad de Control Interno se incorpora esta meta como la variación de la meta retirada y que guarda el mismo consecutivo con el fin de dar seguimiento y continuidad  a las metas registradas y posteriormente ajustadas</t>
  </si>
  <si>
    <t>Correo electrónico del 07 de mayo de 2019</t>
  </si>
  <si>
    <t xml:space="preserve">META CUMPLIDA EN EL BIMESTRE ANTERIOR </t>
  </si>
  <si>
    <t>NO HAY OBSERVACIONES</t>
  </si>
  <si>
    <t>META CUMPLIDA EN EL TERCER BIMESTRE</t>
  </si>
  <si>
    <t>Mediante formato de ajustes al Plan de Acción se informa que mediante Decición tomada en Subdirección Administrativa e informada al Comité de Coordinación de Control Interno 04/04/2019 se mantiene la política de administración del riesgo vigente mientras se construyan los insumos faltantes para implementar la nueva metodología de administración del riesgo y ajustar la política de administración del riesgo en la vigencia 2020,</t>
  </si>
  <si>
    <t>META AJUSTADA</t>
  </si>
  <si>
    <t>CORREO ENVIADO CON MONITOREO CUATRIMESTRAL DE LA MATRIZ DE RIESGOS 22 DE MAYO DE 2019</t>
  </si>
  <si>
    <t>ACTA CIGD</t>
  </si>
  <si>
    <t>MATRIZ APROBADA VERSIÓN 4.0 EL  09/05/2019
MATRIZ APROBADA VERSIÓN 5.0 07/06/2019</t>
  </si>
  <si>
    <t>LA META YA SE CUMPLIÓ, SIN EMBARGO SE RECOMIENDA DILIGENCIAR EL FORMATO CON ESA INFORMACIÓN.</t>
  </si>
  <si>
    <t>NO HAY ACCIONES PROGRAMADAS EN EL BIMESTRE</t>
  </si>
  <si>
    <t>NO REPORTO</t>
  </si>
  <si>
    <t>En el Comité Institucional de Coordinación de Control Interno se presentó la versión del Manual de Gestión del Riesgo, el cual fue aprobado en sesión virtual del 20 de diciembre de 2019. Se remite para revisión y aprobación el proyecto de resolución el 26 de diciembre de 2019.</t>
  </si>
  <si>
    <t>SE REALIZÓ LA REVISIÓN DE EL REPORTE CUATRIMESTRAL DE LA MATRIZ DE RIESGOS ENERO A ABRIL</t>
  </si>
  <si>
    <t>MATRIZ DE RIESGOS GENERAL CON AVANCES ALMACENADA EN LA NUBE</t>
  </si>
  <si>
    <t>Se realizó la revisión y consolidación del reporte de riesgos de los grupos que hacen parte de la Subdirección Administrativa y Financiera y se remite el 11 de septiembre de 2019 a la Oficina de Planeación</t>
  </si>
  <si>
    <t>Correo electrónico del 11 de septiembre de 2019 enviado por la profesional Heidi Saray a Planeación, remitiendo el reporte del II cuatrimestre de la matriz de riesgos 2019 de los grupos:
- Recursos físicos
- Gestión Financiera
- Gestión Contractual
- Gestión del Talento Humano
- Control Interno Disciplinario</t>
  </si>
  <si>
    <t>Correo electrónico del 10 de enero de 2020 enviado por la profesional Heidi Saray a Planeación, remitiendo el reporte del III cuatrimestre de la matriz de riesgos 2019 de los grupos:
- Recursos físicos
- Gestión Contractual
- Talento Humano
- Control Interno Disciplinario</t>
  </si>
  <si>
    <t>Solicitud de ajustes del plan de acción y de la bimestralización</t>
  </si>
  <si>
    <t>Mediante formato de ajustes del Plan de Acción aportado junto con este reporte se solicitó retirar la meta junto con sus actividades teniendo en cuenta que esta actividad se contemplo como parte de la nueva metodología para la administración de riesgos que se implementará a partir de la vigencia 2020, siendo 2019 el período de transición por lo cual no será posible lograr su cumplimiento.</t>
  </si>
  <si>
    <t>Meta retirada</t>
  </si>
  <si>
    <t>Envío de propuesta de modificación de riesgos que se encuentran definidos en la matriz de riesgos como de corrupción, conforme al Manual de Gestión del Riesgo aprobado el pasado 20 de diciembre de 2019</t>
  </si>
  <si>
    <t>No se han relizado informes para esta vigencia sugiero que el nombre del responsable sea igual a los anteriores "Profesional especializado - jefe de control interno"</t>
  </si>
  <si>
    <t>Enlace al informe: https://www.caroycuervo.gov.co/Transparencia/documentos-transparencia/329</t>
  </si>
  <si>
    <t>LA META QUE SE PROPONE ES DE DOS INFORMES EN EL AÑO Y EN EL TERCER BIMESTRE SOLO SE REPORTA UN INFORME, SE PROPONE REVISAR Y ACLARAR ESTA META</t>
  </si>
  <si>
    <t>META CUMPLIDA EN EL QUINTO BIMESTRE</t>
  </si>
  <si>
    <r>
      <t xml:space="preserve">DOS INFORMES PUBLICADOS EN LA SECCIÓN DE TRANSPARENCIA CON LOS SIGUINTES CORTES:
DE ENERO A ABRIL DE 2019
DE MAYO A AGOSTO DE 2019 
BAJO EL TITULO "Informe de seguimiento al plan anticorrupción y de atención al ciudadano"
DISPONIBLES EN EL SIGUIENTE SITIO:  https://www.caroycuervo.gov.co/Transparencia/72-reportes-de-control-interno#1
</t>
    </r>
    <r>
      <rPr>
        <b/>
        <sz val="12"/>
        <rFont val="Arial"/>
        <family val="2"/>
      </rPr>
      <t xml:space="preserve">
Nota:</t>
    </r>
    <r>
      <rPr>
        <sz val="12"/>
        <rFont val="Arial"/>
        <family val="2"/>
      </rPr>
      <t xml:space="preserve"> el tercer informes se publicará  el décimo día hábil de enero de 2020</t>
    </r>
  </si>
  <si>
    <t xml:space="preserve">1. Se solicitó a la  Dirección incluir en la agenda  la   aprobación de la resolución de derechos pecuniarios proyectada por la Facultad  y posterior aprobación del Consejo Directivo.
2. Se  publicó la resolución 0020 de 2018 por la cual se expide el reglamento estudiantil
 </t>
  </si>
  <si>
    <t xml:space="preserve">1.  https://www.caroycuervo.gov.co/recursos/REGLAMENTO-ACADEMICO.pdf
2. Pendiente de aprobación de la resolución proyectada por la facultad  por parte  del Consejo Directivo Institucional
</t>
  </si>
  <si>
    <t>META AJUSTADA MEDIANTE FORMATO DE AJUSTES PLAN DE ACCIÓN 22/07/2019</t>
  </si>
  <si>
    <t>2) Actualización normativa en el SUIT del trámite certificados y constancias de estudio. Resolución por la cual se establece el reglamento Estudiantil y Resolución de derechos pecuniarios; 3) Implementación y parametrizaci+on en la plataforma de gestión académica ACADEMUSOFT del módulo desarrollado para validación y solicitud de certificados y constancias de estudio de los estudiantes de la Facultad Seminario Andrés Bello del ICC del año 2013 den adelante; 4) Generación por medio del sistema de información académica ACADEMUSOFT por parte de los funcionarios encargados de los certifivados y constancias de estudio</t>
  </si>
  <si>
    <t>NO REPORTA INFORMACIÓN</t>
  </si>
  <si>
    <t>INFORMES PRODUCIDOS POR EL GRUPO DE PLANEACION 
*INFORME BIMESTRAL DE PLAN DE ACCIÓN *PRIMER BIMESTRE*</t>
  </si>
  <si>
    <t>SE SOLICITÓ AJUSTE EN LA META</t>
  </si>
  <si>
    <t>INFORMES PRODUCIDOS POR EL GRUPO DE PLANEACION 
*INFORME BIMESTRAL DE PLAN DE ACCIÓN *PRIMER BIMESTRE*
INFORME AL CONGRESO DE LA REPÚBLICA</t>
  </si>
  <si>
    <t>INFORMES PRODUCIDOS POR EL GRUPO DE PLANEACION 
*INFORME BIMESTRAL DE PLAN DE ACCIÓN *PRIMER BIMESTRE*
*INFORME AL CONGRESO DE LA REPÚBLICA
*SEGUIMIENTO BIMESTRAL DE PLAN DE ACCIÓN *SEGUNDO BIMESTRE*
*SEGUIMIENTO BIMESTRAL DE PLAN DE ACCIÓN *TERCER BIMESTRE*</t>
  </si>
  <si>
    <t>INFORMES PRODUCIDOS POR EL GRUPO DE PLANEACION 
*INFORME BIMESTRAL DE PLAN DE ACCIÓN *PRIMER BIMESTRE*
*INFORME AL CONGRESO DE LA REPÚBLICA
*SEGUIMIENTO BIMESTRAL DE PLAN DE ACCIÓN *SEGUNDO BIMESTRE*
*SEGUIMIENTO BIMESTRAL DE PLAN DE ACCIÓN *TERCER BIMESTRE*
*SEGUIMIENTO BIMESTRAL DE PLAN DE ACCIÓN *CUARTO BIMESTRE*</t>
  </si>
  <si>
    <t>INFORMES PRODUCIDOS POR EL GRUPO DE PLANEACIÓN 
*INFORME BIMESTRAL DE PLAN DE ACCIÓN *PRIMER BIMESTRE*
*INFORME AL CONGRESO DE LA REPÚBLICA
*SEGUIMIENTO BIMESTRAL DE PLAN DE ACCIÓN *SEGUNDO BIMESTRE*
*SEGUIMIENTO BIMESTRAL DE PLAN DE ACCIÓN *TERCER BIMESTRE*
*SEGUIMIENTO BIMESTRAL DE PLAN DE ACCIÓN *CUARTO BIMESTRE*
*SEGUIMIENTO BIMESTRAL DE PLAN DE ACCIÓN *QUINTO BIMESTRE*
* INFORME DE ESTRATEGIA DE RENDICIÓN DE CUENTAS</t>
  </si>
  <si>
    <t xml:space="preserve">SOBRE LA META TOTAL SE REALIZÓ 1 (UNA) ACCIÓN DE INFORMACIÓN EN RENDICIÓN DE CUENTAS ORIENTADA A ESTUDIANTES SOBRE TEMAS MISIONALES  EL DIA 24 DE ABRIL EN CONJUNTO CON LA FSAB
EVIDENCIA&gt; FOTO DE ACTIVIDAD Y LISTADO DE ASISTENCIA PROVISTO POR FSAB
 EN RELACION CON LA ACTIVIDAD PROPUESTA PARA EL BIMESTRE SE SOLICITÓ AJUSTE AL PLAN DE ACCIÓN INSTITUCIONAL DEBIDO A QUE LA ADMINISTRACION DEL MICROSITIO DE RENDICION DE CUENTAS NO HA SIDO ACLARADA ENTRE LAS ÁREAS DE TI Y COMUNICACIONES Y POR ENDE NO SE HAN  PODIDO CARGAR LOS CONTENIDOS *COMO CONTIGENCIA SE REALIZÓ UN SONDEO EN LA FERIA DEL LIBRO RESPECTO A LOS PRODUCTOS EDITORIALES DEL ICC
EVIDENCIA FORMATOS DEL SONDEO </t>
  </si>
  <si>
    <t>DEBIDO A LOS CAMBIOS ADMINISTRATIVOS EN EL ÁREA ESTA ACTIVIDAD NO SE REALIZÓ DE ACUERDO A LO PROGRAMADO, SE SOLICITARÁ AJUSTE EN EL PLAN DE ACCIÓN Y REPROGRAMACIÓN DE LA BIMESTRALIZACIÓN</t>
  </si>
  <si>
    <t>NO HAY EVIDENCIAS</t>
  </si>
  <si>
    <t>META AJUSTADA MEDIANTE FORMATO DE AJUSTES PLAN DE ACCIÓN 02/05/2019</t>
  </si>
  <si>
    <t xml:space="preserve">SE REQUIERE AJUSTAR LA BIMESTRALIZACIÓN DEBIDO A LOS CAMBIOS ADMINISTRATIVOS OCURRIDOS EN LA OFICINA DE PLANEACIÓN ENTRE JUNIO Y AGOSTO (CAMBIOS EN LA COORDINACIÓN-VACANCIA DE MAS DE UN MES DEL CARGO PROFESIONAL DEL ÁREA) </t>
  </si>
  <si>
    <t>SE GRABARON UNOS VIDEOS CON UNA ESPECIALISTA DE LA FUNCIÓN PÚBLICA SOBRE LA IMPORTANCIA DE RENDIR CUENTAS A LA CIUDADANÍA LOS CUALES SERÁN DIFUNDIDOS EN YOUTUBE Y POR REDES SOCIALES EN EL PRESENTE BIMESTRE.
SE REALIZÓ UN EN VIVO DONDE LOS CIUDADANOS PODRÍAN SOLICITAR INFORMACIÓN SOBRE LA MAESTRÍA EN LINGÜÍSTICA
SE REALIZARON NUEVE CÁPSULAS INFORMATIVAS LAS CUALES ESTÁN SIENDO DIFUNDIDAS DIARIAMENTE POR LOS PROGRAMAS DE CYC RADIO Y EN LA FRANJA DE "LA PALABRA" (PROGRAMA TRANSMITIDO TAMBIÉN POR LA EMISORA DE LA UNIVERSIDAD NACIONAL)
https://www.youtube.com/watch?v=AI_QFI45DBY&amp;t=1698s</t>
  </si>
  <si>
    <t>AVANCE BIMESTRE:
* SE PUBLICARON VIDEOS EN LAS REDES SOCIALES CON PREGUNTAS DE LA CIUDADANÍA SOBRE DIFERENTES TEMAS MISIONALES 
* SE ANEXA LISTADO DE ASISTENCIA DE LA AUDIENCIA PÚBLICA REALIZADA EL DÍA 13 DE NOVIEMBRE DE 2019
AVANCE META TOTAL: 
* 1 (UNA) ACCIÓN DE INFORMACIÓN EN RENDICIÓN DE CUENTAS ORIENTADA A ESTUDIANTES SOBRE TEMAS MISIONALES:
- SE REALIZÓ UNA ACCIÓN DE INFORMACIÓN EN RENDICIÓN DE CUENTAS ORIENTADA A ESTUDIANTES SOBRE TEMAS MISIONALES EL DÍA 24 DE ABRIL EN CONJUNTO CON LA FSAB
* 1 (UNA) ACCIÓN DE INFORMACIÓN EN RENDICIÓN DE CUENTAS ORIENTADA A DIFERENTES GRUPOS DE INTERÉS SOBRE TEMAS MISIONALES: 
- SE REALIZÓ UN EN VIVO DONDE LOS CIUDADANOS PODRÍAN SOLICITAR INFORMACIÓN SOBRE LA MAESTRÍA EN LINGÜÍSTICA
https://www.youtube.com/watch?v=AI_QFI45DBY&amp;t=1698s
* 1 (UNA) ACCIÓN DE DIÁLOGO EN RENDICIÓN DE CUENTAS ORIENTADA A LA  CIUDADANÍA  IMPLEMENTADA:
- SE REALIZÓ CONSULTA EN LA WEB INSTITUCIONAL PARA LA CONSTRUCCIÓN DE LA ESTRATEGÍA DE RENDICIÓN DE CUENTAS EL 23 DE ENERO DE 2019
* 1 (UNA) ACCIÓN DE DIÁLOGO EN RENDICIÓN DE CUENTAS ORIENTADA A DIFERENTES GRUPOS DE INTERÉS SOBRE TEMAS MISIONALES:
- SE PUBLICARON VIDEOS EN LAS REDES SOCIALES CON PREGUNTAS DE LA CIUDADANÍA SOBRE DIFERENTES TEMAS MISIONALES Y LAS RESPUESTAS DEL DECANO ENCARGADO, JULIO BERNAL
- SE REALIZARON NUEVE CÁPSULAS INFORMATIVAS LAS CUALES FUERON DIFUNDIDAS DIARIAMENTE POR LOS PROGRAMAS DE CYC RADIO Y EN LA FRANJA DE "LA PALABRA" (PROGRAMA TRANSMITIDO TAMBIÉN POR LA EMISORA DE LA UNIVERSIDAD NACIONAL) 
*1 (UN) SONDEO CON EL FIN DE PROMOVER LA PARTICIPACIÓN CIUDADANA EN EL PROCESO DE RENDICIÓN DE CUENTAS EN EL MICROSITIO #ALTABLERO
- SE PUBLICARON VIDEOS CON LA ESPECIALISTA  ELSA YANUBA DE LA FUNCIÓN PÚBLICA SOBRE LA IMPORTANCIA DE RENDIR CUENTAS A LA CIUDADANÍA Y CUÁL ES EL ROL DE CADA UNO DE LOS SERVIDORES PÚBLICOS
- SE REALIZÓ LA CONVOCATORIA AL TALLER REALIZADO POR SECRETARÍA DE TRANSPARENCIA SOBRE  LEY DE TRANSPARENCIA Y RENDICIÓN DE CUENTAS EL 20 DE SEPTIEMBRE EN EL AUDITORIO IGNACIO CHAVES DEL ICC CON PARTICIPACIÓN DE 30 FUNCIONARIOS DEL ICC
* 1 (UNA) AUDIENCIA DE RENDICIÓN DE CUENTAS: 
- SE REALIZÓ LA AUDIENCIA PÚBLICA REALIZADA EL DÍA 13 DE NOVIEMBRE DE 2019</t>
  </si>
  <si>
    <t>DEBIDO A LOS AJUSTES DE CRONOGRAMAS AL INTERIOR DEL PROCESO DE PLANEACIÓN SE PRESENTÓ SOLICITUD DE AJUSTE AL PLAN DE ACCIÓN INSTITUCIONAL CAMBIANDO LA PROGRAMACION DE ACTIVIDADES DE ESTA META, LA ESTRATEGIA SERÁ FORMUÑLADA CUANDO LA CARACTERIZACIÓN DE USUARIOS CUENTE CON AVANCE. AL MOMENTO LA METODOLOGÍA DE CARACTERIZACIÓN SE ENCUENTRA EN PROCESO DE VALIDACIÓN POR PARTE DE LAS SUBDIRECCIONES DEL INSTITUTO.</t>
  </si>
  <si>
    <t>SE SOLICITÓ AJUSTE EN LA META Sin embargo el ajuste se tendrpa en cuenta a partir del proximo bimestre</t>
  </si>
  <si>
    <t xml:space="preserve">PARA EL PRÓXIMO BIMESTRE SE DEBE ADJUNTAR COPIA DE LA SOLICITUD DE AJUSTE AL PLAN DE ACCIÓN </t>
  </si>
  <si>
    <t>SE ADOPTÓ LA METODOLOGÍA PROPUESTA POR EL MANUAL ÚNICO DE RENDICIÓN DE CUENTAS (MURC) DE LOS CUALES SE RECOGIERON LOS INSTRUMESTOS DE LA CAJA DE HERRAMIENTAS. SE REALIZÓ LA RESPECTIVA TABULACIÓN Y ANÁLISIS DE LAS ENCUESTAS REALIZADAS SOBRE LA METODOLOGÍA DE LA RENDICIÓN DE CUENTAS 2018-2019 Y SOBRE LAS PREGUNTAS QUE REALIZARON.</t>
  </si>
  <si>
    <t>AJUSTE:
NO HAY ACCIONES PROGRAMADAS EN BIMESTRE
ANTES:
1 (una) accion para motivar y reforzar el comportamiento de servidores públicos del ICC y ciudadanos hacia el proceso de rendición de cuentas</t>
  </si>
  <si>
    <t>DEBIDO A LOS CAMBIOS ADMINISTRATIVOS EN LA OFICINA DE PLANEACIÓN ESTA ACTIVIDAD NO SE PUDO ADELANTAR EN ESTE BIMESTRE SE SOLICITARÁ AJUSTE AL PLAN DE ACCIÓN PARA REPROGRAMAR LA BIMESTRALIZACIÓN DE ESTA META</t>
  </si>
  <si>
    <t>SE REQUIERE AJUSTAR LA BIMESTRALIZACIÓN DEBIDO A LOS CAMBIOS ADMINISTRATIVOS OCURRIDOS EN LA OFICINA DE PLANEACIÓN ENTRE JUNIO Y AGOSTO (CAMBIOS EN LA COORDINACIÓN-VACANCIA DE MAS DE UN MES DEL CARGO PROFESIONAL DEL ÁREA)</t>
  </si>
  <si>
    <t>SE REALIZÓ LA CONVOCATORIA AL TALLER REALIZADO POR SECRETARÍA DE TRANSPARENCIA SOBRE  LEY DE TRANSPARENCIA Y RENDICIÓN DE CUENTAS EL 20 DE SEPTIEMBRE EN EL AUDITORIO IGNACIO CHAVES DEL ICC CON PARTICIPACIÓN DE 30 FUNCIONARIOS DEL ICC
GRABACIÓN DE UN VIDEO CON LA EXPERTA ELSA YANUBA DEL DEPARTAMENTO ADMINISTRATIVO DE FUNCION PÚBLICA SOBRE RENDICIÓN DE CUENTAS, ESTE VIDEO SE SOCIALIZARÁ EN EL MES DE NOVIEMBRE</t>
  </si>
  <si>
    <t>AJUSTE:
1 ACCION PARA MOTIVAR Y REFORZAR EL COMPORTAMIENTO DE SERVIDORES PÚBLICOS DEL ICC Y CIUDADANOS HACIA EL PROCESO DE RENDICIÓN DE CUENTAS
ANTES:
META YA DEBE ESTAR CUMPLIDA</t>
  </si>
  <si>
    <t>SE PUBLICARON VIDEOS CON LA ESPECIALISTA  ELSA YANUBA DE LA FUNCIÓN PÚBLICA SOBRE LA IMPORTANCIA DE RENDIR CUENTAS A LA CIUDADANÍA Y CUÁL ES EL ROL DE CADA UNO DE LOS SERVIDORES PÚBLICOS.
SE REALIZÓ LA CONVOCATORIA AL TALLER REALIZADO POR SECRETARÍA DE TRANSPARENCIA SOBRE  LEY DE TRANSPARENCIA Y RENDICIÓN DE CUENTAS EL 20 DE SEPTIEMBRE EN EL AUDITORIO IGNACIO CHAVES DEL ICC CON PARTICIPACIÓN DE 30 FUNCIONARIOS DEL ICC</t>
  </si>
  <si>
    <t>SE REALIZÓ LA CONVOCATORIA AL TALLER REALIZADO POR SECRETARÍA DE TRANSPARENCIA SOBRE  LEY DE TRANSPARENCIA Y RENDICIÓN DE CUENTAS EL 20 DE SEPTIEMBRE EN EL AUDITORIO IGNACIO CHAVES DEL ICC CON PARTICIPACIÓN DE 30 FUNCIONARIOS DEL ICC
GRABACIÓN Y SOCIALIZACIÓN DE UN VIDEO CON LA EXPERTA ELSA YANUBA DEL DEPARTAMENTO ADMINISTRATIVO DE FUNCION PÚBLICA SOBRE RENDICIÓN DE CUENTAS</t>
  </si>
  <si>
    <t>SE REALIZÓ LA CONVOCATORIA AL TALLER REALIZADO POR SECRETARÍA DE TRANSPARENCIA SOBRE  LEY DE TRANSPARENCIA Y RENDICIÓN DE CUENTAS EL 20 DE SEPTIEMBRE EN EL AUDITORIO IGNACIO CHAVES DEL ICC CON PARTICIPACIÓN DE 30 FUNCIONARIOS DEL ICC.
EN LA AUDIENCIA PÚBLICA LOS ASISTENTES DILIGENCIARON UNAS ENCUENTAS, LAS CUALES SE TABULARON.
DE ACUERDO A LAS OBSERVACIONES RECIBIDAS POR LOS ASISTENTES A LA RENDICIÓN DE CUENTAS SE FORMULARÁ LA ESTRATEGIA 2020</t>
  </si>
  <si>
    <t>Primer informe  públicado el 23/04/2019
https://www.caroycuervo.gov.co/Transparencia/documentos-transparencia/325</t>
  </si>
  <si>
    <t>https://www.caroycuervo.gov.co/Transparencia/documentos-transparencia/325</t>
  </si>
  <si>
    <t>El segundo informe está en proceso de elaboración, esta actividad se medirá en el proximo bimestre</t>
  </si>
  <si>
    <t>Se publicará  en transparencia https://www.caroycuervo.gov.co/Transparencia/1010-informe-de-peticiones-quejas-reclamos-denuncias-y-solicitudes-de-acceso-a-la-informacion#1</t>
  </si>
  <si>
    <t>SE REALIZÓ LA PUBLICACIÓN DEL SEGUNDO  INFORME EL 05-08-2019  
EL INFORME SE ENCUENTRA EN: https://www.caroycuervo.gov.co/recursos/10.10.registro_publico_segundo_trimestre_2019.pdf</t>
  </si>
  <si>
    <t xml:space="preserve">EL CUARTO INFORME SE COMPILA, CONSOLIDA Y SE ENTREGA  LOS PRIMEROS 15 DÍAS DE ENERO. 
SE ENVIÓ CORREO DE RECORDATORIO PARA LA ENTREGA DE INFORMACIÓN SOBRE CIUDADANOS ATENDIDOS. </t>
  </si>
  <si>
    <t>EL INFORME SE DEBE PUBLICAR EN EN EL PRIMER MES DE 2020</t>
  </si>
  <si>
    <t xml:space="preserve">No se ha podido concertar una cita con la directora del INSOR  y  la  coordinadora del Convenio Viviana Nieto. </t>
  </si>
  <si>
    <t xml:space="preserve">No se ha podido consertar una cita con la directora del INSOR  y  la  coordinadora del Convenio Viviana Nieto. </t>
  </si>
  <si>
    <t xml:space="preserve">Se solicitó el cambio  de la actividad, en el formato correspondiente en  correo enviado a planeación el 31 de mayo, adjunto correo. 
Sin embargo no se llevó a cabo la actividad en la fecha programada ya que Talento Humano cambio dos veces la fecha y la hora. Como soporte adjunto el correo que se envió a Talento Humano solicitando  por escrito porqué no se llevó a cabo la actividad. 
Solicito ampliar la fecha de la misma actividad para incluirla enuna proxima reunión en Talento Humano. </t>
  </si>
  <si>
    <t xml:space="preserve">Se adjuntan correos como evidencia. Evidencia 155  </t>
  </si>
  <si>
    <t>NO HAY ACCIONES PROGRAMADAS EN ESTE BIMESTRE</t>
  </si>
  <si>
    <t>TALENTO HUMANO EN SUS ACTIVIDADES DE SEGUNDO SEMESTRE INCLUIRÁ UN  TALLER CON PERSONAS CON DISCAPACIDAD VISUAL COMO REEMPLAZO AL TALLER DE LENGUA DE SEÑAS.  SE PRESENTARÁ AJUSTE DEL PLAN DE ACCIÓN.</t>
  </si>
  <si>
    <t xml:space="preserve">Se presentó cronograma  a Planeación.
Ficha interna de trabajo con fechas, de publicación, imágenes, canal de publicación </t>
  </si>
  <si>
    <t xml:space="preserve">Ficha interna de trabajo con fechas, de publicación, imágenes, canal de publicación 
Se presentó cronograma  a Planeación.
</t>
  </si>
  <si>
    <t xml:space="preserve">Por iniciativa de comunicaciones estamos trabajando en un proyecto  llamado Miércoles de Lenguaje Claro, para que todos los servidores públicos cumplamos con el reto de que seamos la primera entidad  en que todos los servidores públicos, hagamos el curso de Lenguaje Claro. Se programo una sensibilización para las dos sedes,  los  días Viernes 14 de junio: Casa Cuervo Urisarri
Martes 18 de junio:  Sede Yerbabuena, con un resultado de 32 personas certificadas, hasta el día 19 de junio.  Igualmente se sigue con el proyecto antes mencionado, según lo indica el cronograma adjunto. 
 </t>
  </si>
  <si>
    <t>Se adjunta ficha  con fechas de publicación de publicación.  Evidencias 156</t>
  </si>
  <si>
    <t>SE RECOMIENDA DILIGENCIAR CORRECTAMENTE LOS CAMPOS DEL FORMATO</t>
  </si>
  <si>
    <t>SE REALIZÓ ENTREGA A COMUNICACIONES DE LOS CONTENIDOS DE TRES CÁPSULAS DE SERVICIO AL CIUDADANO CON LOS SIGUIENTES TEMAS: PROTOCOLO DE SERVICIO AL CIUDADANO Y CÓMO PRESENTAR LAS PETICIONES VERBALES. 
SE PUBLICARON DOS CÁPSULAES EN EL BIMESTRE Y QUEDA UNA PENDIENTE PARTA EL PRÓXIMO BIMESTRE:
CÁPSULA N°. 1  ¿CONOCES EL  MANUAL DE PROTOCOLO Y SERVICIO AL CIUDADANO? PRIMERA PARTE. SOCIALIZADA 13-08-2019
CÁPSULA N° 2. ¿CONOCES EL  MANUAL DE PROTOCOLO Y SERVICIO AL CIUDADANO? SEGUNDA  PARTE. SOCIALIZADA  27/08/2019
SE CALCULAN 3 CÁPSULAS ENVIADAS POR CORREO ELECTRÓNICO Y 1 SOCIALIZACIÓN EN EL MARCO DE MIÉRCOLES DE LENGUAJE CLARO MEDIANTE COMUNICACIÓN INTERNA PARA LAS SEDES YERBABUENA Y CASA CUERVO URISARRI.</t>
  </si>
  <si>
    <t xml:space="preserve">SE HAN REALIZADO 6 CÁPSULAS DE SERVICIO AL CIUDADANO SOCIALIZADAS POR CORREO ELECTRÓNICO: 
CÁPSULA N°.3   PETICIÓN VERBAL- PARTE 2 10 DE SEPTIEMBRE DE2019.
CÁPSULA N°4 ATENCIÓN TELEFÓNICA 24 DE SEPTIEMBRE DE 2019.
CÁPSULA 5¿CÓMO ABORDAR A LAS PERSONAS CON DISCAPACIDAD VISUAL?  PARTE 1  15 DE OCTUBRE DE 2019. 
CÁPSULA 6  ¿CÓMO ABORDAR A LAS PERSONAS CON DISCAPACIDAD VISUAL?PARTE 2 29 DE OCTUBRE DE 2019.
EVIDENCIAS EN ARCHIVO ADJUNTO META 156
</t>
  </si>
  <si>
    <t>SE RECOMIENDA PARA LA SIGUIENTE VIGENCIA PROYECTAR LA META REAL PARA NO TENER EL PORCENTAJE TAN SUPERIOR SOBRE LA META.</t>
  </si>
  <si>
    <r>
      <t xml:space="preserve">2 CÁPSULAS PRODUCIDAS Y SOCIALIZADAS EN EL BIMESTRE QUE SE SUMAN A LAS 6 YA REALIZADAS EN ANTERIORES BIMESTRES
</t>
    </r>
    <r>
      <rPr>
        <b/>
        <sz val="16"/>
        <color theme="1"/>
        <rFont val="Arial"/>
        <family val="2"/>
      </rPr>
      <t xml:space="preserve">7 CÁSULAS DE 5 PROGRAMADAS </t>
    </r>
  </si>
  <si>
    <t>EN EL BIMESTRE SE REALIZARON 2 CÁPSULAS DE SERVICIO AL CIUDADANO SOCIALIZADAS POR CORREO ELECTRÓNICO: 
CÁPSULA 7 TODODS CUMPLIMOS UN ROL. PÚBLICADA 12 DE NOVIEMBRE DE 2019.
CÁPSULA 8 RECUERDE QUE: TÉRMINOS DE RESPUESTA.  PÚBLICADA 26 DE NOVIEMBRE DE 2019.
PARA FINALIZAR LA VIGENCIA SE REALIZARON 7 CÁSULAS DE 5 PROGRAMADAS 
EVIDENCIAS EN ARCHIVO ADJUNTO META 156</t>
  </si>
  <si>
    <r>
      <t xml:space="preserve">PARA FINALIZAR LA VIGENCIA SE REALIZARON 
</t>
    </r>
    <r>
      <rPr>
        <b/>
        <sz val="16"/>
        <color theme="1"/>
        <rFont val="Arial"/>
        <family val="2"/>
      </rPr>
      <t xml:space="preserve">7 CÁSULAS DE 5 PROGRAMADAS </t>
    </r>
  </si>
  <si>
    <t xml:space="preserve">Se continua con los recordatorios  y  seguimientos a las respuesdtas oportunas.  Se llevó a cabo una reunión con Control interno para recibir algunas recomendaciones  sobre el seguimiento y control de únicamente las denominadas peticiones y no el universo de comunicaciones recibidas.  Además se compartieron los archivos de las imagénes para hacer la revisión díaria de lo recibido el día anterior para verificar si efectivamente son peticiones. 
</t>
  </si>
  <si>
    <t>Por el momento la nube no está en funcionamiento.</t>
  </si>
  <si>
    <t>LA META REZAGADA SE REALIZARÁ EN EL PROXIMO BIMESTRE</t>
  </si>
  <si>
    <t xml:space="preserve">
1. SESION CUALIFICACIÓN SOBRE LA GESTIÓN DE PQRSD POR PARTE DE UN ASESOR DEL PROGRAMA NACIONAL DE SERVICIO AL CIUDADANO EL 14 DE FEBRERO CON 21 ASISTENTES INTERNOS Y 47 EXTERNOS.
2, JORNADA DE INDUCCIÓN Y REINDUCCIÓN  PARA LOS SERVIDORES PÚBLICOS Y CONTRATISTAS  QUE INGRESARON A LA ENTIDAD EN EL SEGUNDO SEMESTRE DÓNDE SE DIÓ A CONOCER EL MANUAL DE PROTOCOLO Y DE COMO DEBEMOS RECIBBIR  Y  Y REGISTRAR LAS PETICIONES VERBALES. REALIZADA EL DÍA 27 DE SEPTIEMBRE  CON 10 SERVIDORES Y COLABORADORES. 
EVIDENCIAS EN ARCHIVO ADJUNTO META 157</t>
  </si>
  <si>
    <t>ESTA META PRESENTA UN PORCENTAJE DE AVANCE BAJO, POR LO CUAL SE RECOMIENDA REVISARLA Y PRIORIZARLA EN EL PLAN DE ACCIÓN 2020</t>
  </si>
  <si>
    <r>
      <t xml:space="preserve">SE REALIZARON VISITAS POR PUESTOS DE TRABAJO DÓNDE SE DIÓ A CONOCER EL MANUAL DE PROTOCOLO Y DE COMO DEBEMOS RECIBBIR  Y  Y REGISTRAR LAS PETICIONES VERBALES. REALIZADA LOS DÍAS   27 Y 28 DE NOVIEMBRE CON  15 SERVIDORES Y COLABORADORES  FALTANDO 24 PERSONAS PARA CUMPLIR LA META 
</t>
    </r>
    <r>
      <rPr>
        <b/>
        <sz val="16"/>
        <color theme="1"/>
        <rFont val="Arial"/>
        <family val="2"/>
      </rPr>
      <t xml:space="preserve">
FUNCIONARIOS Y COLABORADORES SENSIBILIZADOS
46 SOBRE 70 </t>
    </r>
  </si>
  <si>
    <t xml:space="preserve">
EVIDENCIAS EN ARCHIVO ADJUNTO META 157</t>
  </si>
  <si>
    <r>
      <t xml:space="preserve">
1. SESION CUALIFICACIÓN SOBRE LA GESTIÓN DE PQRSD POR PARTE DE UN ASESOR DEL PROGRAMA NACIONAL DE SERVICIO AL CIUDADANO EL 14 DE FEBRERO CON </t>
    </r>
    <r>
      <rPr>
        <b/>
        <sz val="16"/>
        <color theme="1"/>
        <rFont val="Arial"/>
        <family val="2"/>
      </rPr>
      <t>21</t>
    </r>
    <r>
      <rPr>
        <sz val="12"/>
        <color theme="1"/>
        <rFont val="Arial"/>
        <family val="2"/>
      </rPr>
      <t xml:space="preserve"> ASISTENTES INTERNOS
2, JORNADA DE INDUCCIÓN Y REINDUCCIÓN  PARA LOS SERVIDORES PÚBLICOS Y CONTRATISTAS  QUE INGRESARON A LA ENTIDAD, </t>
    </r>
    <r>
      <rPr>
        <b/>
        <sz val="16"/>
        <color theme="1"/>
        <rFont val="Arial"/>
        <family val="2"/>
      </rPr>
      <t>10</t>
    </r>
    <r>
      <rPr>
        <sz val="12"/>
        <color theme="1"/>
        <rFont val="Arial"/>
        <family val="2"/>
      </rPr>
      <t xml:space="preserve"> SERVIDORES 
 VISITAS POR PUESTOS DE TRABAJO DÓNDE SE DIÓ A CONOCER EL MANUAL DE PROTOCOLO Y DE COMO DEBEMOS RECIBBIR  Y  Y REGISTRAR LAS PETICIONES VERBALE </t>
    </r>
    <r>
      <rPr>
        <b/>
        <sz val="16"/>
        <color theme="1"/>
        <rFont val="Arial"/>
        <family val="2"/>
      </rPr>
      <t>15</t>
    </r>
    <r>
      <rPr>
        <sz val="12"/>
        <color theme="1"/>
        <rFont val="Arial"/>
        <family val="2"/>
      </rPr>
      <t xml:space="preserve"> SERVIDORES 
PARA UN</t>
    </r>
    <r>
      <rPr>
        <b/>
        <sz val="16"/>
        <color theme="1"/>
        <rFont val="Arial"/>
        <family val="2"/>
      </rPr>
      <t xml:space="preserve"> 
TOTAL DE 46 FUNCIONARIOS Y COLABORADORES SENSIBILIZADOS SOBRE 70</t>
    </r>
    <r>
      <rPr>
        <sz val="12"/>
        <color theme="1"/>
        <rFont val="Arial"/>
        <family val="2"/>
      </rPr>
      <t xml:space="preserve"> </t>
    </r>
  </si>
  <si>
    <t>Con un pequeño receso del área tic por cambio de personal, se atrasaron un poco los proyectos.  El video está pendiente por realizar.</t>
  </si>
  <si>
    <t>No se reporta avance sobre esta actividad</t>
  </si>
  <si>
    <t xml:space="preserve">Estamos sujetos a la programación de Tecnologías de la información. Hubo nueva asignación de proyectos.  </t>
  </si>
  <si>
    <t xml:space="preserve">No hay evidencia </t>
  </si>
  <si>
    <t>NO REPORTA</t>
  </si>
  <si>
    <t xml:space="preserve">NO SE HA PRODUCIDO EL VIDEO DEBIDO A QUE EL FORMULARIO WEB ESTÁ EN PROCESO DE AJUSTES EN EL GRUPO DE LAS TIC YA QUE LA PROGRAMACIÓN DE ACTIVIDADES SE HA ALTERADO POR LOS CAMBIO ADMINISTRATIVOS EN ESTA ÁREA. SE SOLICITARÁ AJUSTE EN EL PLAN DE ACCIÓN. </t>
  </si>
  <si>
    <t xml:space="preserve">Se presentó un borrador sobre la estructura de respuesta a peticiones, está pendiente por definir. Adjunto correo en pdf. </t>
  </si>
  <si>
    <t xml:space="preserve">correo  Adjunto </t>
  </si>
  <si>
    <t xml:space="preserve">NO SE HA REALIZADO EL PROCEDIMIENTO DEBIDO A LOS CAMBIOS ADMINISTRATIVOS EN LA COORDINACIÓN DEL GRUPO DE PLANEACIÓN Y SERVICIO AL CIUDADANO, SE SOLICITARÁ EL AJUSTE DE META DEL PLAN DE ACCIÓN PARA REPROGRAMAR LA BIMESTRALIZACIÓN Y REALIZARLO EN EL PERÍODO QUE QUEDA DEL AÑO </t>
  </si>
  <si>
    <t>PARA ACTUALIZAR EL PROCEDIMIENTO DE GESTIÓN DE PQRSD SE PRESENTÓ  UNA PLANTILLA CON LA ESTRUCTURA DE RESPUESTAS A PETICIONES,  LA CUAL FUE  REVISADA POR IVONNE ZAMBRANO Y POSTERIORMENTE REMITIDA AL ASESOR JURÍDICO PARA CONTAR CON EL VISTO BUENO Y AJUSTAR LA REFERENCIA EN EL MANUAL.</t>
  </si>
  <si>
    <t xml:space="preserve">SE PRESENTÓ EN CORREO ENVIADO EL DÍA  VIERNES 13 DE DICIEMBRE EL PROYECTO DE LA ACTUALIZACIÓN  SCI-PD-01 PROCEDIMIENTO DE GESTIÓN DE PETICIONES, QUEJAS, RECLAMOS, SUGERENCIAS Y DENUNCIAS., DÓNDE SE INCLUYÓ LA PLANTILLA PARA RESPUESTAS A PETICIONES. CON LOS AJUSTES PERTINENTES DEL ASESOR. SE ENCUENTRA EN PROCESO DE APROBACIÓN. </t>
  </si>
  <si>
    <t>EVIDENCIAS EN ARCHIVO ADJUNTO META 159</t>
  </si>
  <si>
    <t xml:space="preserve">Esta actividad depende del avance de Tecnologías de la informnación en el ajuste 
el formulario de PQRSD de la página web para dar comienzo. Se debe a que hubo nuevo personal y nueva  asignación de proyectos. </t>
  </si>
  <si>
    <t xml:space="preserve">No hay evidencias </t>
  </si>
  <si>
    <t>NO HAY INFORMACIÓN REPORTADA EN ESTE CAMPO</t>
  </si>
  <si>
    <t xml:space="preserve">SE REALIZARON LOS REQUERIMIENTOS EN EL PRIMER BIMESTRE DEL AÑO AL GRUPO DE GESTIÓN DE LAS TIC, A LA FECHA EL FORMULARIO WEB ESTÁ EN PROCESO DE AJUSTES POR EL MISMO GRUPO  YA QUE LA PROGRAMACIÓN DE ACTIVIDADES SE HA ALTERADO POR LOS CAMBIO ADMINISTRATIVOS EN ESTA ÁREA. SE SOLICITARÁ AJUSTE EN EL PLAN DE ACCIÓN SOBRE ESTA META YA QUE SU DESARROLLO EN ESTE MOMENTO DEPENDE DEL CRONOGRAMA ESTABLECIDO POR GESTIÓN DE LAS TIC </t>
  </si>
  <si>
    <t>Correos con la metodología propuesta para aprobación de los procesos misionales</t>
  </si>
  <si>
    <t xml:space="preserve">Mediante formato de ajustes al Plan de Acción se solicitó el ajuste de la meta teniendo en cuenta que se han ampliado algunos tiempos para la consulta y retroalimientación del ejercicio por parte de los procesos misionales del ICC. </t>
  </si>
  <si>
    <t>SE ENVIARON CORREOS A LOS RESPONSABLES DE LOS PROCESOS MISIONALES PARA ESTABLECER LAS VARIABLES DE LAS RESPECTIVAS ÁREAS, PERO NO SE HA RECIBIDO RESPUESTA. SE SOLICITARÁN NUEVAMENTE LAS VARIABLES Y SE COMUNICARÁN EN REUNIÓN LOS PASOS A SEGUIR</t>
  </si>
  <si>
    <t>META AJUSTADA MEDIANTE FORMATO DE PLAN DE ACCIÓN</t>
  </si>
  <si>
    <t>LA  ELABORACIÓN DE LA CARACTERIZACIÓN DE USUARIOS NO HA AVANZADO PUES LAS ÁREAS MISIONALES NO HAN REMITIDO A ESTE DESPACHO LAS VARIABLES A INCORPORAR EN LA METODOLOGÍA REMITIDA POR PLANEACIÓN EN EL PRIMER BIMESTRE DEL AÑO.
POR TAL RAZÓN SE HARÁ NECESARIO AJUSTE A LA META DEL PLAN DE ACCIÓN PUES EL AVANCE ESTÁ LIMITADO A ACTIVIDADES QUE REPORTAN OTROS PROCESOS.</t>
  </si>
  <si>
    <t>UNIFICACIÓN DE DATOS Y VARIABLES REMITIDAS POR LOS PROCESOS PARA LA CONSOLIDACIÒN DEL DOCUMENTO DEL EJERCICIO DE CARACTERIZACIÒN EN LA MATRIZ DE VARIABLES DE CARACTERIZACIÒN, ADEMÀS DE ESTO SE PRESENTARÀ EL DOCUMENTO DE CARACTERIZACIÒN TENIENDO EN CUENTA LOS DATOS ANTES MENCIONADOS, EL CUAL SERÀ REMITIDO EL JUEVES 21 DE NOVIEMBRE PARA VALIDACIÒN Y APROBACIÒN DE METODOLOGÌA TANTO AL LOS INTEGRANTES DEL CIGD COMO AL EQUIPO MIPG, NIVEL OPERATIVO</t>
  </si>
  <si>
    <t>EVIDENCIAS EN ARCHIVO ADJUNTO META 161</t>
  </si>
  <si>
    <t>Se aplazo la divulgación y socialización para el año 2020</t>
  </si>
  <si>
    <t>Recopilación de encuestas disponibles en ICC
Revisión de los mínimos y la norma
Actividad en gestión / actividad relacionada con la caracterización de encuestas, se solicito a las dependencias Biblioteca, Facultad Seminario Andrés Bello y Museos la encuesta que cada uno maneja para ser presentados a Planeación y tener el Insumo de trabajo, para saber junto con la caracterización a qué tipo de usuarios se dirijirá la encuesta y qué preguntas se estandarizaran para la encuesta.  
100%</t>
  </si>
  <si>
    <t xml:space="preserve">Archivo de correo  en PDF, adjunto. </t>
  </si>
  <si>
    <t xml:space="preserve">Actividades pendientes para retomar, después del receso por cambio de Jefe de Planeación </t>
  </si>
  <si>
    <t>A LA FECHA SE HAN RECOPILADO LAS ENCUESTAS Y SE HA TRABAJADO EN LA PROPUESTA DE UNIFICACIÓN LA CUAL SERÁ SOCIZALIZADA A PARTIR DEL PROXIMO BIMESTRE, COMO NO HAY ACCIONES PROGRAMADAS PARA ESTE BIMESTRE SE PONDERE UN AVANCE DE 45%</t>
  </si>
  <si>
    <t xml:space="preserve">SE ELABORÓ LA PROPUESTA DE CONSOLIDACIÓN DE ENCUESTAS DE PERCEPCIÓN LA CUAL SERÀ REMITIDA EL PROXIMO JUEVES 21 DE NOVIEMBRE TANTO AL LOS INTEGRANTES DEL CIGD COMO AL EQUIPO MIPG, NIVEL OPERATIVO </t>
  </si>
  <si>
    <t>SE ENVIO LA PROPUESTA DE ACUERDO CON LA REUNIÓN NO. 3 DEL EQUIPO OPERATIVO MIPG PARA SU VALIDACIÓN Y RESPECTIVA APROBACIÓN
CORREO ELECTRONICO EN ARCHIVO ADJUNTO META 162</t>
  </si>
  <si>
    <t>Queda pendiente su aprobación para el 2020</t>
  </si>
  <si>
    <t xml:space="preserve">En el momento se está construyendo la estrategia de comunicaciones, se  recopilando la información necesaria de  prioridades y proyectos de las diferentes áreas para el año 2019. </t>
  </si>
  <si>
    <t xml:space="preserve">La meta no cuenta con el avance esperado </t>
  </si>
  <si>
    <t>Se implementó la estrategia de comunicaciones  en su tercera fase, la cual estaba enfocada en fortalecer  la comunicación interna y externa resaltando, el año de las lenguas indignas, el bicentenario, las convocatorias, el patrimonio inmaterial. Esto se hizo  generando interactividad mediante  la realización de hangaout, chats,  foros académicos y de investigación y  transmisiones en vivo. En algunos de estos espacios  recibimos preguntas del público virtual mediante el uso de las nuevas tecnologías.  Para esto se rediseño el boletín interno y externo y se ha mantenido una continuidad en los envíos y en las publicaciones  de forma diaria.  La estrategia abordó la elaboración de un portafolio de la oferta académica el cual se tiene ubicado en las principales sedes institucionales y en los espacios digitales.</t>
  </si>
  <si>
    <t>AUNQUE LA INFORMACIÓN SE REPORTA CORRECTAMENTE SE DEBE ADJUNTAR LAS EVIDENCIAS QUE SOPORTAN EL DESARROLLO DE LAS ACTIVIDADES REALIZADAS. PUES NO SE PUEDE CORROBORAR EL AVANCE REALIZADO. SE MARCARÁ SATISFACTORIO EL AVANCE PERO QUEDA UNA ALERTA POR INCUMPLIMIENTO AL APORTAR EVIDENCIAS.</t>
  </si>
  <si>
    <r>
      <t>Todas las evidencias de lo realizado y planteado en la estrategia están divulgadas en la página web, internet y se pueden ubicar cronológicamente en los canales del ICC  los textos referenciados y publicados  en este informe sobre redes sociales, ustedes  lo pueden consultar en el siguientes enlaces donde está organizado de forma cronológica y con un buscador automático - septiembre – octubre.</t>
    </r>
    <r>
      <rPr>
        <sz val="12"/>
        <color rgb="FF0000FF"/>
        <rFont val="Arial"/>
        <family val="2"/>
      </rPr>
      <t xml:space="preserve">https://www.facebook.com/InstitutoCaroyCuervoColombia/
https://twitter.com/caroycuervo/
https://www.instagram.com/caroycuervo/
https://www.youtube.com/user/caroycuervoTV/
https://www.caroycuervo.gov.co/Noticia/4/
https://www.caroycuervo.gov.co/Evento/
</t>
    </r>
    <r>
      <rPr>
        <sz val="12"/>
        <rFont val="Arial"/>
        <family val="2"/>
      </rPr>
      <t xml:space="preserve">                La estrategia de comunicaciones  en su cuarta fase, estuvo  enfocada en fortalecer  la comunicación externa digital y las lineas misionales del instituto como los programas académicos, los encuentros de los investigadores en otros espacios interinstitucionales,  el sello editorial y el valor patrimonial. Se  organizaron estrategias de redes sociales que generaran un crecimiento de usuarios informados. Resaltamos los encuentros académicos y fortalecimos la divulgación digital de los mismos, buscamos nuevos usuarios generando contenido alrededor de las lineas misionales. Fortalecimos la divulgación de algunos procesos como las convocatorias académicas, el Plan de protección y manejo ambiental y patrimonial del ICC (PEMP). El Primer encuentro de egresados del Caro y Cuervo. El Seminario Permanente de Lenguas Indígenas,los talleres de impresión en la Imprenta Patriótica 2019, Madrid - Encuentro en torno a las lenguas indígenas de Colombia. Efemérides. Esto se hizo  generando contenido y creando interactividad mediante  la realización de hangaout, chats,  foros académicos y de investigación y  transmisiones en vivo.Madrid - Encuentro en torno a las lenguas indígenas de Colombia.</t>
    </r>
  </si>
  <si>
    <t>AUNQUE EL REPORTE QUEDA SATISFACTORIO PARA EL PRÓXIMO BIMESTRE SE DEBE ANEXAR EL DOCUMENTO QUE SOPORTE EL CRONOGRAMA DE LA IMPLEMENTACIÓN DE LA ESTRATEGIA, PARA LOGRAR DETERMINAR EL AVANCE REAL EJECUTADO</t>
  </si>
  <si>
    <t xml:space="preserve">La estrategia de comunicaciones  en su cuarta quinta fase, estuvo  enfocada en divulgar el PEMP de la Hacienda Yerbabuena y  la oferta académica 2020. También se apoyó la divulgación de la rendición de cuentas y los balances y  los cierres de  los programas académicos y proyectos del ICC. Se organizaron estrategias de redes sociales que generaron un crecimiento de usuarios informados. Resaltamos los encuentros  académicos y fortalecimos la divulgación digital de los mismos, buscamos nuevos usuarios generando contenido alrededor de las lineas misionales. Fortalecimos la divulgación de algunos procesos como  los grados de las maestrías de la Facultad SAB, Encuentro de Traductores e Intérpretes en Lenguas Indígenas, examen SIELE,  V Encuentro de crítica literaria “Muerte y Carnaval en José María Arguedas, evento Platas Palabras, l I Encuentro de Enseñanza del Español como Lengua Extranjera en Perú, colombianismos ICC, año Manuel Zapata Olivella, natalicio Manuel Zapata Olivella, Lenguas Indígenas, Youtube Live Maestría en Estudios Editoriales, convenio con la Cámara colombiana del libro, grados del Diplomado presencial en Pedagogía y Didáctica para la Enseñanza de Español como Lengua Extranjera. Esto se hizo  generando contenido y creando interactividad mediante  la realización de hangaout, chats,  foros académicos y de investigación y  transmisiones en vivo. Todas las evidencias de lo realizado y planteado en la estrategia están divulgadas en la página web, internet y se pueden ubicar cronológicamente en los canales del ICC  los textos referenciados y publicados  en este informe sobre redes sociales, ustedes  lo pueden consultar en el siguientes enlaces donde está organizado de forma cronológica y con un buscador automático -://www.facebook.com/InstitutoCaroyCuervoColombia/
https://twitter.com/caroycuervo/
https://www.instagram.com/caroycuervo/
https://www.youtube.com/user/caroycuervoTV/
https://www.caroycuervo.gov.co/Noticia/4/
https://www.caroycuervo.gov.co/Evento/
La estrategia se realizó teniendo en cuenta los diferentes canales de comunicación con los que cuenta la entidad.
Revisar estrategia en la nube: https://angelcuervo.caroycuervo.gov.co/cloud/index.php/apps/files?dir=//Comunicaci%C3%B3n%20interna%202019
</t>
  </si>
  <si>
    <t>Se realizaron ajustes a la estrategia de comunicaciones 2019.</t>
  </si>
  <si>
    <t xml:space="preserve">Se implementó la estrategia de divulgación  en su segunda fase, la cual estaba enfocada en la divulgación editorial, en el marco de la Feria del Libro - Filbo,  también se enfocó en resaltar las lenguas indígenas  en el año internacional de lenguas nativas. Otro  asunto contemplado en la estrategia es la divulgación de la oferta académica entre el mes de mayo y junio.  Para esto se elaboró un mapa de lenguas y periódicamente cada semana se publica un especial sobre alguna lengua indígena. También se han hecho entrevistas a los escritores de los libros y a los profesores y  se ha publicado contenido en redes sociales y en todos los canales del ICC. En el Excel cargado en las evidencias esta detallado cada publicación con su respectivo enlace. 
</t>
  </si>
  <si>
    <t>La estrategia de comunicaciones  en su cuarta fase, estaba  enfocada en fortalecer  la comunicación externa digital y las lineas misionales del instituto como los programas académicos, los encuentros de los investigadores en otros espacios interinstitucionales,  el sello editorial y el valor patrimonial. Se  organizaron estrategias de redes sociales que generaran un crecimiento de usuarios informados. Resaltamos los encuentros académicos y fortalecimos la divulgación digital de los mismos, buscamos nuevos usuarios generando contenido alrededor de las lineas misionales. Fortalecimos la divulgación de algunos procesos como las convocatorias académicas, el Plan de protección y manejo ambiental y patrimonial del ICC (PEMP). El Primer encuentro de egresados del Caro y Cuervo. El Seminario Permanente de Lenguas Indígenas,los talleres de impresión en la Imprenta Patriótica 2019, Madrid - Encuentro en torno a las lenguas indígenas de Colombia. Efemérides. Esto se hizo  generando contenido y creando interactividad mediante  la realización de hangaout, chats,  foros académicos y de investigación y  transmisiones en vivo.Madrid - Encuentro en torno a las lenguas indígenas de Colombia.Todas las evidencias de lo sostenido en este informe, están divulgadas en internet y se pueden ubicar cronológicamente en los canales del ICC  los textos referenciados y publicados  en este informe sobre redes sociales, ustedes  lo pueden consultar en el siguientes enlaces donde está organizado de forma cronológica y con un buscador automático - septiembre - octubre</t>
  </si>
  <si>
    <t>La estrategia de comunicaciones  en su cuarta quinta fase, estuvo  enfocada en divulgar el PEMP de la Hacienda Yerbabuena y  la oferta académica 2020. También se apoyó la divulgación de la rendición de cuentas y los balances y  los cierres de  los programas académicos y proyectos del ICC. Se organizaron estrategias de redes sociales que generaron un crecimiento de usuarios informados. Resaltamos los encuentros  académicos y fortalecimos la divulgación digital de los mismos, buscamos nuevos usuarios generando contenido alrededor de las lineas misionales. Fortalecimos la divulgación de algunos procesos como  los grados de las maestrías de la Facultad SAB, Encuentro de Traductores e Intérpretes en Lenguas Indígenas, examen SIELE,  V Encuentro de crítica literaria “Muerte y Carnaval en José María Arguedas, evento Platas Palabras, l I Encuentro de Enseñanza del Español como Lengua Extranjera en Perú, colombianismos ICC, año Manuel Zapata Olivella, natalicio Manuel Zapata Olivella, Lenguas Indígenas, Youtube Live Maestría en Estudios Editoriales, convenio con la Cámara colombiana del libro, grados del Diplomado presencial en Pedagogía y Didáctica para la Enseñanza de Español como Lengua Extranjera. Esto se hizo  generando contenido y creando interactividad mediante  la realización de hangaout, chats,  foros académicos y de investigación y  transmisiones en vivo. Todas las evidencias de lo realizado y planteado en la estrategia están divulgadas en la página web, internet y se pueden ubicar cronológicamente en los canales del ICC  los textos referenciados y publicados  en este informe sobre redes sociales, ustedes  lo pueden consultar en el siguientes enlaces donde está organizado de forma cronológica y con un buscador automático -://www.facebook.com/InstitutoCaroyCuervoColombia/
https://twitter.com/caroycuervo/
https://www.instagram.com/caroycuervo/
https://www.youtube.com/user/caroycuervoTV/
https://www.caroycuervo.gov.co/Noticia/4/
https://www.caroycuervo.gov.co/Evento/
La estrategia se realizó teniendo en cuenta los diferentes canales de comunicación con los que cuenta la entidad.
Revisar estrategia en la nube: https://angelcuervo.caroycuervo.gov.co/cloud/index.php/apps/files?dir=//Comunicaci%C3%B3n%20interna%202019</t>
  </si>
  <si>
    <t xml:space="preserve">Se estan realizando ajustes a la política de comunicaciones para su aprobación, hay retrasos teniendo en cuenta la coyuntura del manual de imagen de Gobierno  </t>
  </si>
  <si>
    <t xml:space="preserve">La política de comunicaciones se complementó con las observaciones hechas por la asesora de comunicaciones, el documento se encuentra en revisión y ajuste  para ser entregado al comité para su aprobación. Como evidencia esta el reporte del correo de envío a la asesora y se tiene contemplado hacer un ajuste en los tiempos de la meta.   </t>
  </si>
  <si>
    <t>SE RECOMIENDA REALIZAR ACCIONES INMEDIATAS QUE DEN CUMPLIMIENTO AL AVANCE REZAGADO</t>
  </si>
  <si>
    <t xml:space="preserve">La política de comunicaciones esta  en revisión y ajuste por parte de la subdirección academica para luego de ser aprobada hacer las secciones de socialización. </t>
  </si>
  <si>
    <t>LA META NO SE HA CUMPLIDO, LAS OBSERVACIONES NO COINCIDEN. PARA SOCIALIZAR UNA POLÍTICA TIENE QUE ESTAR APROBADA.</t>
  </si>
  <si>
    <r>
      <t xml:space="preserve">La política de comunicaciones ya esta redactada y  esta en su fase  de diseño para aprobación, el texto ya fue revisado por la subdirección académica, para ser aprobado por los integrantes del próximo comité institucional. </t>
    </r>
    <r>
      <rPr>
        <sz val="12"/>
        <color rgb="FFC9211E"/>
        <rFont val="Arial"/>
        <family val="2"/>
      </rPr>
      <t>Se tramitara ajuste al plan de acción</t>
    </r>
  </si>
  <si>
    <t xml:space="preserve">
Al cerrar el año la política de comunicaciones  está en su fase  de  aprobación. El texto ya fue revisado por la subdirección académica, faltan sus observaciones y la   aprobación  de los integrantes del próximo comité institucional. Se tramitara ajuste al plan de acción 2020 para priorizar está meta.
</t>
  </si>
  <si>
    <t>https://www.caroycuervo.gov.co/Noticias/lenguas-indigenas-patrimonio-lingistico-de-colombia-presente-en-filbo-2019/                https://www.caroycuervo.gov.co/Noticias/-homenaje-a-carlos-rincon-en-la-filbo/ https://www.caroycuervo.gov.co/Noticias/entre-ekobios-manuel-zapata-olivella-/ https://www.caroycuervo.gov.co/Noticias/un-libro-para-comprender-la-obra-de-gabriel-garcia-marquez/       https://www.caroycuervo.gov.co/Noticias/el-libro-que-cuenta-la-historia-del-ultimo-hablante-tinigua-/https://www.caroycuervo.gov.co/Eventos/273-seminario-permanente-de-lenguas-nativas-2019-primera-sesion/   
1. Apoyo en la divulgación de Año de Lenguas Indiígenas en la Feria del Libro, donde el ICC hizo presenta con un estand, presentació nde novedades del Sello editorial, así como entrevistas a directivos del ICC en medios de comunicación.                                                                                                                                                                  2. Seminario permanente de lenguas nativas en el ICC  Año Internacional de Lenguas Indígenas</t>
  </si>
  <si>
    <t xml:space="preserve">El avance bimestral reportado cumple las actividades planeadas, pero el porcentaje de avance de la meta total no corresponde a las acciones reportadas se recomienda calcular  usando la fórmula:
 (Acciones realizadas * 100 / Numero de acciones programadas) = Porcentaje estimado de avance </t>
  </si>
  <si>
    <t xml:space="preserve">Se reportan 58 actividades de divulgación.  El equipo de comunicaciones  se reúne una vez a la semana  y  se plantean propuestas  y contenidos de divulgación relevante, se acuerdan tiempos, entregas y ajustes.  El equipo elabora textos diseños y material multimedia de divulgación que se transmite en nuestros canales y se gestiona con los medios de comunicación para su difusión. A continuación mencionamos los eventos de difusión más importantes en este bimestre en donde se da cuenta de las actividades de difusión, en la web o redes sociales usted puede encontrar información de lo acá referenciado.    
Poesía y música: Cancionautas Surmelódicos en vivo                                                  Seminario Permanente de Lenguas Indígenas
Diplomado Latín II
Seminario Taller de poesía
Día de la Afrocolombianidad
Visita director de Colciencias a Yerbabuena
Diplomado ELE presencial
Año de las Lenguas Indígenas
Estímulos cultura
Cursos de español
Día de la Madre
Festivales del libro: historia de un proyecto editorial
Diplomado en traducción
Notas de Interés compartidas
Curso programación en Python
FIlBo 2019
Diplomado en griego II
Sinergia Mincultura
Muerte Gloria Guardia
Diplomado ELE virtual
Sinergia Gobierno
Cátedra Herencia Africana
Lista de Admitidos diplomado en traducción
Aula América
Lista de Admitidos diplomado ELE presencial
Diplomado ELE presencial
Video Cátedra Mujeres Afro narran II
Estímulos Cultura 
CyC Radio
Diplomado ELE virtual
Seminario Poesia 
Curso Invención imaginaria de las Américas
Taller Julio Bernal
Latín clásico II
Cancionautas Surmelódicos
Mapas de Lenguas
Curso de formación ELE España
Siembra Delegados de Embajada de India en Bogotá
Curso Introducción a la programación en Python
Sinergia Mincultura
SIELE
Especial Lenguas Indígenas
Taller ALEC Universidad del Magdalena
6° Encuentro ELE
Material didáctico Colombia diversa
Griego Antiguo II
Programa doble vía Caracol TV
Día del Padre
Viernes de Colombianismos
Grados diplomado ELE presencial
Día Nacional del Café
Hacienda Yerbabuena
Lista de Admitidos ELE virtua
</t>
  </si>
  <si>
    <t>SE SUGIERE REVISAR LA INFORMACION REPORTADA RESPECTO A LA META PLANTEADA PUES LA VARIACIÓN ES MUY ELEVADA</t>
  </si>
  <si>
    <t>Se reportan a continuación 48 contenidos   de difusión, con su respectiva publicación en la página web y  en redes sociales del ICC. acontinuación reseñamos la información que se puede verificar en la página web del ICC.   Difusión y elaboración de material para  las inscripciones de la Maestría en Lingüística durante el mes de agosto. La Maestría en Escritura Creativa del ICC y 070 Podcasts pone al aire el proyecto “Sonar Afuera”, se realizó apoyo en la difusión de los canales externos e internos del instituto, reseñados en los procedimientos y procesos de comunicaciones. Difusión del Corolario de palabras indígenas realizado por Mincultura - MaguaRED en alianza con  Fundalectura y  el Instituto Caro y Cuervo.
*Difusión de contenido sobre el Wayuunaiki: patrimonio de La Guajira colombiana. En agosto difusión de contenido sobre  el mes de los pueblos indígenas. El Instituto Caro y Cuervo les recordó a los colombianos celebrar el Año Internacional de las Lenguas Indígenas 2019 y mostró sus principales proyectos al respecto.   Campaña digital PALABRAS ENTRE BATALLAS, compuesta de diecisiete (17) piezas que se difundieron a lo largo del mes de agosto en el marco de la celebración del Bicentenario.   Paisajes sonoros, cantos y relatos indígenas para niños y niñas.  Proyecto de documentación lingüística y sonora que durante doce años ha estado trabajando el ICBF y el Ministerio de Cultura y en el que han participado investigadores del Instituto Caro y Cuervo.  Conferencista: Alfonso Martán Bonilla, sobrino de Hencias Martán Gongora, un poeta vallecaucano del siglo XX. Alfonso donó al instituto un archivo con documentos y manuscritos y lo explicó en la  Cátedra Herencia Africana – Decenio. Realizada en agosto. El desafío de las lenguas indígenas: una mirada desde el ICC. Conversación realizada el martes 6 de agosto con la participación de los investigadores del ICC.Difusión de contenido sobre la lengua Guayabero patrimonio de la Orinoquía colombiana.Difusión de contenido sobre el proyecto de docentes del ICC, en donde  capacitaron en enseñanza de español a profesores de las comunidades Piapoco y Sikuani. Plan Especial de Manejo y Protección de la Hacienda Yerbabuena. ¿Cómo se hace un libro en las máquinas de la Imprenta Patriótica del ICC?
Talleres de impresión en la Imprenta Patriótica 2019 - Septiembre. Diplomado en Latín Clásico II 2019.Poesía de/en los límites: seminario-taller de poesía actual.Curso: la invención imaginaria de las américas: siglos XVII y XIX. Curso: archivos, fuentes, memoria. Diálogos de creación e investigación literaria y transdisciplinaria. Diplomado en lenguas y culturas nativas en Colombia con énfasis en Amazonas - Modalidad virtual, 2019- II</t>
  </si>
  <si>
    <t>Se reportaron 36 actividades de divulgación, las cuales referencio. Mis primeras palabras: SUMI – TETA- patrimonio indígena  
*Material tipográfico de la Imprenta Patriótica 
Somos Guardianes del Patrimonio
El Caro y Cuervo abrirá un Diplomado Virtual de Lenguaje Claro Escrito
Hablemos de literatura y lingüística en el Caro y Cuervo
Selección de palabras de colombianismos relacionados con el mes de octubre
Profesores de comunidades indígenas del Vichada se certificaron en enseñanza de español como segunda lengua en contextos interculturales
El Instituto Caro y Cuervo estuvo presente en 4º Congreso Internacional de Lengua y Literatura de la Costa realizado en República Dominicana
Mis primeras palabras: Achachay – Frío
“Colombia es un país de huérfanos, de infancias robadas” Santiago Gamboa
Viva la Ruta Libertadora a través del Atlas Lingüístico – Etnográfico de Colombia
Hacienda literaria, de memoria, investigación, divulgación y reserva ecológica
Mis primeras palabras: IAKU - AGUA
Entrevista acerca del natalicio de Rufino José Cuervo en la HJCK
Bicentenario al aire (2)
“La población que se autorreconoce como indígena en el país es de 1.905.617” CNPV 2018
Mis primeras palabras: KA’I – SOL
El Instituto Caro y Cuervo presente en la 13.ª Fiesta del Libro y la Cultura
Celebramos el natalicio de Rufino José Cuervo con una selección de libros
Investigadores y estudiantes del ICC participaron con cinco ponencias en el Congreso Internacional de Lingüística
Los indígenas awá han resistido todo tipo de colonizaciones violentas a lo largo de su cultura
El Caro y Cuervo presente en la Feria del Libro de Cali con el libro “El Hombre sin miedo”
MinCultura invita a conmemorar en septiembre el Mes del Patrimonio Cultural
XVI Encuentro de la Red de Radio Universitaria de Colombia-RRUC “Las Industrias Culturales: retos y oportunidades”
El Instituto Caro y Cuervo de Colombia celebra su quinto aniversario de labor ininterrumpida en España
Docente del ICC es merecedor del Premio "Julio González Gómez"
¿Cómo entendemos la cultura digital en el Ministerio de Cultura?
La Red de Lenguaje Claro Colombia llega a su primer año
Participe con sus respuestas en el sondeo de opinión
Lo escuché primero en la radio universitaria
El gran recurso para buscar un título es la poesía- Juan Leonel Giraldo
El cáliz secreto- Francisco Ortega
Primer encuentro de egresados del Caro y Cuervo
El Instituto Caro y Cuervo es anfitrión del programa Embajadores Bogotá 2019
ICC afianza relaciones con la Embajada de España en Colombia
“Parte de la calidad de vida está en la lectura” Alberto Barrera Tyszka</t>
  </si>
  <si>
    <t>AUNQUE EL REPORTE QUEDA SATISFACTORIO PARA EL PRÓXIMO BIMESTRE SE DEBEN ESCRIBIR Y DEJAR EVIDENCIAS DE LO ESCRITO.</t>
  </si>
  <si>
    <t xml:space="preserve">Se reportaron más de 30 actividades de divulgación. Cada vez que se requiera hay una actualización instantánea de la información.  En el comité de prensa semanal, se  establecen los requerimientos y  la  lista de  temas que requieren de divulgación a través de la intranet, carteleras, correo interno, pantallas, redes sociales, página web. Los siguientes son algunos eventos y contenidos informativos divulgados: Integridad - Compromiso - Conoce los logros del ICC obtenidos entre 2018 y 2019 - Día Internacional contra la Corrupción - Día Internacional de los Derechos Humanos - Nuevo convenio: Instituto Caro y Cuervo y Revista El Malpensante - Disfruta de la feria artesanal en la Hacienda Yerbabuena. Programación Plantas/Palabras - Oferta académica de la Maestría en Escritura Creativa, en Estudios Editoriales y en Enseñanza de Español como Lengua Extranjera y Segunda Lengua - Calendario de Formación ELE.  Calendario Siele - Infografía de logros, La Cooperativa Multiactiva de los empleados del ICC los invita a participar en la Feria artesanal. Plan Institucional de Gestión Ambiental. Información de movilidad, cooperación y concursos a nivel nacional e internacional. Cumpleaños del mes de diciembre. Maestría en Lingüística Literatura ICC, diplomado ELE presencial,  diplomado ELE virtual, Calendario ELE, Embajadores Bogotá 2019, Novena para el aguinaldo,  Maestrías: ELE, Escritura Creativa, Estudios Editoriales, grados de las maestrías de la Facultad SAB, Encuentro de Traductores e Intérpretes en Lenguas Indígenas, examen SIELE, evento V Encuentro de crítica literaria.
Todas las actividades de divulgación  publicadas en este informe, usted  lo puede consultar en el siguiente enlace donde está organizado de forma cronológica para su consulta
                               https://www.caroycuervo.gov.co/Noticia/4/
                               https://www.caroycuervo.gov.co/Evento/
    Los textos  también están referenciados en las redes sociales. 
                     https://www.facebook.com/InstitutoCaroyCuervoColombia/
                                         https://twitter.com/caroycuervo/
Consultar los contenidos publicados en la intranet en: http://conexion.caroycuervo.gov.co/
</t>
  </si>
  <si>
    <t>Se realiza modificación junto a planeación para realizar la enterga el 3 bimestre</t>
  </si>
  <si>
    <t>No se presenta avance en el bimestre ni en la meta total</t>
  </si>
  <si>
    <t xml:space="preserve">NO REPORTO </t>
  </si>
  <si>
    <t>No se conto con el personal para hacer desarrollos por lo qu este punto se pasa para el mes de agosto y se informara en la modificación de plan de acción.</t>
  </si>
  <si>
    <t>Debido a que se conto con desarrollador hasta el mes de junio, la aplicación de normas OWASP se pasa para el año 2020, este año centrandose en accesibilidad</t>
  </si>
  <si>
    <t>SE RECOMIENDA AJUSTAR LA META MEDIANTE FORMATO DE AJUSTES AL PLAN DE ACCIÓN ANUAL</t>
  </si>
  <si>
    <t>No se realiza reporte, esta tárea es eliminada tanto no se deasrrollaron proyectos y se debe rediseñar la página</t>
  </si>
  <si>
    <t>Se trae el resultado aportado en el anterior bimestre</t>
  </si>
  <si>
    <t>La persona encarga del proceso ingreso en Abril, y estos meses a estado en capacitación por lo que las actualizaciónes en el portal inicial a partir del 4 bimestre, Se adjunta documento de modificación de plan de acción en las evidencias</t>
  </si>
  <si>
    <t>A pesar que en este bimestre no se tenian actividades, se cumplen las actividades previas y queda la información actualizada en datos abiertos.
https://www.datos.gov.co/Cultura/Publicaciones-del-Instituto-Caro-y-Cuervo-actualiz/hms6-a2pb
https://www.datos.gov.co/Educaci-n/Ofertas-Acad-micas-Maestr-as-2019-Instituto-Caro-y/pe2h-2qcp
https://www.datos.gov.co/Educaci-n/Ofertas-Acad-micas-Educaci-n-Continua-2019/pnbv-rp4g</t>
  </si>
  <si>
    <t>NO HAY ACCIONES PROGRAMADAS EN BIMESTRE, SIN EMBARGO SE IDENTIFICA LA GESTIÓN DE AVANCE EN LA META PROGRAMADA</t>
  </si>
  <si>
    <t>100% DE PETICIONES ATENDIDAS
8563 PETICIONES DE INFORMACIÓN ATENDIDAS QUE CORRESPONDE AL 100% DE LAS SOLICITUDES</t>
  </si>
  <si>
    <t>SE RECOMIENDA DILIGENCIAR CORRECTAMENTE EL FORMATO YA QUE SEGÚN EL PLANTEAMIENTO DE LA META, SOLO SE LOGRARÁ EL 100% HASTA EL ÚLTIMO BIMESTRE</t>
  </si>
  <si>
    <t>Se adjunta USB 3. Indicador de Consultas Gestión Documental formato xls</t>
  </si>
  <si>
    <t>100% 391 COMUNICACIONES OFICIALES RECIBIDAS</t>
  </si>
  <si>
    <t xml:space="preserve"> Se anexa Disco duro Portable con las evidencias</t>
  </si>
  <si>
    <t>No se presentan avances de esta tarea, se envia para el mes de Octubre, se agregara en el documento  de modificación de plan de acción, todo relacionado en que este bimestre no se contaba con el personal.</t>
  </si>
  <si>
    <t>No se tiene actividad pero en este cohorte se da cierre a los temas de corpus, se envia como evidencia el informe técnico final del proyecto
190530Informe técnico plataforma CLICC.docx</t>
  </si>
  <si>
    <t>El Ingeniero desarrollador ingresa a la oficina en Junio , por lo que se tendra cronograma, tareas y demas tareas con investigación organizadas desde el 4 bimestre,  Se adjunta documento de modificación de plan de acción en las evidencias</t>
  </si>
  <si>
    <t>esta tarea se planea para el último semester del año</t>
  </si>
  <si>
    <t>Debido a que el ingeniero encargado de esta tarea inicia en junio, se hacen cambios para que se evidencien desde el 4 semestre reajustando las tareas.</t>
  </si>
  <si>
    <t>Se inicia el rediseño a finales del año</t>
  </si>
  <si>
    <t>8.333 folios digitalizados</t>
  </si>
  <si>
    <t>Se adjunta USB 4. Proyecto Digitalización</t>
  </si>
  <si>
    <t>Se adjunta USB 2. Comunicaciones Oficiales ver subcarepta acuse de recibo</t>
  </si>
  <si>
    <t>Se realiza la carga de la información actualizada en el sitio de transparencia, se puede consultar la información en la página web del Instituto</t>
  </si>
  <si>
    <t xml:space="preserve">la información queda carga en el sitio de transparencia
https://www.caroycuervo.gov.co/Transparencia/
</t>
  </si>
  <si>
    <t xml:space="preserve">https://www.caroycuervo.gov.co/imagenes/transparencia.png
Se realizó un ajuste al esquema de publicaciones sugerido, en el que se depuró la información basados en la ley. Estamos pendientes de iniciar fase de revisión y aprobación para iniciar una fase de participaci{on ciudadana.     </t>
  </si>
  <si>
    <t>La evidencia aportada no da cuenta sobre el esquema de publicaciones el cual debe ser aportado con el acto administrativo de aprobación</t>
  </si>
  <si>
    <t>El esquema de publicaciones está en la fase de aprobación - el documento tiene las observaciones hechas por Control Interno y se están recogiendo ideas para implementar la participación ciudadana una vez sea aprobado un documento preliminar.</t>
  </si>
  <si>
    <t xml:space="preserve">
El esquema de publicaciones  exigido por ley ha sido actualizado conforme a la norma y fue aprobado, se espera una fase de  socialización con la ciudadanía y de actualización. Se esta contruyendo el instrumento de participación ciudadana.  
</t>
  </si>
  <si>
    <t>PARA EL PRÓXIMO BIMESTRE SE DEBE ADJUNTAR COPIA DE LA SOLICITUD DE AJUSTE AL PLAN DE ACCIÓN Y EVIDENCIA DE LA APROBACIÓN JUNTO CON EL ESQUEMA APROBADO.</t>
  </si>
  <si>
    <t>Se  publicó el esquema de publicaciones en la página web institucional. Se realizó un formulario de participación ciudadana para  mejorar las próximas versiones del mismo y para recoger la participación ciudadana en la construcción del esquema.                                           https://www.caroycuervo.gov.co/Transparencia/104-esquema-de-publicacion-de-informacion#1</t>
  </si>
  <si>
    <t>Se realizó un proceso de sinergia con las demas áreas, para cargar documentos solicitados en la matriz ITA. Estos documentos estan cargados en la sección de transparencia de la página web institucional, para llevar a cabo el proceso de recolección y publicación de la información, se ajustó el esquema de publicaciones, el cual fue aprobado y publicado.Colidante con esta actividad  se colgó una encuesta de transparencia para que el esquema recoja acciones de participación ciudadana.   https://www.caroycuervo.gov.co/Transparencia/104-esquema-de-publicacion-de-informacion#1                            https://www.caroycuervo.gov.co/Institucional/encuesta/</t>
  </si>
  <si>
    <t xml:space="preserve">
La información de publicaciones del bimestre está debidamente organizada y registrada, en este momento se están haciendo ajustes al formato de registro para cargar la información ya almacenada y alimentada  
</t>
  </si>
  <si>
    <t>El índice fue tratabajado con cada área y publicado en la página del ICC en la sección transparencia en el siguiente link: https://www.caroycuervo.gov.co/Transparencia/103-indice-de-informacion#1 
Lapublicación se realizará en el presente bimestre.</t>
  </si>
  <si>
    <t xml:space="preserve">El índice fue tratabajado con cada área y publicado en la página del ICC en la sección transparencia en el siguiente link: https://www.caroycuervo.gov.co/Transparencia/103-indice-de-informacion#1 </t>
  </si>
  <si>
    <t>El porcentaje de avance en el bimestre no es satisfactorio y el avance sobre la meta total se debe medir hasta finalizar el semestre</t>
  </si>
  <si>
    <t xml:space="preserve">Se publicó el registro de publicaciones </t>
  </si>
  <si>
    <t>NO HAY EVIDENCIA CLARA DE LA INFORMACIÓN REPORTADA, ES REGISTRO DE PUBLICACIONES COMO SE HA INDICADO EN DIFERENTES REUNIONES CORRESPONDE A UN A HERRAMIENTA DE CONTROL MÁS AMPLIA Y COMPLEJA QUE EL ESQUEMA DE PUBLICACIONES, DONDE SE DEBE LLEVAR CONTROL DE TODA LA INFORMACIÓN INSTITUCIONAL QUE SE PUBLICA EN PAGINA WEB. NO SE HA SOCIALIZADO EN CIGD NI EN OTROS ESCENARIOS QUE DEN CUENTA EL DESARROLLO DE ESTA ACTIVIDAD.</t>
  </si>
  <si>
    <t xml:space="preserve">
Se  publicó el registro de publicaciones en la página web institucional. https://www.caroycuervo.gov.co/Transparencia/107-registro-de-publicaciones#1
</t>
  </si>
  <si>
    <t>El diplomado del INSOR por solicitud del área se mueve para el 2020, este se remplaza en el presente año con la generación del diplomado interno de Riesgos, el cual se adjunta en la modificación del plan de acción.</t>
  </si>
  <si>
    <t>Este desarrollo fue eliminado</t>
  </si>
  <si>
    <t>Se adjunta USB 5.consolidado comunicaciones oficiales 2019 formato xls</t>
  </si>
  <si>
    <t>Las acciones estan programadas a partir del tercer bimestre.</t>
  </si>
  <si>
    <t>PARA EL PRÓXIMO BIMESTRE SE DEBE ADJUNTAR COPIA DE LA SOLICITUD DE AJUSTE AL PLAN DE ACCIÓN DEBIDO A QUE HABÍA UNA ACTIVIDAD PROGRAMADA PARA EL ANTERIOR BIMESTRE Y NO SE REALIZÓ NI SE AJUSTÓ</t>
  </si>
  <si>
    <t>Se solicita revisar la información para esta meta debido a que se sí reportó el último informe. Adjunto evidencias.
Para el presente reporte no hay acciones programadas para este bimestre</t>
  </si>
  <si>
    <t>SE REVISA LA EVIDENCIA Y SE IDENTIFICA QUE LA META SE ENCUENTRA CUMPLIDA SATISFACTORIAMENTE EN TODOS LOS BIMESTRES</t>
  </si>
  <si>
    <t>El 12 de diociembre de 2019 el Grupo de gestión contractual capacitó sobre el uso de la tienda virtual. (se adjunta planilla de asistencia)</t>
  </si>
  <si>
    <t>La actividad  correspondiente a este bimestre se efectuó anticipadamente, (comunicación interna No. 14)</t>
  </si>
  <si>
    <t>El avance reportado no corresponde a avance porcentual, frente a las acciones reportadas en primer bimestre y conversadas se entiende que el avance porcentual del bimestre fue cero (0) pero el avance sobre la meta general se entiende satisfactorio debido a las acciones adelantadas durante el anterior bimestre.</t>
  </si>
  <si>
    <t>Publicación en página web 19 de junio de 2019</t>
  </si>
  <si>
    <t>Correo-e constancias publicación</t>
  </si>
  <si>
    <t>SE DEBE DILIGENCIAR EL FORMATO CORRECTAMENTE</t>
  </si>
  <si>
    <t>Se publicaron dos mensajes preparatorios de la contratación de 2020 dirigidos a los supervisores.
4 y 11 de octubre de 2019</t>
  </si>
  <si>
    <t>SE RECOMIENDA DILIGENCIAR CORRECTAMENTE EL FORMATO (NO EXCEDER EL PORCENTAJE 100%)</t>
  </si>
  <si>
    <t>Durante el transcurso del año se enviaron siete mensajes superando la meta propuesta de seis mensajes.</t>
  </si>
  <si>
    <t>EN EL PRIMER BIMESTRE SOLO SE AVANZÓ EL 50% DE LA META-. SE DEBE AJUSTAR LA ACTIVIDAD</t>
  </si>
  <si>
    <t xml:space="preserve">Encuesta de integridad </t>
  </si>
  <si>
    <t>https://goo.gl/forms/U1mudxzgeKO77CMl2
Según la meta establecida dentro del plan de acción se estimó el valor en cantidad no en porcentaje, razón por la cual al realizarse la encuentra se evidencia el cumplimiento total de la meta programada. -Consultar enlace-</t>
  </si>
  <si>
    <t>EL CUMPLIMIENTO DE LA META SE DEBE REFLEJAR EN PORCENTAJE SEGÚN SU CUMPLIMIENTO</t>
  </si>
  <si>
    <t>Se desarrolllo un aestrategia de integridad tomando los resultados de la encuensta de percepcion.
Ejecución de actividades para la apropiación de los valores institutcionales.</t>
  </si>
  <si>
    <t xml:space="preserve">Actividad realizada en el tercer bimestre debido al proceso de contratación </t>
  </si>
  <si>
    <t xml:space="preserve">Se realiza  actividad de servidor público donde se socializa los resultados de la encuesta y el plan de trabajo sobre la caja de herramientas </t>
  </si>
  <si>
    <t xml:space="preserve">
Planteamiento de estrategia proveedor 
Informe de la encuesta de percepción de integridad
Listas de asistencias </t>
  </si>
  <si>
    <t xml:space="preserve">Se realiza una Caja de herramientas con la implemetacion del codigo de integridad </t>
  </si>
  <si>
    <t xml:space="preserve">Informe de caja de herramientas y listas de asistencia </t>
  </si>
  <si>
    <t xml:space="preserve">SE DEBE ADJUNTAR LAS EVIDENCIAS. SE DEJA LA CALIFICACIÓN EN SATISFACTORIO TENIENDO EN CUENTA QUE DEBE APROTAR LAS EVIDENCIAS DE LAS ACCIONES. </t>
  </si>
  <si>
    <t>PRIMER AVANCE DE METODOLOGÍA DE CARACTERIZACION DE USUARIOS, MATRIZ DE PRIORIZACIÓN DE VARIABLES PRESENTADO EL 04 DE ABRIL A LA SUBDIRECCIÓN ACADÉMICA PARA VALIDACIÓN Y COMENTARIOS CON PLAZO HASTA EL 10 DE MAYO</t>
  </si>
  <si>
    <t xml:space="preserve">N.A  </t>
  </si>
  <si>
    <t>META CUMPLIDA EN ANTERIOR BIMESTRE</t>
  </si>
  <si>
    <t>ESTA META SE REPROGRAMA PARA EL AÑO 2020 POR SER UNA META QUE DEPENDE DEL APOYO DE TODOS LOS PROCESOS</t>
  </si>
  <si>
    <t>CORREO ELECTRONICO CON EL NUEVO CRONOGRAMA
EVIDENCIA EN LA CARPETA META 187</t>
  </si>
  <si>
    <t xml:space="preserve">En este momento se encuentra en proceso de aprobación por parte de la alta dirección, los cambios del plan de mejoramiento a la cual está enlazada a esta actividad. </t>
  </si>
  <si>
    <t>CORREO ELECTRONICO CON EL NUEVO CRONOGRAMA
EVIDENCIA EN LA CARPETA META 188</t>
  </si>
  <si>
    <t>EN EL MES DE MAYO SE PRESENTÓ A LA DIRECCIÓN GENERAL LA SOLICITUD DE APROBACIÓN DE LA REPROGRAMACIÓN DEL PLAN DE MEJORAMIENTO PUES A LA FECHA COMO EVIDENCIA EL MEMORANDO, EL GRUPO DE PLANEACIÓN NO HA LOGRADO AVANZAR CON ESTA ACTIVIDAD DEBIDO A QUE LASAREAS MISIONALES NO HAN PRRESENTADO LA INFORMACIÓN REQUERIDA.</t>
  </si>
  <si>
    <t xml:space="preserve">SE REALIZÓ LA ACTUALIZACIÓN DE LA CARTA DE TRATO DIGNO Y SE PUBLICÓ EN LAS CARTELERAS INSTITUCIONALES  ACTUALMENTE SE ENCUENTRA EN PROCESO DE COMPRA DEL EXHBIDOR DE LA CARTELERA INSTITUCIONAL ASIGNADA A TEMAS DE SERVICIO AL CIUDADANO </t>
  </si>
  <si>
    <t>NO HAY ACTIVIDADES PROGRAMADAS PARA ESTE BIMESTRE, SIN EMBARGO EL AVANCE DEMUESTRA LA GESTIÓN EN EL AVANCE DE LA META</t>
  </si>
  <si>
    <t>META CUMPLIDA</t>
  </si>
  <si>
    <t xml:space="preserve">EL 25 DE OCTUBRE SE SOLICITO AL INCI, LA POSIBILIDAD DE REALIZAR UNA SENSIBILIZACIÓN CON LOS FUNCIONARIOS Y COLABORADORES DEL INSTITUTO  QUEDÓ APROBADA PARA EL DÍA 22 DE  NOVIEMBRE. CON CONFIRMACIÓN EN LA AGENDA. ADJUNTO CORREO DE CONFIRMACIÓN. </t>
  </si>
  <si>
    <t>SE REALIZÓ LA SESIÓN  EL 13 DE NOVIEMBRE DE 2019, EN HORARIO   DE 2:30 P.M A  4:00 P.M. CON LA PARTICIPACIÓN DE 28 SERVIDORES Y COLABORADORES DEL ICC</t>
  </si>
  <si>
    <t>EVIDENCIAS EN ARCHIVO ADJUNTO META 197</t>
  </si>
  <si>
    <t xml:space="preserve"> SOCIALIZACIÓN A 28 SERVIDORES Y COLABORADORES DEL ICC EN LOS MÉTODOS ADECUADOS DE INTERACCIÓN CON PERSONAS CON DISCAPACIDAD VISUAL. TALLER DICTADO POR ENRIQUE KING DEL INSTITUTO NACIONAL DE CIEGOS</t>
  </si>
  <si>
    <t>AJUSTE:
PROPUESTA DE AJUSTE DEL MANUAL DE RIESGOS PARA EL FORTALECIMEINTO DE CONTROLES
ANTERIOR
METODOLOGÍA PROPUESTA ENVIADA A LA SUBDIRECCIÓN ADMINISTRATIVA Y FINANCIERA</t>
  </si>
  <si>
    <t>En la unidad compartida por planeación no se evidencian los soportes de lo reportado en la celda BI52</t>
  </si>
  <si>
    <t>En la unidad compartida por planeación solo se evidencian 2 de los 6 comunicados planificados.</t>
  </si>
  <si>
    <t xml:space="preserve">Se implementó la estrategia de comunicaciones  en su segunda fase, la cual estaba enfocada en fortalecer los canales de comunicación interna y externa  con contenidos relevante para los objetivos institucionales.  En la comunicación interna la estrategia se enfocó en resaltar la información de interés  como convocatorias,  Becas, ofertas laborales, planes, fechas especiales, talleres. Para esto se rediseño el boletín interno y se ha mantenido una continuidad en los envíos  de forma diaria. También se adelantó la campaña Somos ICC, resaltando la función y el perfil de los miembros del ICC En los correos institucionales de los funcionarios deben aparecer los correos de comunicaciones con un consecutivo y con la información aquí reportada. La comunicación externa en esta segunda fase se enfocó en resaltar la feria del libro, el año internacional de lenguas nativas,  la oferta académica y los eventos internacionales en los que participó el ICC cómo el  Sexto Encuentro internacional de español como lengua extranjera o la Cumbre colombo-francesa - COLIFRI 2019. La estrategia se desarrolla por temáticas mensuales que sirven como ejes para generar contenido, los ejes de este mes fue sello editorial y oferta académica. Cada publicación esta detallada en un archivo Excel cargado en evidencias  y esta publicada en los canales del ICC
</t>
  </si>
  <si>
    <t>De acuerdo con lo reportado en las celdas AX32, AY32, BD32 y BE32, se recomienda sustentar el seguimiento sobre las evidencias aportadas por el responsable de su ejecución.
Se reitera como recomendación aportar como evidencia la estratégia de comunicación y, complementar el informe de gestión con el reporte de su implementación hasta la fecha de corte solicitada (agosto de 2019) y, agregar los enlaces a las evidencias en dichos documentos o, los PDF de los correos internos.
Por lo anterior, no se evidencian criterios suficientes para evaluar el cumplimiento de la estrategia de comunicación, porque no se conoce en qué consisten las fases enunciadas en la programación bimestral de la meta que se encuentran relacionadas en este plan, solo fue posible validar el contenido de los enlaces reportados en la celda BI32.
Se recomienda aportar la estratégia de comunicación como anexo al plan de acción, como parte integral para su aprobación, formalización, monitoreo, seguimiento y evaluación, para contar con el criterio adecuado y suficiente que permita determinar su nivel de cumplimiento al finalizar la vigencia.</t>
  </si>
  <si>
    <t>De acuerdo con lo reportado en las celdas AX33, AY33, BD33 y BE33, se recomienda sustentar el seguimiento sobre las evidencias aportadas por el responsable de su ejecución.
Solo fue posible validar los enlaces aportados como evidencia pero no se evidencia el contenido de la estrategia de divulgación para determinar su nivel de cumplimiento.
Se reitera como recomendación aportar la estratégia de divulgación como anexo al plan de acción, como parte integral para su aprobación, formalización, monitoreo, seguimiento y evaluación, para contar con el criterio adecuado y suficiente que permita determinar su nivel de cumplimiento al finalizar la vigencia.</t>
  </si>
  <si>
    <t>Los entregables no se evidencian.</t>
  </si>
  <si>
    <t>Se recomienda replantear la cuantificación de la meta</t>
  </si>
  <si>
    <t>Se evidencia registro de publicaciones con fecha de corte del 7 de julio de 2019.
Sección de transparencia, numeral 10.7</t>
  </si>
  <si>
    <t>Se evidencia el entregable publicado en la página web del instituto.
Sección de transparencia, numeral 10.4
Se recomienda aportar como evidencia el acto administrativo de aprobación.</t>
  </si>
  <si>
    <t>Se evidencia que la fecha del campo R17 cambió del 31/12/2020 al 31/12/2019
Se evidencia que el contenido original de los siguientes campos era:
Campo T17; Antes: 1. Actualización del procedimiento certificados y constancias de estudio
Campo X17; Antes: 2) Actualización en el SUIT de las formas de pago y datos del nuevo convenio con entidad financiera Banco Av.Villas, la cual permite hacer los pagos en línea y pago en ventanilla por medio de código de barras; 3) Actualización normativa en el SUIT, Resolución por la cual se establece el Reglamento Estudiantil y Resolución de derechos pecuniarios
El ajuste referenciado en el campo AR17 no se evidencia, por tanto, no es posible evaluar su nivel de cumplimiento.</t>
  </si>
  <si>
    <t>En la carpeta aportada no se evidencia la totalidad de las comunicaciones recibidas.
Se recomienda identificar los archivos con nombres cortos para descomprimirlos en su totalidad durante el proceso de consolidación de la evidencia que realiza la dependencia.</t>
  </si>
  <si>
    <t>El documento al que se hace referencia en la celda AB51 "Formato de consolidación de comunicaciones oficiales 2019", no se evidencia formalizado como formato en el SIG, sino qué, corresponde a un registro en Excel, por tanto, no es un formato oficial.
Se recomienda revisar la definición de la meta.</t>
  </si>
  <si>
    <t>En el documento "5. REPORTE FINAL PLAN DE ACCIÓN 2019" se evidencia fila insertada de acuerdo con lo descrito en el campo AB8
La fecha de entrega de la meta (28/02/2019) no es coherente con la programación bimestral de la meta (Mayo-Junio)</t>
  </si>
  <si>
    <t>Se evidencia meta repetida con la fila 9, con campos de seguimiento de la fila 10 completamente diligenciados.
Se evidencia el entregable.</t>
  </si>
  <si>
    <t>Se evidencia que la fecha del campo Q12, cambió del 01/07/2019, al 01/11/2019, así mismo, los campos V12 y X12 cambiaron según se indica en su contenido.
Los entregables no se evidencian divulgados.</t>
  </si>
  <si>
    <t>El entregable no se evidencia en la unidad compartida por planeación.</t>
  </si>
  <si>
    <t>Se evidencia que la fecha del campo Q15, cambió del 01/05/2019, al 01/11/2019, así mismo, los campos V15 y X15 cambiaron según se indica en su contenido.
En la descripción de la meta o entregable, se recomienda especificar qué se va a revisar.
Se evidencia que el ajuste en la programación no es coherente con la cuantificación de la meta.
La evidencia aportada no contiene la propuesta a la que se hace referencia en el campo BI15.</t>
  </si>
  <si>
    <t>El enlace de la celda BC48 lleva a la notificación "Visita a un dominio cuyo certificado no es de confianza"
De acuerdo con la descripción de la meta se evidencia que el documento publicado en la sección de transparencia, numeral 10.3, contiene registros hasta el 18/10/2018, por tanto, la información no contiene datos actualizados durante la vigencia.</t>
  </si>
  <si>
    <t>Se evidencian los informes referidos.</t>
  </si>
  <si>
    <t>Se evidencia que la fecha del campo R19 cambió del 30/11/2019 al 16/12/2019
Los campos T19, U19, V19, W19 y X19, cambiaron según se indica en su contenido.
Adicionalmente, se evidencia que el contenido original de los campos U19, V19, W19 y X19, era:
Campo U19: "1 (una) acción de información en rendición de cuentas orientada a estudiantes sobre temas misionales  
1 (una) audiencia de rendición de cuentas"
Campo V19: "1 (una) acción de diálogo en rendición de cuentas orientada a la  ciudadanía  implementada "
Campo W19: "1 (una) acción de información en rendición de cuentas orientada a diferentes grupos de interés sobre temas misionales"
Campo X19: "1 (una) acción de diálogo en rendición de cuentas orientada a diferentes grupos de interés sobre temas misionales"
Se evidencian los entregables.</t>
  </si>
  <si>
    <t>Se evidencia que la fecha del campo R20 cambió del 30/04/2019 al 16/12/2019
Los campos T20, U20, V20, W20 y X20, cambiaron según se indica en su contenido.
Adicionalmente, el contenido original del campo U20, era: "META YA DEBE ESTAR CUMPLIDA"
La actividad descrita en el campo P20 para alcanzar la meta, no es coherente con la evidencia reportada en la celda BI20, toda vez que no se diseñó la metodologia de diálogo para las actividades de rendición de cuentas, sino que, se adoptó otra ya elaborada; por tanto, el entregable no corresponde con la meta programada, sino a la aplicación de una metodología ya definida.</t>
  </si>
  <si>
    <t>Se evidencia que la fecha del campo R21 cambió del 31/10/2019 al 16/12/2019
Los campos U21 y X21, cambiaron según se indica en su contenido.
Se evidencian los entregables.</t>
  </si>
  <si>
    <t>Se evidencia que la fecha del campo Q22, cambió del 01/11/2019, al 31/05/2019; De igual manera, el campo R22 cambió del 30/11/2019 al 16/12/2019; 
Los campos W22 y X22, cambiaron según se indica en su contenido.
Se evidencia que los soportes relacionadas en el campo BI22 corresponden a las evidencias aportadas en la meta #152, las mismas, no corresponden a la meta o entregable evaluado #153.</t>
  </si>
  <si>
    <t>Se evidencia que la fecha del campo R62 cambió del 28/06/2019 al 16/12/2019
Se evidencia que las celdas U62, V62, W62 y X62, cambiaron según se indica en su contenido.
El entregable no se evidencia en la unidad compartida por planeación.</t>
  </si>
  <si>
    <t>Mediante formato de ajustes al Plan de Acción se informa que mediante Decisión tomada en Subdirección Administrativa e informada al Comité de Coordinación de Control Interno 04/04/2019 se mantiene la política de administración del riesgo vigente mientras se construyan los insumos faltantes para implementar la nueva metodología de administración del riesgo y ajustar la política de administración del riesgo en la vigencia 2020.</t>
  </si>
  <si>
    <t>En la carpeta de los soportes del proceso, no se evidencian seguimientos al mapa de riesgos de corrupción, no aplica para la fecha de corte.</t>
  </si>
  <si>
    <t>Los soportes aportados como evidencias corresponden a los entregables de la meta #154.
El entregable planificado de la meta #26 no se evidencia en la unidad compartida por planeación.</t>
  </si>
  <si>
    <t xml:space="preserve">
En los soportes suministrados, no se evidencian los entregables planificados para la fecha de corte, sin embargo, se realiza la evaluación con los informes publicados en la sección de transparencia del Instituto.
Se recomienda delimitar la cuantificación de la meta a los entregables que se realizan durante la vigencia a evaluar.</t>
  </si>
  <si>
    <t>Se evidencia que los campos W24 y X24, cambiaron según se indica en su contenido.
De los campos AX24 a BI24, se lee "Meta retirada o meta eliminada"</t>
  </si>
  <si>
    <t>Del campo BC26, solo se evidencia el segundo reporte en la unidad compartida por planeación.
El entregable en relación con la cuantificación de la meta no se evidencia.</t>
  </si>
  <si>
    <t>Se evidencia propuesta qué, según el campo BJ31, se encuentra pendiente por aprobación</t>
  </si>
  <si>
    <t>Se evidencia regustro de la actividad 197 como nueva, asociada al PAAC.
En la unidad compartida por planeación no se evidencian soportes del cumplimiento de la la meta ni de su cuantificación.</t>
  </si>
  <si>
    <t>Se evidencian los entregables.</t>
  </si>
  <si>
    <t>En la unidad compartida por planeación no se evidencian los entregables.</t>
  </si>
  <si>
    <t>En el documento "5. REPORTE FINAL PLAN DE ACCIÓN 2019" consolidado por planeación, se evidencia que la fecha del campo Q7, cambió del 01/02/2019, al 01/05/2019; De igual manera, el campo R7 cambió del 28/02/2019 al 30/06/2019; Los campos S7, T7, U7 y X7, cambiaron según se indica en su contenido.
El soporte de cambios no se evidencia.</t>
  </si>
  <si>
    <t>Etiquetas de fila</t>
  </si>
  <si>
    <t>Cuenta de PROCESO</t>
  </si>
  <si>
    <t>Eliminada</t>
  </si>
  <si>
    <t>No aplica</t>
  </si>
  <si>
    <t xml:space="preserve">MÓDULO IMPLEMENTADO EN ACADEMUSOFT DE DERECHOS PECUNIARIOS, CERTIFICACIONES Y CONSTANCIAS DE ESTUDIO, PARA SOLICITUD Y PAGO EN LINEA, INSCRIPCIÓN DEL TRÁMITE EN EL SUIT </t>
  </si>
  <si>
    <t>En la unidad compartida por planeación no se evidencian entregables reportados para el periodo del corte.</t>
  </si>
  <si>
    <t>Consolidado por componentes y procesos</t>
  </si>
  <si>
    <t>Consolidado por componentes</t>
  </si>
  <si>
    <t>Ajuste al plan de acción - Organización 2019</t>
  </si>
  <si>
    <t>Ajuste al plan de acción - Planeación 2019</t>
  </si>
  <si>
    <t>Ajuste al plan de acción - Seguimiento y evaluación 2019</t>
  </si>
  <si>
    <t>Ajuste al plan de acción - Servicio al ciudadano 2019</t>
  </si>
  <si>
    <t>Se evidencia aprobación del ajuste de la meta, pero no de su eliminación del Plan de acción 2019.
Ajuste al plan de acción - Formación 2019</t>
  </si>
  <si>
    <t>METAS ELIMINADAS DEL PLAN DE ACCIÓN 2019</t>
  </si>
  <si>
    <t>Se evidencia registro de la actividad 107 como nueva, asociada al PAAC, qué, pese encontrarse en estado "Retirado", se evidencia aprobación de ajuste en el Plan de Acción 2019, pero no de su eliminación.</t>
  </si>
  <si>
    <t>CONSOLIDADO DE METAS ELIMINADAS CON EVIDENCIA DE APROBACIÓN</t>
  </si>
  <si>
    <t>CONSOLIDADO DE METAS ELIMINADAS SIN EVIDENCIA DE APROBACIÓN</t>
  </si>
  <si>
    <t>Pese a que las siguiente meta aperece registrada como "Eliminada o retirada" del Plan de Acción 2019, no se excluyó de la medición del acomulado final, por no evidenciarse su aprobación:</t>
  </si>
  <si>
    <r>
      <rPr>
        <b/>
        <sz val="18"/>
        <color rgb="FF7030A0"/>
        <rFont val="Calibri"/>
        <family val="2"/>
        <scheme val="minor"/>
      </rPr>
      <t>Recomendaciones evaluación 3er. cuatrimestre:</t>
    </r>
    <r>
      <rPr>
        <b/>
        <sz val="14"/>
        <color rgb="FF7030A0"/>
        <rFont val="Calibri"/>
        <family val="2"/>
        <scheme val="minor"/>
      </rPr>
      <t xml:space="preserve">
</t>
    </r>
    <r>
      <rPr>
        <sz val="14"/>
        <rFont val="Calibri"/>
        <family val="2"/>
        <scheme val="minor"/>
      </rPr>
      <t>1. Validar que exista coherencia entre la redacción de la meta, su medición, programación de la ejecución y entregable.</t>
    </r>
    <r>
      <rPr>
        <b/>
        <sz val="14"/>
        <color rgb="FF7030A0"/>
        <rFont val="Calibri"/>
        <family val="2"/>
        <scheme val="minor"/>
      </rPr>
      <t xml:space="preserve">
2</t>
    </r>
    <r>
      <rPr>
        <sz val="14"/>
        <color theme="1"/>
        <rFont val="Calibri"/>
        <family val="2"/>
        <scheme val="minor"/>
      </rPr>
      <t>. En lugar de registrar las metas en la columna "I", como "N.A.", validar que se encuentren asociadas a un componete del PAAC para contabilizarlas en el porcentaje del cumplimiento acomulado en la vigencia.
3. Hacer monitoreo, seguimiento, evaluación y determinar su calificación únicamente sobre evidencias, y no solo sobre la información reportada.
4. Aportar los soportes de la aprobación de cambios en las metas para los próximos seguimientos.
5. Definir como estructura para el cargue y consolidación de las evidencias carpetas identificadas con el proceso y, subcarpetas identificadas con el número de la meta.
6. Registrar el monitoreo a la estrategia de racionalización de trámites en el corte correspondiente, en el sistema SUIT .</t>
    </r>
  </si>
  <si>
    <t>Las siguientes metas no se tuvieron en cuenta en el porcentaje de cumplimiento del PAAC-2019, por encontrarse registradas como "Eliminadas o retiradas" en el monitoreo:</t>
  </si>
  <si>
    <t>EVIDENCIA</t>
  </si>
  <si>
    <t xml:space="preserve">Actualización del espacio ley y transparencia y de los procesos en el Ekogui (11 de noviembrel)  </t>
  </si>
  <si>
    <t>William Rodríguez (Contratista - Asesor jurídico externo)</t>
  </si>
  <si>
    <t>Ver documento 16 anexo.</t>
  </si>
  <si>
    <t>Posibilidad de recibir condenas y decisiones judiciales en contra de la entidad ocasionadas por omisiones de los apoderados que eventualmente conllevarían a que se beneficien a éstos y a los demandantes.</t>
  </si>
  <si>
    <t xml:space="preserve">Se realizaron reuniones de Comité Institucional de Gestión y Desempeño 
31/01/2019 Sesión 1
14/03/2019 (Virtual no validado)
09/05/2019 Sesión No 2
30/05/2019 Sesión No 3
(31/07/2019) Sesión No 4
(29/08/2019)Sesión No 5
(12/11/2019) Sesión No 6
Cuentan con actas firmadas </t>
  </si>
  <si>
    <t>Coodinadora Grupo de Planeación</t>
  </si>
  <si>
    <t>Las actas y listas de asistencia de las sesiones se encuentran adjuntas en formato PDF.</t>
  </si>
  <si>
    <t>En el ultimo cuatrimestre no se realizaron actividades</t>
  </si>
  <si>
    <t>Liliana Montoya</t>
  </si>
  <si>
    <t>Se sugiere modificar la redacción del riesgo, así:
Posibilidad de tomar posesión de un cargo con el aporte de documentos falsos</t>
  </si>
  <si>
    <t>En el ultimo cuatrimestre mensualmente  el memorando de novedades el cual se valida con el grupo financiero en calidad de conciliación.
Se elaboran actas de conciliaicon de la nomina con financeira para mitigar y controlar el riesgo.</t>
  </si>
  <si>
    <t>Liliana Montoya
Carlos Reyes</t>
  </si>
  <si>
    <t>Se sugiere modificar la redacción del riesgo, así:
Posibildad de procesar la información para la liquidación de la nómina del Instituto de manera indebida, para beneficio propio o de un tercero</t>
  </si>
  <si>
    <t>Se envió correo electrónico a supervisores y/o responsables de tramitar pagos, realizando la anotación en la respectiva hoja de ruta, solicitando la subsanación del documento correspondiente.
Se mantiene actualizada en la carpeta compartida la herramienta que contiene las deducciones tributarias a aplicar a los contratistas, la cual es verificada por la profesional de Tesorería al momento de generar pagos.</t>
  </si>
  <si>
    <t>Técnico del grupo de gestión financiera 
Profesional de Tesorería</t>
  </si>
  <si>
    <t xml:space="preserve">ACCIONES ASOCIADAS AL CONTROL - Cámaras de Seguridad:
Se estuvo pendiente del funcionamiento de las cámaras
Se adjunta dos (2) formato en PDF, con pantallazo de las intervenciones del área de las TICs
ACCIONES ASOCIADAS AL CONTROL - Campaña de prevención de seguridad y vigilancia
Durante los meses de septiembre, octubre y noviembre se  recibió recomendaciones por parte del contratista de seguridad y vigilancia. 
Se adjunta formato en PDF, con tres (3) pantallazos de las campañas que se realizaron a través de la intranet del ICC
</t>
  </si>
  <si>
    <t xml:space="preserve">María del Rosario Barros 
Carlos Enrique Sánchez Ariza
y Personal de la empresa contratante de seguridad y vigilancia
 </t>
  </si>
  <si>
    <t>Posibilidad de presentarse hurto de los bienes del Instituto Caro y Cuervo</t>
  </si>
  <si>
    <t xml:space="preserve">Revisión de los procesos de selección para prevenir la ocurrencia de este riesgo.
Visto bueno a los estudios previos, pliegos de condiciones, adjudicaciones y contratos.
https://community.secop.gov.co/Public/Tendering/ContractNoticeManagement/Index?currentLanguage=es-CO&amp;Page=login&amp;Country=CO&amp;SkinName=CCE
https://www.contratos.gov.co/consultas/inicioConsulta.do
En este enlace se debe seleccionar "búsqueda avanzada", y allí en "entidad estatal" escribir Instituto Caro y Cuervo </t>
  </si>
  <si>
    <t>Héctor A. Cadavid V.
Coordinador del Grupo de gestión contractual</t>
  </si>
  <si>
    <t>Se debe eliminar como causa del riesgo, la "Ausencia o deficiencia en el estudio de los riesgos por falta de planeación, de claridad y capacitación para definir riesgos".
Lo anterior debido a que no surge como una actividad malintencionada de parte del funcionario que realiza la actividad, sino que es una actitud negligente de este, por efectuar actividades para la cuales no está debidamentre capacitado.</t>
  </si>
  <si>
    <t>Posibilidad de que se presenten prácticas de corrupción.</t>
  </si>
  <si>
    <t>No se adelantaron acciones en el sexto bimestre</t>
  </si>
  <si>
    <t>Jefe de control interno</t>
  </si>
  <si>
    <t>Se encuentran en revision y actulización los procedimietnos asociados al proceso de  Talento Humano con las nueva metodología por flujograma</t>
  </si>
  <si>
    <r>
      <rPr>
        <b/>
        <sz val="10"/>
        <color indexed="36"/>
        <rFont val="Arial"/>
        <family val="2"/>
      </rPr>
      <t>Recomendaciones generales</t>
    </r>
    <r>
      <rPr>
        <sz val="10"/>
        <rFont val="Arial"/>
        <family val="2"/>
      </rPr>
      <t xml:space="preserve">
1. Trabajar en la redacción del riesgo de manera estandarizada
2. Mejorar la identificaicón de las causas
3. Indentificar y diseñar controles en concordancia con las causas
</t>
    </r>
    <r>
      <rPr>
        <b/>
        <sz val="10"/>
        <color indexed="36"/>
        <rFont val="Arial"/>
        <family val="2"/>
      </rPr>
      <t>Cuatrimestre 1:</t>
    </r>
    <r>
      <rPr>
        <sz val="10"/>
        <rFont val="Arial"/>
        <family val="2"/>
      </rPr>
      <t xml:space="preserve"> la debilidad en el diseño y ejecución de controles No permite mitigar el riesgo, haciendo el riesgo residual igual al inherente
</t>
    </r>
    <r>
      <rPr>
        <b/>
        <sz val="10"/>
        <color rgb="FF7030A0"/>
        <rFont val="Arial"/>
        <family val="2"/>
      </rPr>
      <t>Cuatrimestre 2:</t>
    </r>
    <r>
      <rPr>
        <sz val="10"/>
        <rFont val="Arial"/>
        <family val="2"/>
      </rPr>
      <t xml:space="preserve"> se mantienen las mismas recomendaciones del cuatrimestre anterior, NO se evidencia avance en la gestión del riesgo en general
</t>
    </r>
    <r>
      <rPr>
        <b/>
        <sz val="10"/>
        <color rgb="FF7030A0"/>
        <rFont val="Arial"/>
        <family val="2"/>
      </rPr>
      <t>Cuatrimestre 3:</t>
    </r>
    <r>
      <rPr>
        <sz val="10"/>
        <rFont val="Arial"/>
        <family val="2"/>
      </rPr>
      <t xml:space="preserve"> se mantienen las mismas recomendaciones del cuatrimestre anterior, NO se evidencia avance en la gestión del riesgo en general</t>
    </r>
  </si>
  <si>
    <r>
      <rPr>
        <b/>
        <sz val="11"/>
        <color rgb="FF7030A0"/>
        <rFont val="Calibri"/>
        <family val="2"/>
        <scheme val="minor"/>
      </rPr>
      <t>Revisado por:</t>
    </r>
    <r>
      <rPr>
        <sz val="10"/>
        <rFont val="Arial"/>
      </rPr>
      <t xml:space="preserve"> José Daniel Quilaguy Bernal - Profesional Especializado, Código 2028, Grado 17 - Jefe de Control Interno</t>
    </r>
  </si>
  <si>
    <r>
      <rPr>
        <b/>
        <sz val="11"/>
        <color rgb="FF7030A0"/>
        <rFont val="Calibri"/>
        <family val="2"/>
        <scheme val="minor"/>
      </rPr>
      <t>Elaborado por:</t>
    </r>
    <r>
      <rPr>
        <sz val="10"/>
        <rFont val="Arial"/>
      </rPr>
      <t xml:space="preserve"> Leidy Carolina Rueda Fonseca - Profesional Especializado, Código 2028, Grado 12</t>
    </r>
  </si>
  <si>
    <r>
      <rPr>
        <b/>
        <sz val="10"/>
        <rFont val="Arial"/>
        <family val="2"/>
      </rPr>
      <t>Elaborado por:</t>
    </r>
    <r>
      <rPr>
        <sz val="10"/>
        <rFont val="Arial"/>
        <family val="2"/>
      </rPr>
      <t xml:space="preserve"> Leidy Carolina Rueda Fonseca - Profesional Especializado, Código 2028, Grado 12</t>
    </r>
  </si>
  <si>
    <r>
      <rPr>
        <b/>
        <sz val="10"/>
        <rFont val="Arial"/>
        <family val="2"/>
      </rPr>
      <t xml:space="preserve">Revisado por: </t>
    </r>
    <r>
      <rPr>
        <sz val="10"/>
        <rFont val="Arial"/>
        <family val="2"/>
      </rPr>
      <t>José Daniel Quilaguy Bernal - Profesional Especializado, Código 2028, Grado 17 - Jefe de Control Interno</t>
    </r>
  </si>
  <si>
    <t>Se mantiene el cumplimiento reportado en el segundo cuatrimestre, ya que en el tercer cuatrimestre no se dio ningun avance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</si>
</sst>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 * #,##0.00_ ;_ * \-#,##0.00_ ;_ * &quot;-&quot;??_ ;_ @_ "/>
    <numFmt numFmtId="165" formatCode="_ * #,##0_ ;_ * \-#,##0_ ;_ * &quot;-&quot;??_ ;_ @_ "/>
    <numFmt numFmtId="166" formatCode="0.0"/>
    <numFmt numFmtId="167" formatCode="dd/mm/yyyy;@"/>
    <numFmt numFmtId="168" formatCode="_(* #,##0_);_(* \(#,##0\);_(* &quot;-&quot;??_);_(@_)"/>
    <numFmt numFmtId="169" formatCode="0.0%"/>
    <numFmt numFmtId="170" formatCode="_-* #,##0.00_-;\-* #,##0.00_-;_-* &quot;-&quot;??_-;_-@_-"/>
  </numFmts>
  <fonts count="11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Narrow"/>
      <family val="2"/>
    </font>
    <font>
      <b/>
      <sz val="20"/>
      <name val="Arial Narrow"/>
      <family val="2"/>
    </font>
    <font>
      <b/>
      <sz val="10"/>
      <name val="Arial"/>
      <family val="2"/>
    </font>
    <font>
      <b/>
      <sz val="16"/>
      <color theme="3" tint="-0.249977111117893"/>
      <name val="Arial Narrow"/>
      <family val="2"/>
    </font>
    <font>
      <b/>
      <sz val="16"/>
      <color theme="2" tint="-0.749992370372631"/>
      <name val="Arial Narrow"/>
      <family val="2"/>
    </font>
    <font>
      <b/>
      <sz val="16"/>
      <color theme="7" tint="-0.499984740745262"/>
      <name val="Arial Narrow"/>
      <family val="2"/>
    </font>
    <font>
      <b/>
      <sz val="16"/>
      <color indexed="17"/>
      <name val="Arial Narrow"/>
      <family val="2"/>
    </font>
    <font>
      <b/>
      <sz val="16"/>
      <color theme="5" tint="-0.499984740745262"/>
      <name val="Arial Narrow"/>
      <family val="2"/>
    </font>
    <font>
      <b/>
      <sz val="16"/>
      <color theme="9" tint="-0.499984740745262"/>
      <name val="Arial Narrow"/>
      <family val="2"/>
    </font>
    <font>
      <sz val="16"/>
      <name val="Arial Narrow"/>
      <family val="2"/>
    </font>
    <font>
      <b/>
      <sz val="10"/>
      <color indexed="8"/>
      <name val="Arial Narrow"/>
      <family val="2"/>
    </font>
    <font>
      <b/>
      <sz val="10"/>
      <name val="Arial Narrow"/>
      <family val="2"/>
    </font>
    <font>
      <b/>
      <sz val="10"/>
      <color indexed="10"/>
      <name val="Arial Narrow"/>
      <family val="2"/>
    </font>
    <font>
      <b/>
      <sz val="36"/>
      <color rgb="FF00B050"/>
      <name val="Webdings"/>
      <family val="1"/>
      <charset val="2"/>
    </font>
    <font>
      <b/>
      <sz val="36"/>
      <color rgb="FF00B050"/>
      <name val="Tahoma"/>
      <family val="2"/>
    </font>
    <font>
      <b/>
      <sz val="36"/>
      <color rgb="FF00B050"/>
      <name val="Wingdings"/>
      <charset val="2"/>
    </font>
    <font>
      <sz val="10"/>
      <name val="Arial"/>
      <family val="2"/>
    </font>
    <font>
      <b/>
      <sz val="12"/>
      <name val="Arial Narrow"/>
      <family val="2"/>
    </font>
    <font>
      <sz val="12"/>
      <name val="Arial Narrow"/>
      <family val="2"/>
    </font>
    <font>
      <sz val="11"/>
      <color indexed="8"/>
      <name val="Calibri"/>
      <family val="2"/>
    </font>
    <font>
      <sz val="10"/>
      <color theme="1"/>
      <name val="Arial Narrow"/>
      <family val="2"/>
    </font>
    <font>
      <b/>
      <sz val="12"/>
      <color theme="3"/>
      <name val="Arial Narrow"/>
      <family val="2"/>
    </font>
    <font>
      <b/>
      <sz val="10"/>
      <color indexed="36"/>
      <name val="Arial"/>
      <family val="2"/>
    </font>
    <font>
      <b/>
      <sz val="10"/>
      <color theme="3" tint="-0.249977111117893"/>
      <name val="Arial Narrow"/>
      <family val="2"/>
    </font>
    <font>
      <b/>
      <sz val="10"/>
      <color indexed="60"/>
      <name val="Arial Narrow"/>
      <family val="2"/>
    </font>
    <font>
      <sz val="10"/>
      <color indexed="60"/>
      <name val="Arial Narrow"/>
      <family val="2"/>
    </font>
    <font>
      <sz val="10"/>
      <color indexed="17"/>
      <name val="Arial Narrow"/>
      <family val="2"/>
    </font>
    <font>
      <b/>
      <sz val="10"/>
      <color indexed="53"/>
      <name val="Arial Narrow"/>
      <family val="2"/>
    </font>
    <font>
      <sz val="10"/>
      <color rgb="FFFF0000"/>
      <name val="Arial Narrow"/>
      <family val="2"/>
    </font>
    <font>
      <b/>
      <sz val="10"/>
      <color rgb="FF7030A0"/>
      <name val="Arial"/>
      <family val="2"/>
    </font>
    <font>
      <b/>
      <sz val="10"/>
      <color theme="5" tint="-0.499984740745262"/>
      <name val="Arial Narrow"/>
      <family val="2"/>
    </font>
    <font>
      <sz val="10"/>
      <color theme="5" tint="-0.499984740745262"/>
      <name val="Arial Narrow"/>
      <family val="2"/>
    </font>
    <font>
      <b/>
      <sz val="11"/>
      <color theme="0"/>
      <name val="Calibri"/>
      <family val="2"/>
      <scheme val="minor"/>
    </font>
    <font>
      <b/>
      <sz val="11"/>
      <color theme="1"/>
      <name val="Calibri"/>
      <family val="2"/>
      <scheme val="minor"/>
    </font>
    <font>
      <b/>
      <sz val="16"/>
      <color theme="1"/>
      <name val="Calibri"/>
      <family val="2"/>
      <scheme val="minor"/>
    </font>
    <font>
      <b/>
      <sz val="20"/>
      <color theme="1"/>
      <name val="Calibri"/>
      <family val="2"/>
      <scheme val="minor"/>
    </font>
    <font>
      <b/>
      <sz val="28"/>
      <color theme="1"/>
      <name val="Calibri"/>
      <family val="2"/>
      <scheme val="minor"/>
    </font>
    <font>
      <sz val="14"/>
      <color theme="1"/>
      <name val="Calibri"/>
      <family val="2"/>
      <scheme val="minor"/>
    </font>
    <font>
      <b/>
      <sz val="18"/>
      <color rgb="FF7030A0"/>
      <name val="Calibri"/>
      <family val="2"/>
      <scheme val="minor"/>
    </font>
    <font>
      <b/>
      <sz val="14"/>
      <color rgb="FF7030A0"/>
      <name val="Calibri"/>
      <family val="2"/>
      <scheme val="minor"/>
    </font>
    <font>
      <b/>
      <sz val="18"/>
      <color theme="0"/>
      <name val="Calibri"/>
      <family val="2"/>
      <scheme val="minor"/>
    </font>
    <font>
      <b/>
      <sz val="20"/>
      <color theme="0"/>
      <name val="Calibri"/>
      <family val="2"/>
      <scheme val="minor"/>
    </font>
    <font>
      <b/>
      <sz val="12"/>
      <color theme="1"/>
      <name val="Calibri"/>
      <family val="2"/>
      <scheme val="minor"/>
    </font>
    <font>
      <sz val="12"/>
      <color theme="1"/>
      <name val="Arial"/>
      <family val="2"/>
    </font>
    <font>
      <b/>
      <sz val="28"/>
      <color theme="1"/>
      <name val="Arial"/>
      <family val="2"/>
    </font>
    <font>
      <sz val="12"/>
      <color indexed="8"/>
      <name val="Arial"/>
      <family val="2"/>
    </font>
    <font>
      <sz val="20"/>
      <color theme="1"/>
      <name val="Calibri"/>
      <family val="2"/>
      <scheme val="minor"/>
    </font>
    <font>
      <sz val="20"/>
      <color theme="1"/>
      <name val="Arial"/>
      <family val="2"/>
    </font>
    <font>
      <sz val="20"/>
      <name val="Arial"/>
      <family val="2"/>
    </font>
    <font>
      <sz val="12"/>
      <name val="Arial"/>
      <family val="2"/>
    </font>
    <font>
      <sz val="12"/>
      <color rgb="FFFF0000"/>
      <name val="Arial"/>
      <family val="2"/>
    </font>
    <font>
      <sz val="11"/>
      <name val="Arial"/>
      <family val="2"/>
    </font>
    <font>
      <b/>
      <sz val="24"/>
      <color theme="0"/>
      <name val="Calibri"/>
      <family val="2"/>
      <scheme val="minor"/>
    </font>
    <font>
      <b/>
      <sz val="11"/>
      <color rgb="FF7030A0"/>
      <name val="Calibri"/>
      <family val="2"/>
      <scheme val="minor"/>
    </font>
    <font>
      <b/>
      <sz val="14"/>
      <color theme="1"/>
      <name val="Calibri"/>
      <family val="2"/>
      <scheme val="minor"/>
    </font>
    <font>
      <sz val="11"/>
      <name val="Calibri"/>
      <family val="2"/>
      <scheme val="minor"/>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4"/>
      <color theme="8" tint="-0.249977111117893"/>
      <name val="Calibri"/>
      <family val="2"/>
      <scheme val="minor"/>
    </font>
    <font>
      <sz val="14"/>
      <color theme="0"/>
      <name val="Calibri"/>
      <family val="2"/>
      <scheme val="minor"/>
    </font>
    <font>
      <sz val="16"/>
      <color rgb="FFC00000"/>
      <name val="Calibri"/>
      <family val="2"/>
      <scheme val="minor"/>
    </font>
    <font>
      <sz val="20"/>
      <color rgb="FFC00000"/>
      <name val="Calibri"/>
      <family val="2"/>
      <scheme val="minor"/>
    </font>
    <font>
      <sz val="10"/>
      <name val="Arial"/>
    </font>
    <font>
      <sz val="9"/>
      <name val="SansSerif"/>
    </font>
    <font>
      <b/>
      <sz val="11"/>
      <color indexed="59"/>
      <name val="SansSerif"/>
    </font>
    <font>
      <b/>
      <sz val="11"/>
      <color indexed="72"/>
      <name val="SansSerif"/>
    </font>
    <font>
      <b/>
      <sz val="9"/>
      <color indexed="72"/>
      <name val="SansSerif"/>
    </font>
    <font>
      <sz val="9"/>
      <color indexed="72"/>
      <name val="SansSerif"/>
    </font>
    <font>
      <sz val="14"/>
      <color theme="0"/>
      <name val="Arial"/>
    </font>
    <font>
      <sz val="16"/>
      <color rgb="FFC00000"/>
      <name val="Arial"/>
    </font>
    <font>
      <sz val="20"/>
      <color rgb="FFC00000"/>
      <name val="Arial"/>
    </font>
    <font>
      <b/>
      <sz val="14"/>
      <color rgb="FF7030A0"/>
      <name val="Arial"/>
    </font>
    <font>
      <sz val="14"/>
      <color theme="1"/>
      <name val="Arial"/>
      <family val="2"/>
    </font>
    <font>
      <sz val="9"/>
      <color indexed="81"/>
      <name val="Tahoma"/>
      <charset val="1"/>
    </font>
    <font>
      <b/>
      <sz val="9"/>
      <color indexed="81"/>
      <name val="Tahoma"/>
      <charset val="1"/>
    </font>
    <font>
      <sz val="11"/>
      <color rgb="FF3F3F76"/>
      <name val="Calibri"/>
      <family val="2"/>
      <scheme val="minor"/>
    </font>
    <font>
      <b/>
      <sz val="18"/>
      <color theme="1"/>
      <name val="Arial"/>
      <family val="2"/>
    </font>
    <font>
      <sz val="14"/>
      <name val="Arial"/>
      <family val="2"/>
    </font>
    <font>
      <b/>
      <sz val="12"/>
      <name val="Arial"/>
      <family val="2"/>
    </font>
    <font>
      <sz val="12"/>
      <color theme="1"/>
      <name val="Calibri"/>
      <family val="2"/>
      <scheme val="minor"/>
    </font>
    <font>
      <b/>
      <sz val="16"/>
      <color theme="1"/>
      <name val="Arial"/>
      <family val="2"/>
    </font>
    <font>
      <sz val="12"/>
      <color rgb="FF000000"/>
      <name val="Arial"/>
      <family val="2"/>
    </font>
    <font>
      <sz val="12"/>
      <color rgb="FF0000FF"/>
      <name val="Arial"/>
      <family val="2"/>
    </font>
    <font>
      <sz val="12"/>
      <color rgb="FFC9211E"/>
      <name val="Arial"/>
      <family val="2"/>
    </font>
    <font>
      <sz val="10"/>
      <color theme="1"/>
      <name val="Arial"/>
      <family val="2"/>
    </font>
    <font>
      <u/>
      <sz val="5.5"/>
      <color theme="10"/>
      <name val="Calibri"/>
      <family val="2"/>
    </font>
    <font>
      <b/>
      <sz val="10"/>
      <color theme="1"/>
      <name val="Arial"/>
      <family val="2"/>
    </font>
    <font>
      <b/>
      <sz val="14"/>
      <color theme="0"/>
      <name val="Arial"/>
      <family val="2"/>
    </font>
    <font>
      <sz val="14"/>
      <name val="Calibri"/>
      <family val="2"/>
      <scheme val="minor"/>
    </font>
    <font>
      <sz val="10"/>
      <color indexed="8"/>
      <name val="Arial"/>
      <family val="2"/>
    </font>
    <font>
      <sz val="12"/>
      <name val="Arial"/>
    </font>
    <font>
      <sz val="14"/>
      <color theme="0"/>
      <name val="Arial"/>
      <family val="2"/>
    </font>
    <font>
      <b/>
      <sz val="14"/>
      <color rgb="FF7030A0"/>
      <name val="Arial"/>
      <family val="2"/>
    </font>
    <font>
      <sz val="16"/>
      <color rgb="FFC00000"/>
      <name val="Arial"/>
      <family val="2"/>
    </font>
    <font>
      <sz val="20"/>
      <color rgb="FFC00000"/>
      <name val="Arial"/>
      <family val="2"/>
    </font>
  </fonts>
  <fills count="6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505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9999"/>
        <bgColor indexed="64"/>
      </patternFill>
    </fill>
    <fill>
      <patternFill patternType="solid">
        <fgColor rgb="FFFF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0000"/>
        <bgColor indexed="64"/>
      </patternFill>
    </fill>
    <fill>
      <patternFill patternType="solid">
        <fgColor indexed="9"/>
        <bgColor indexed="64"/>
      </patternFill>
    </fill>
    <fill>
      <patternFill patternType="solid">
        <fgColor indexed="22"/>
        <bgColor indexed="64"/>
      </patternFill>
    </fill>
    <fill>
      <patternFill patternType="solid">
        <fgColor theme="7"/>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99"/>
      </patternFill>
    </fill>
    <fill>
      <patternFill patternType="solid">
        <fgColor theme="7" tint="0.39997558519241921"/>
        <bgColor indexed="64"/>
      </patternFill>
    </fill>
    <fill>
      <patternFill patternType="solid">
        <fgColor theme="4" tint="-0.249977111117893"/>
        <bgColor indexed="64"/>
      </patternFill>
    </fill>
    <fill>
      <patternFill patternType="solid">
        <fgColor rgb="FFFF9999"/>
        <bgColor rgb="FF000000"/>
      </patternFill>
    </fill>
    <fill>
      <patternFill patternType="solid">
        <fgColor theme="4" tint="0.79998168889431442"/>
        <bgColor indexed="64"/>
      </patternFill>
    </fill>
    <fill>
      <patternFill patternType="solid">
        <fgColor theme="5" tint="-0.249977111117893"/>
        <bgColor indexed="64"/>
      </patternFill>
    </fill>
    <fill>
      <patternFill patternType="solid">
        <fgColor rgb="FF00B050"/>
        <bgColor indexed="64"/>
      </patternFill>
    </fill>
  </fills>
  <borders count="5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63">
    <xf numFmtId="0" fontId="0" fillId="0" borderId="0"/>
    <xf numFmtId="164" fontId="24" fillId="0" borderId="0" applyFont="0" applyFill="0" applyBorder="0" applyAlignment="0" applyProtection="0"/>
    <xf numFmtId="0" fontId="24" fillId="0" borderId="0"/>
    <xf numFmtId="0" fontId="24" fillId="0" borderId="0"/>
    <xf numFmtId="0" fontId="27" fillId="0" borderId="0"/>
    <xf numFmtId="0" fontId="24"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6" borderId="0" applyNumberFormat="0" applyBorder="0" applyAlignment="0" applyProtection="0"/>
    <xf numFmtId="0" fontId="27" fillId="39" borderId="0" applyNumberFormat="0" applyBorder="0" applyAlignment="0" applyProtection="0"/>
    <xf numFmtId="0" fontId="64" fillId="40"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4" fillId="40"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4" fillId="45" borderId="0" applyNumberFormat="0" applyBorder="0" applyAlignment="0" applyProtection="0"/>
    <xf numFmtId="0" fontId="64" fillId="46"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7" borderId="0" applyNumberFormat="0" applyBorder="0" applyAlignment="0" applyProtection="0"/>
    <xf numFmtId="0" fontId="65" fillId="31" borderId="0" applyNumberFormat="0" applyBorder="0" applyAlignment="0" applyProtection="0"/>
    <xf numFmtId="0" fontId="66" fillId="32" borderId="0" applyNumberFormat="0" applyBorder="0" applyAlignment="0" applyProtection="0"/>
    <xf numFmtId="0" fontId="67" fillId="48" borderId="16" applyNumberFormat="0" applyAlignment="0" applyProtection="0"/>
    <xf numFmtId="0" fontId="67" fillId="48" borderId="16" applyNumberFormat="0" applyAlignment="0" applyProtection="0"/>
    <xf numFmtId="0" fontId="68" fillId="49" borderId="17" applyNumberFormat="0" applyAlignment="0" applyProtection="0"/>
    <xf numFmtId="0" fontId="69" fillId="0" borderId="18" applyNumberFormat="0" applyFill="0" applyAlignment="0" applyProtection="0"/>
    <xf numFmtId="0" fontId="68" fillId="49" borderId="17" applyNumberFormat="0" applyAlignment="0" applyProtection="0"/>
    <xf numFmtId="0" fontId="70" fillId="0" borderId="0" applyNumberFormat="0" applyFill="0" applyBorder="0" applyAlignment="0" applyProtection="0"/>
    <xf numFmtId="0" fontId="64" fillId="44" borderId="0" applyNumberFormat="0" applyBorder="0" applyAlignment="0" applyProtection="0"/>
    <xf numFmtId="0" fontId="64" fillId="45" borderId="0" applyNumberFormat="0" applyBorder="0" applyAlignment="0" applyProtection="0"/>
    <xf numFmtId="0" fontId="64" fillId="46"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7" borderId="0" applyNumberFormat="0" applyBorder="0" applyAlignment="0" applyProtection="0"/>
    <xf numFmtId="0" fontId="71" fillId="35" borderId="16" applyNumberFormat="0" applyAlignment="0" applyProtection="0"/>
    <xf numFmtId="0" fontId="72" fillId="0" borderId="0" applyNumberFormat="0" applyFill="0" applyBorder="0" applyAlignment="0" applyProtection="0"/>
    <xf numFmtId="0" fontId="66" fillId="32" borderId="0" applyNumberFormat="0" applyBorder="0" applyAlignment="0" applyProtection="0"/>
    <xf numFmtId="0" fontId="73" fillId="0" borderId="19" applyNumberFormat="0" applyFill="0" applyAlignment="0" applyProtection="0"/>
    <xf numFmtId="0" fontId="74" fillId="0" borderId="20" applyNumberFormat="0" applyFill="0" applyAlignment="0" applyProtection="0"/>
    <xf numFmtId="0" fontId="70" fillId="0" borderId="21" applyNumberFormat="0" applyFill="0" applyAlignment="0" applyProtection="0"/>
    <xf numFmtId="0" fontId="70" fillId="0" borderId="0" applyNumberFormat="0" applyFill="0" applyBorder="0" applyAlignment="0" applyProtection="0"/>
    <xf numFmtId="0" fontId="65" fillId="31" borderId="0" applyNumberFormat="0" applyBorder="0" applyAlignment="0" applyProtection="0"/>
    <xf numFmtId="0" fontId="71" fillId="35" borderId="16" applyNumberFormat="0" applyAlignment="0" applyProtection="0"/>
    <xf numFmtId="0" fontId="69" fillId="0" borderId="18" applyNumberFormat="0" applyFill="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7" fillId="0" borderId="0"/>
    <xf numFmtId="0" fontId="2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51" borderId="22" applyNumberFormat="0" applyFont="0" applyAlignment="0" applyProtection="0"/>
    <xf numFmtId="0" fontId="24" fillId="51" borderId="22" applyNumberFormat="0" applyFont="0" applyAlignment="0" applyProtection="0"/>
    <xf numFmtId="0" fontId="76" fillId="48" borderId="23" applyNumberFormat="0" applyAlignment="0" applyProtection="0"/>
    <xf numFmtId="9" fontId="24" fillId="0" borderId="0" applyFont="0" applyFill="0" applyBorder="0" applyAlignment="0" applyProtection="0"/>
    <xf numFmtId="0" fontId="76" fillId="48" borderId="23" applyNumberFormat="0" applyAlignment="0" applyProtection="0"/>
    <xf numFmtId="0" fontId="77" fillId="0" borderId="0" applyNumberFormat="0" applyFill="0" applyBorder="0" applyAlignment="0" applyProtection="0"/>
    <xf numFmtId="0" fontId="72" fillId="0" borderId="0" applyNumberFormat="0" applyFill="0" applyBorder="0" applyAlignment="0" applyProtection="0"/>
    <xf numFmtId="0" fontId="78" fillId="0" borderId="0" applyNumberFormat="0" applyFill="0" applyBorder="0" applyAlignment="0" applyProtection="0"/>
    <xf numFmtId="0" fontId="73" fillId="0" borderId="19" applyNumberFormat="0" applyFill="0" applyAlignment="0" applyProtection="0"/>
    <xf numFmtId="0" fontId="74" fillId="0" borderId="20" applyNumberFormat="0" applyFill="0" applyAlignment="0" applyProtection="0"/>
    <xf numFmtId="0" fontId="70" fillId="0" borderId="21" applyNumberFormat="0" applyFill="0" applyAlignment="0" applyProtection="0"/>
    <xf numFmtId="0" fontId="78" fillId="0" borderId="0" applyNumberFormat="0" applyFill="0" applyBorder="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9" fillId="0" borderId="24" applyNumberFormat="0" applyFill="0" applyAlignment="0" applyProtection="0"/>
    <xf numFmtId="0" fontId="77" fillId="0" borderId="0" applyNumberFormat="0" applyFill="0" applyBorder="0" applyAlignment="0" applyProtection="0"/>
    <xf numFmtId="9" fontId="84" fillId="0" borderId="0" applyFont="0" applyFill="0" applyBorder="0" applyAlignment="0" applyProtection="0"/>
    <xf numFmtId="0" fontId="84" fillId="0" borderId="0" applyNumberFormat="0" applyFont="0" applyFill="0" applyBorder="0" applyAlignment="0" applyProtection="0"/>
    <xf numFmtId="0" fontId="6"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44" fontId="84" fillId="0" borderId="0" applyFont="0" applyFill="0" applyBorder="0" applyAlignment="0" applyProtection="0"/>
    <xf numFmtId="0" fontId="97" fillId="58" borderId="44" applyNumberFormat="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107" fillId="0" borderId="0" applyNumberFormat="0" applyFill="0" applyBorder="0" applyAlignment="0" applyProtection="0">
      <alignment vertical="top"/>
      <protection locked="0"/>
    </xf>
    <xf numFmtId="170" fontId="3" fillId="0" borderId="0" applyFont="0" applyFill="0" applyBorder="0" applyAlignment="0" applyProtection="0"/>
    <xf numFmtId="0" fontId="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67" fillId="48" borderId="54" applyNumberFormat="0" applyAlignment="0" applyProtection="0"/>
    <xf numFmtId="0" fontId="67" fillId="48" borderId="54" applyNumberFormat="0" applyAlignment="0" applyProtection="0"/>
    <xf numFmtId="0" fontId="71" fillId="35" borderId="54" applyNumberFormat="0" applyAlignment="0" applyProtection="0"/>
    <xf numFmtId="0" fontId="71" fillId="35" borderId="54" applyNumberFormat="0" applyAlignment="0" applyProtection="0"/>
    <xf numFmtId="0" fontId="1" fillId="0" borderId="0"/>
    <xf numFmtId="0" fontId="24" fillId="51" borderId="55" applyNumberFormat="0" applyFont="0" applyAlignment="0" applyProtection="0"/>
    <xf numFmtId="0" fontId="24" fillId="51" borderId="55" applyNumberFormat="0" applyFont="0" applyAlignment="0" applyProtection="0"/>
    <xf numFmtId="0" fontId="76" fillId="48" borderId="56" applyNumberFormat="0" applyAlignment="0" applyProtection="0"/>
    <xf numFmtId="0" fontId="76" fillId="48" borderId="56" applyNumberFormat="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79" fillId="0" borderId="57" applyNumberFormat="0" applyFill="0" applyAlignment="0" applyProtection="0"/>
    <xf numFmtId="0" fontId="1" fillId="0" borderId="0"/>
  </cellStyleXfs>
  <cellXfs count="626">
    <xf numFmtId="0" fontId="0" fillId="0" borderId="0" xfId="0"/>
    <xf numFmtId="0" fontId="0" fillId="0" borderId="0" xfId="0" applyAlignment="1">
      <alignment vertical="center" wrapText="1"/>
    </xf>
    <xf numFmtId="0" fontId="0" fillId="0" borderId="0" xfId="0" applyAlignment="1">
      <alignment horizontal="justify" vertical="center" wrapText="1"/>
    </xf>
    <xf numFmtId="0" fontId="0" fillId="0" borderId="0" xfId="0"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17" fillId="0" borderId="0" xfId="0" applyFont="1" applyAlignment="1">
      <alignment vertical="center" wrapText="1"/>
    </xf>
    <xf numFmtId="0" fontId="18" fillId="3" borderId="12"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9" fillId="8" borderId="12" xfId="0" applyFont="1" applyFill="1" applyBorder="1" applyAlignment="1">
      <alignment horizontal="center" vertical="center" wrapText="1"/>
    </xf>
    <xf numFmtId="0" fontId="19" fillId="9" borderId="12" xfId="2" applyFont="1" applyFill="1" applyBorder="1" applyAlignment="1">
      <alignment horizontal="center" vertical="center" wrapText="1"/>
    </xf>
    <xf numFmtId="0" fontId="8" fillId="9" borderId="12" xfId="2" applyFont="1" applyFill="1" applyBorder="1" applyAlignment="1">
      <alignment horizontal="justify" vertical="center" wrapText="1"/>
    </xf>
    <xf numFmtId="1" fontId="25" fillId="10" borderId="12" xfId="3" applyNumberFormat="1" applyFont="1" applyFill="1" applyBorder="1" applyAlignment="1">
      <alignment horizontal="center" vertical="center" wrapText="1"/>
    </xf>
    <xf numFmtId="1" fontId="26" fillId="10" borderId="12" xfId="3" applyNumberFormat="1" applyFont="1" applyFill="1" applyBorder="1" applyAlignment="1">
      <alignment horizontal="center" vertical="center" wrapText="1"/>
    </xf>
    <xf numFmtId="1" fontId="26" fillId="10" borderId="12" xfId="4" applyNumberFormat="1" applyFont="1" applyFill="1" applyBorder="1" applyAlignment="1" applyProtection="1">
      <alignment horizontal="center" vertical="center" wrapText="1"/>
      <protection locked="0"/>
    </xf>
    <xf numFmtId="0" fontId="8" fillId="0" borderId="12" xfId="2" applyFont="1" applyBorder="1" applyAlignment="1">
      <alignment horizontal="center" vertical="center" wrapText="1"/>
    </xf>
    <xf numFmtId="0" fontId="8" fillId="11" borderId="12" xfId="4" applyFont="1" applyFill="1" applyBorder="1" applyAlignment="1">
      <alignment horizontal="justify" vertical="center" wrapText="1"/>
    </xf>
    <xf numFmtId="0" fontId="8" fillId="11" borderId="12" xfId="4" applyFont="1" applyFill="1" applyBorder="1" applyAlignment="1">
      <alignment horizontal="center" vertical="center" wrapText="1"/>
    </xf>
    <xf numFmtId="1" fontId="25" fillId="11" borderId="12" xfId="4" applyNumberFormat="1" applyFont="1" applyFill="1" applyBorder="1" applyAlignment="1">
      <alignment horizontal="center" vertical="center" wrapText="1"/>
    </xf>
    <xf numFmtId="1" fontId="25" fillId="12" borderId="12" xfId="4" applyNumberFormat="1" applyFont="1" applyFill="1" applyBorder="1" applyAlignment="1">
      <alignment horizontal="center" vertical="center" wrapText="1"/>
    </xf>
    <xf numFmtId="0" fontId="8" fillId="13" borderId="12" xfId="0" applyFont="1" applyFill="1" applyBorder="1" applyAlignment="1">
      <alignment horizontal="justify" vertical="center" wrapText="1"/>
    </xf>
    <xf numFmtId="14" fontId="8" fillId="13" borderId="12" xfId="0" applyNumberFormat="1" applyFont="1" applyFill="1" applyBorder="1" applyAlignment="1">
      <alignment horizontal="center" vertical="center" wrapText="1"/>
    </xf>
    <xf numFmtId="0" fontId="8" fillId="13" borderId="12" xfId="0" applyFont="1" applyFill="1" applyBorder="1" applyAlignment="1">
      <alignment horizontal="center" vertical="center" wrapText="1"/>
    </xf>
    <xf numFmtId="0" fontId="8" fillId="14" borderId="12" xfId="0" applyFont="1" applyFill="1" applyBorder="1" applyAlignment="1">
      <alignment horizontal="center" vertical="center" wrapText="1"/>
    </xf>
    <xf numFmtId="0" fontId="8" fillId="15" borderId="12" xfId="0" applyFont="1" applyFill="1" applyBorder="1" applyAlignment="1">
      <alignment horizontal="center" vertical="center" wrapText="1"/>
    </xf>
    <xf numFmtId="0" fontId="8" fillId="9" borderId="12" xfId="5" applyFont="1" applyFill="1" applyBorder="1" applyAlignment="1">
      <alignment horizontal="justify" vertical="center" wrapText="1"/>
    </xf>
    <xf numFmtId="14" fontId="8" fillId="13" borderId="12" xfId="0" applyNumberFormat="1" applyFont="1" applyFill="1" applyBorder="1" applyAlignment="1">
      <alignment horizontal="justify" vertical="center" wrapText="1"/>
    </xf>
    <xf numFmtId="14" fontId="28" fillId="13" borderId="12" xfId="0" applyNumberFormat="1" applyFont="1" applyFill="1" applyBorder="1" applyAlignment="1">
      <alignment horizontal="center" vertical="center" wrapText="1"/>
    </xf>
    <xf numFmtId="14" fontId="8" fillId="14" borderId="12" xfId="0" applyNumberFormat="1" applyFont="1" applyFill="1" applyBorder="1" applyAlignment="1">
      <alignment horizontal="center" vertical="center" wrapText="1"/>
    </xf>
    <xf numFmtId="14" fontId="28" fillId="14" borderId="12" xfId="0" applyNumberFormat="1" applyFont="1" applyFill="1" applyBorder="1" applyAlignment="1">
      <alignment horizontal="center" vertical="center" wrapText="1"/>
    </xf>
    <xf numFmtId="0" fontId="8" fillId="0" borderId="0" xfId="0" applyFont="1" applyAlignment="1">
      <alignment vertical="center"/>
    </xf>
    <xf numFmtId="0" fontId="28" fillId="9" borderId="12" xfId="2" applyFont="1" applyFill="1" applyBorder="1" applyAlignment="1">
      <alignment horizontal="justify" vertical="center" wrapText="1"/>
    </xf>
    <xf numFmtId="0" fontId="28" fillId="11" borderId="12" xfId="4" applyFont="1" applyFill="1" applyBorder="1" applyAlignment="1">
      <alignment horizontal="justify" vertical="center" wrapText="1"/>
    </xf>
    <xf numFmtId="0" fontId="28" fillId="11" borderId="12" xfId="4" applyFont="1" applyFill="1" applyBorder="1" applyAlignment="1">
      <alignment horizontal="center" vertical="center" wrapText="1"/>
    </xf>
    <xf numFmtId="0" fontId="28" fillId="13" borderId="12" xfId="0" applyFont="1" applyFill="1" applyBorder="1" applyAlignment="1">
      <alignment horizontal="justify" vertical="center" wrapText="1"/>
    </xf>
    <xf numFmtId="15" fontId="28" fillId="13" borderId="12" xfId="0" applyNumberFormat="1" applyFont="1" applyFill="1" applyBorder="1" applyAlignment="1">
      <alignment horizontal="center" vertical="center" wrapText="1"/>
    </xf>
    <xf numFmtId="0" fontId="28" fillId="13" borderId="12" xfId="0" applyFont="1" applyFill="1" applyBorder="1" applyAlignment="1">
      <alignment horizontal="center" vertical="center" wrapText="1"/>
    </xf>
    <xf numFmtId="0" fontId="28" fillId="14" borderId="1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8" fillId="0" borderId="0" xfId="0" applyFont="1" applyAlignment="1">
      <alignment horizontal="justify" vertical="center" wrapText="1"/>
    </xf>
    <xf numFmtId="1" fontId="29" fillId="0" borderId="0" xfId="0" applyNumberFormat="1" applyFont="1" applyAlignment="1">
      <alignment horizontal="center" vertical="center" wrapText="1"/>
    </xf>
    <xf numFmtId="1" fontId="26" fillId="0" borderId="0" xfId="0" applyNumberFormat="1" applyFont="1" applyAlignment="1">
      <alignment horizontal="center" vertical="center" wrapText="1"/>
    </xf>
    <xf numFmtId="1" fontId="26" fillId="0" borderId="0" xfId="0" applyNumberFormat="1" applyFont="1" applyAlignment="1">
      <alignment vertical="center" wrapText="1"/>
    </xf>
    <xf numFmtId="1" fontId="25" fillId="0" borderId="0" xfId="0" applyNumberFormat="1" applyFont="1" applyAlignment="1">
      <alignment vertical="center" wrapText="1"/>
    </xf>
    <xf numFmtId="165" fontId="19" fillId="0" borderId="0" xfId="1" applyNumberFormat="1" applyFont="1" applyAlignment="1">
      <alignment horizontal="center" vertical="center" wrapText="1"/>
    </xf>
    <xf numFmtId="2" fontId="8" fillId="0" borderId="0" xfId="1" applyNumberFormat="1" applyFont="1" applyAlignment="1">
      <alignment horizontal="center" vertical="center" wrapText="1"/>
    </xf>
    <xf numFmtId="2" fontId="19" fillId="0" borderId="0" xfId="1" applyNumberFormat="1" applyFont="1" applyAlignment="1">
      <alignment horizontal="center" vertical="center" wrapText="1"/>
    </xf>
    <xf numFmtId="0" fontId="31" fillId="16" borderId="12" xfId="2" applyFont="1" applyFill="1" applyBorder="1" applyAlignment="1">
      <alignment horizontal="center" vertical="center" wrapText="1"/>
    </xf>
    <xf numFmtId="0" fontId="8" fillId="0" borderId="12" xfId="2" applyFont="1" applyBorder="1" applyAlignment="1">
      <alignment vertical="center" wrapText="1"/>
    </xf>
    <xf numFmtId="0" fontId="24" fillId="0" borderId="0" xfId="2" applyAlignment="1">
      <alignment vertical="center"/>
    </xf>
    <xf numFmtId="0" fontId="36" fillId="15" borderId="12" xfId="0" applyFont="1" applyFill="1" applyBorder="1" applyAlignment="1">
      <alignment horizontal="center" vertical="center" wrapText="1"/>
    </xf>
    <xf numFmtId="0" fontId="42" fillId="2" borderId="12" xfId="6" applyFont="1" applyFill="1" applyBorder="1" applyAlignment="1" applyProtection="1">
      <alignment vertical="center" wrapText="1"/>
      <protection locked="0"/>
    </xf>
    <xf numFmtId="0" fontId="44" fillId="2" borderId="0" xfId="6" applyFont="1" applyFill="1" applyAlignment="1" applyProtection="1">
      <alignment horizontal="center" vertical="center" wrapText="1"/>
      <protection locked="0"/>
    </xf>
    <xf numFmtId="0" fontId="42" fillId="2" borderId="0" xfId="6" applyFont="1" applyFill="1" applyBorder="1" applyAlignment="1" applyProtection="1">
      <alignment vertical="center" wrapText="1"/>
      <protection locked="0"/>
    </xf>
    <xf numFmtId="0" fontId="42" fillId="2" borderId="0" xfId="6" applyFont="1" applyFill="1" applyBorder="1" applyAlignment="1" applyProtection="1">
      <alignment horizontal="left" vertical="center" wrapText="1"/>
      <protection locked="0"/>
    </xf>
    <xf numFmtId="0" fontId="42" fillId="2" borderId="0" xfId="6" applyFont="1" applyFill="1" applyBorder="1" applyAlignment="1" applyProtection="1">
      <alignment horizontal="center" vertical="center" wrapText="1"/>
      <protection locked="0"/>
    </xf>
    <xf numFmtId="0" fontId="7" fillId="0" borderId="0" xfId="6" applyBorder="1" applyAlignment="1" applyProtection="1">
      <alignment vertical="center" wrapText="1"/>
      <protection locked="0"/>
    </xf>
    <xf numFmtId="0" fontId="7" fillId="0" borderId="0" xfId="6" applyAlignment="1" applyProtection="1">
      <alignment vertical="center" wrapText="1"/>
      <protection locked="0"/>
    </xf>
    <xf numFmtId="0" fontId="7" fillId="0" borderId="0" xfId="6" applyAlignment="1" applyProtection="1">
      <alignment horizontal="center" vertical="center" wrapText="1"/>
      <protection locked="0"/>
    </xf>
    <xf numFmtId="0" fontId="7" fillId="2" borderId="0" xfId="6" applyFill="1" applyAlignment="1" applyProtection="1">
      <alignment vertical="center" wrapText="1"/>
      <protection locked="0"/>
    </xf>
    <xf numFmtId="0" fontId="42" fillId="2" borderId="14" xfId="6" applyFont="1" applyFill="1" applyBorder="1" applyAlignment="1" applyProtection="1">
      <alignment vertical="center" wrapText="1"/>
      <protection locked="0"/>
    </xf>
    <xf numFmtId="0" fontId="42" fillId="2" borderId="0" xfId="6" applyFont="1" applyFill="1" applyAlignment="1" applyProtection="1">
      <alignment vertical="center" wrapText="1"/>
      <protection locked="0"/>
    </xf>
    <xf numFmtId="0" fontId="43" fillId="2" borderId="0" xfId="6" applyFont="1" applyFill="1" applyBorder="1" applyAlignment="1" applyProtection="1">
      <alignment horizontal="center" vertical="center" wrapText="1"/>
      <protection locked="0"/>
    </xf>
    <xf numFmtId="0" fontId="50" fillId="0" borderId="0" xfId="6" applyFont="1" applyAlignment="1" applyProtection="1">
      <alignment vertical="center" wrapText="1"/>
      <protection locked="0"/>
    </xf>
    <xf numFmtId="0" fontId="50" fillId="24" borderId="12" xfId="6" applyFont="1" applyFill="1" applyBorder="1" applyAlignment="1" applyProtection="1">
      <alignment horizontal="center" vertical="center" wrapText="1"/>
    </xf>
    <xf numFmtId="0" fontId="44" fillId="8" borderId="12" xfId="6" applyFont="1" applyFill="1" applyBorder="1" applyAlignment="1" applyProtection="1">
      <alignment horizontal="center" vertical="center" wrapText="1"/>
    </xf>
    <xf numFmtId="0" fontId="50" fillId="8" borderId="12" xfId="6" applyFont="1" applyFill="1" applyBorder="1" applyAlignment="1" applyProtection="1">
      <alignment horizontal="center" vertical="center" wrapText="1"/>
    </xf>
    <xf numFmtId="0" fontId="50" fillId="8" borderId="12" xfId="6" applyFont="1" applyFill="1" applyBorder="1" applyAlignment="1" applyProtection="1">
      <alignment horizontal="center" vertical="center"/>
    </xf>
    <xf numFmtId="0" fontId="41" fillId="8" borderId="12" xfId="6" applyFont="1" applyFill="1" applyBorder="1" applyAlignment="1" applyProtection="1">
      <alignment horizontal="center" vertical="center" wrapText="1"/>
    </xf>
    <xf numFmtId="0" fontId="41" fillId="17" borderId="12" xfId="6" applyFont="1" applyFill="1" applyBorder="1" applyAlignment="1" applyProtection="1">
      <alignment horizontal="center" vertical="center" wrapText="1"/>
      <protection locked="0"/>
    </xf>
    <xf numFmtId="9" fontId="41" fillId="17" borderId="12" xfId="7" applyFont="1" applyFill="1" applyBorder="1" applyAlignment="1" applyProtection="1">
      <alignment horizontal="center" vertical="center" wrapText="1"/>
      <protection locked="0"/>
    </xf>
    <xf numFmtId="0" fontId="40" fillId="25" borderId="12" xfId="6" applyFont="1" applyFill="1" applyBorder="1" applyAlignment="1" applyProtection="1">
      <alignment horizontal="center" vertical="center" wrapText="1"/>
      <protection locked="0"/>
    </xf>
    <xf numFmtId="0" fontId="41" fillId="0" borderId="0" xfId="6" applyFont="1" applyAlignment="1" applyProtection="1">
      <alignment horizontal="center" vertical="center" wrapText="1"/>
      <protection locked="0"/>
    </xf>
    <xf numFmtId="0" fontId="51" fillId="2" borderId="12" xfId="6" applyFont="1" applyFill="1" applyBorder="1" applyAlignment="1" applyProtection="1">
      <alignment horizontal="left" vertical="center" wrapText="1"/>
    </xf>
    <xf numFmtId="0" fontId="51" fillId="0" borderId="12" xfId="6" applyFont="1" applyBorder="1" applyAlignment="1" applyProtection="1">
      <alignment horizontal="left" vertical="center" wrapText="1"/>
    </xf>
    <xf numFmtId="0" fontId="52" fillId="2" borderId="12" xfId="6" applyFont="1" applyFill="1" applyBorder="1" applyAlignment="1" applyProtection="1">
      <alignment horizontal="center" vertical="center" wrapText="1"/>
    </xf>
    <xf numFmtId="0" fontId="51" fillId="2" borderId="12" xfId="6" applyFont="1" applyFill="1" applyBorder="1" applyAlignment="1" applyProtection="1">
      <alignment vertical="center" wrapText="1"/>
    </xf>
    <xf numFmtId="0" fontId="51" fillId="2" borderId="12" xfId="6" applyFont="1" applyFill="1" applyBorder="1" applyAlignment="1" applyProtection="1">
      <alignment horizontal="center" vertical="center" wrapText="1"/>
    </xf>
    <xf numFmtId="0" fontId="51" fillId="2" borderId="12" xfId="6" applyFont="1" applyFill="1" applyBorder="1" applyAlignment="1" applyProtection="1">
      <alignment horizontal="left" vertical="top" wrapText="1"/>
    </xf>
    <xf numFmtId="14" fontId="51" fillId="2" borderId="12" xfId="6" applyNumberFormat="1" applyFont="1" applyFill="1" applyBorder="1" applyAlignment="1" applyProtection="1">
      <alignment horizontal="center" vertical="center" wrapText="1"/>
    </xf>
    <xf numFmtId="49" fontId="53" fillId="0" borderId="12" xfId="6" applyNumberFormat="1" applyFont="1" applyBorder="1" applyAlignment="1" applyProtection="1">
      <alignment horizontal="left" vertical="center" wrapText="1"/>
    </xf>
    <xf numFmtId="0" fontId="51" fillId="0" borderId="12" xfId="6" applyFont="1" applyFill="1" applyBorder="1" applyAlignment="1" applyProtection="1">
      <alignment vertical="center" wrapText="1"/>
      <protection locked="0"/>
    </xf>
    <xf numFmtId="0" fontId="7" fillId="27" borderId="12" xfId="6" applyFill="1" applyBorder="1" applyAlignment="1" applyProtection="1">
      <alignment vertical="center" wrapText="1"/>
      <protection locked="0"/>
    </xf>
    <xf numFmtId="9" fontId="54" fillId="27" borderId="12" xfId="7" applyFont="1" applyFill="1" applyBorder="1" applyAlignment="1" applyProtection="1">
      <alignment horizontal="center" vertical="center" wrapText="1"/>
      <protection locked="0"/>
    </xf>
    <xf numFmtId="9" fontId="55" fillId="27" borderId="12" xfId="6" applyNumberFormat="1" applyFont="1" applyFill="1" applyBorder="1" applyAlignment="1" applyProtection="1">
      <alignment horizontal="center" vertical="center" wrapText="1"/>
      <protection locked="0"/>
    </xf>
    <xf numFmtId="9" fontId="56" fillId="28" borderId="12" xfId="6" applyNumberFormat="1" applyFont="1" applyFill="1" applyBorder="1" applyAlignment="1" applyProtection="1">
      <alignment horizontal="center" vertical="center" wrapText="1"/>
      <protection locked="0"/>
    </xf>
    <xf numFmtId="0" fontId="51" fillId="0" borderId="0" xfId="6" applyFont="1" applyAlignment="1" applyProtection="1">
      <alignment vertical="center" wrapText="1"/>
      <protection locked="0"/>
    </xf>
    <xf numFmtId="1" fontId="51" fillId="0" borderId="12" xfId="6" applyNumberFormat="1" applyFont="1" applyBorder="1" applyAlignment="1" applyProtection="1">
      <alignment horizontal="center" vertical="center" wrapText="1"/>
    </xf>
    <xf numFmtId="14" fontId="51" fillId="0" borderId="12" xfId="6" applyNumberFormat="1" applyFont="1" applyBorder="1" applyAlignment="1" applyProtection="1">
      <alignment horizontal="center" vertical="center" wrapText="1"/>
    </xf>
    <xf numFmtId="9" fontId="51" fillId="0" borderId="12" xfId="6" applyNumberFormat="1" applyFont="1" applyBorder="1" applyAlignment="1" applyProtection="1">
      <alignment horizontal="left" vertical="center" wrapText="1"/>
    </xf>
    <xf numFmtId="0" fontId="57" fillId="0" borderId="12" xfId="6" applyFont="1" applyBorder="1" applyAlignment="1" applyProtection="1">
      <alignment horizontal="left" vertical="center" wrapText="1"/>
    </xf>
    <xf numFmtId="0" fontId="51" fillId="0" borderId="12" xfId="6" applyFont="1" applyBorder="1" applyAlignment="1" applyProtection="1">
      <alignment horizontal="center" vertical="center" wrapText="1"/>
    </xf>
    <xf numFmtId="0" fontId="51" fillId="29" borderId="12" xfId="6" applyFont="1" applyFill="1" applyBorder="1" applyAlignment="1" applyProtection="1">
      <alignment vertical="center" wrapText="1"/>
      <protection locked="0"/>
    </xf>
    <xf numFmtId="9" fontId="55" fillId="29" borderId="12" xfId="7" applyFont="1" applyFill="1" applyBorder="1" applyAlignment="1" applyProtection="1">
      <alignment horizontal="center" vertical="center" wrapText="1"/>
      <protection locked="0"/>
    </xf>
    <xf numFmtId="9" fontId="55" fillId="28" borderId="12" xfId="6" applyNumberFormat="1" applyFont="1" applyFill="1" applyBorder="1" applyAlignment="1" applyProtection="1">
      <alignment horizontal="center" vertical="center" wrapText="1"/>
      <protection locked="0"/>
    </xf>
    <xf numFmtId="9" fontId="55" fillId="0" borderId="12" xfId="7" applyFont="1" applyFill="1" applyBorder="1" applyAlignment="1" applyProtection="1">
      <alignment horizontal="center" vertical="center" wrapText="1"/>
      <protection locked="0"/>
    </xf>
    <xf numFmtId="0" fontId="57" fillId="2" borderId="12" xfId="6" applyFont="1" applyFill="1" applyBorder="1" applyAlignment="1" applyProtection="1">
      <alignment horizontal="left" vertical="center" wrapText="1"/>
    </xf>
    <xf numFmtId="14" fontId="57" fillId="0" borderId="12" xfId="6" applyNumberFormat="1" applyFont="1" applyBorder="1" applyAlignment="1" applyProtection="1">
      <alignment horizontal="center" vertical="center" wrapText="1"/>
    </xf>
    <xf numFmtId="9" fontId="51" fillId="2" borderId="12" xfId="7" applyFont="1" applyFill="1" applyBorder="1" applyAlignment="1" applyProtection="1">
      <alignment horizontal="left" vertical="center" wrapText="1"/>
    </xf>
    <xf numFmtId="0" fontId="51" fillId="0" borderId="12" xfId="6" applyFont="1" applyFill="1" applyBorder="1" applyAlignment="1" applyProtection="1">
      <alignment horizontal="left" vertical="center" wrapText="1"/>
    </xf>
    <xf numFmtId="0" fontId="52" fillId="0" borderId="12" xfId="6" applyFont="1" applyFill="1" applyBorder="1" applyAlignment="1" applyProtection="1">
      <alignment horizontal="center" vertical="center" wrapText="1"/>
    </xf>
    <xf numFmtId="0" fontId="51" fillId="0" borderId="12" xfId="6" applyFont="1" applyBorder="1" applyAlignment="1" applyProtection="1">
      <alignment horizontal="left" vertical="top" wrapText="1"/>
    </xf>
    <xf numFmtId="0" fontId="57" fillId="0" borderId="12" xfId="6" applyFont="1" applyFill="1" applyBorder="1" applyAlignment="1" applyProtection="1">
      <alignment horizontal="left" vertical="center" wrapText="1"/>
    </xf>
    <xf numFmtId="9" fontId="55" fillId="29" borderId="12" xfId="6" applyNumberFormat="1" applyFont="1" applyFill="1" applyBorder="1" applyAlignment="1" applyProtection="1">
      <alignment vertical="center" wrapText="1"/>
      <protection locked="0"/>
    </xf>
    <xf numFmtId="9" fontId="55" fillId="0" borderId="12" xfId="6" applyNumberFormat="1" applyFont="1" applyFill="1" applyBorder="1" applyAlignment="1" applyProtection="1">
      <alignment vertical="center" wrapText="1"/>
      <protection locked="0"/>
    </xf>
    <xf numFmtId="0" fontId="51" fillId="29" borderId="12" xfId="6" applyFont="1" applyFill="1" applyBorder="1" applyAlignment="1" applyProtection="1">
      <alignment horizontal="left" vertical="center" wrapText="1"/>
    </xf>
    <xf numFmtId="9" fontId="55" fillId="29" borderId="12" xfId="7" applyFont="1" applyFill="1" applyBorder="1" applyAlignment="1" applyProtection="1">
      <alignment horizontal="center" vertical="center" wrapText="1"/>
    </xf>
    <xf numFmtId="9" fontId="55" fillId="0" borderId="12" xfId="7" applyFont="1" applyFill="1" applyBorder="1" applyAlignment="1" applyProtection="1">
      <alignment horizontal="center" vertical="center" wrapText="1"/>
    </xf>
    <xf numFmtId="0" fontId="57" fillId="0" borderId="12" xfId="6" applyFont="1" applyBorder="1" applyAlignment="1" applyProtection="1">
      <alignment horizontal="center" vertical="center" wrapText="1"/>
    </xf>
    <xf numFmtId="0" fontId="57" fillId="0" borderId="12" xfId="6" applyFont="1" applyBorder="1" applyAlignment="1" applyProtection="1">
      <alignment horizontal="left" vertical="top" wrapText="1"/>
    </xf>
    <xf numFmtId="0" fontId="57" fillId="2" borderId="12" xfId="6" applyFont="1" applyFill="1" applyBorder="1" applyAlignment="1" applyProtection="1">
      <alignment horizontal="center" vertical="center" wrapText="1"/>
    </xf>
    <xf numFmtId="9" fontId="55" fillId="29" borderId="12" xfId="6" applyNumberFormat="1" applyFont="1" applyFill="1" applyBorder="1" applyAlignment="1" applyProtection="1">
      <alignment horizontal="center" vertical="center" wrapText="1"/>
      <protection locked="0"/>
    </xf>
    <xf numFmtId="0" fontId="51" fillId="0" borderId="12" xfId="6" applyFont="1" applyFill="1" applyBorder="1" applyAlignment="1" applyProtection="1">
      <alignment vertical="center" wrapText="1"/>
    </xf>
    <xf numFmtId="49" fontId="51" fillId="0" borderId="12" xfId="6" applyNumberFormat="1" applyFont="1" applyBorder="1" applyAlignment="1" applyProtection="1">
      <alignment horizontal="center" vertical="center" wrapText="1"/>
    </xf>
    <xf numFmtId="0" fontId="51" fillId="23" borderId="0" xfId="6" applyFont="1" applyFill="1" applyAlignment="1" applyProtection="1">
      <alignment vertical="center" wrapText="1"/>
      <protection locked="0"/>
    </xf>
    <xf numFmtId="0" fontId="51" fillId="2" borderId="0" xfId="6" applyFont="1" applyFill="1" applyAlignment="1" applyProtection="1">
      <alignment vertical="center" wrapText="1"/>
      <protection locked="0"/>
    </xf>
    <xf numFmtId="167" fontId="51" fillId="0" borderId="12" xfId="6" applyNumberFormat="1" applyFont="1" applyBorder="1" applyAlignment="1" applyProtection="1">
      <alignment horizontal="left" vertical="center" wrapText="1"/>
    </xf>
    <xf numFmtId="49" fontId="57" fillId="0" borderId="12" xfId="6" applyNumberFormat="1" applyFont="1" applyBorder="1" applyAlignment="1" applyProtection="1">
      <alignment horizontal="left" vertical="center" wrapText="1"/>
    </xf>
    <xf numFmtId="167" fontId="51" fillId="0" borderId="12" xfId="6" applyNumberFormat="1" applyFont="1" applyBorder="1" applyAlignment="1" applyProtection="1">
      <alignment horizontal="left" vertical="top" wrapText="1"/>
    </xf>
    <xf numFmtId="0" fontId="7" fillId="2" borderId="12" xfId="6" applyFill="1" applyBorder="1" applyAlignment="1">
      <alignment vertical="center" wrapText="1"/>
    </xf>
    <xf numFmtId="0" fontId="59" fillId="0" borderId="12" xfId="6" applyFont="1" applyBorder="1" applyAlignment="1">
      <alignment horizontal="center" vertical="center" wrapText="1"/>
    </xf>
    <xf numFmtId="0" fontId="7" fillId="0" borderId="12" xfId="6" applyBorder="1" applyAlignment="1">
      <alignment vertical="center" wrapText="1"/>
    </xf>
    <xf numFmtId="0" fontId="7" fillId="0" borderId="12" xfId="6" applyFill="1" applyBorder="1" applyAlignment="1">
      <alignment vertical="center" wrapText="1"/>
    </xf>
    <xf numFmtId="0" fontId="44" fillId="0" borderId="12" xfId="6" applyFont="1" applyFill="1" applyBorder="1" applyAlignment="1">
      <alignment horizontal="center" vertical="center" wrapText="1"/>
    </xf>
    <xf numFmtId="9" fontId="54" fillId="29" borderId="12" xfId="7" applyFont="1" applyFill="1" applyBorder="1" applyAlignment="1" applyProtection="1">
      <alignment horizontal="center" vertical="center" wrapText="1"/>
      <protection locked="0"/>
    </xf>
    <xf numFmtId="0" fontId="7" fillId="29" borderId="12" xfId="6" applyFill="1" applyBorder="1" applyAlignment="1" applyProtection="1">
      <alignment vertical="center" wrapText="1"/>
      <protection locked="0"/>
    </xf>
    <xf numFmtId="49" fontId="57" fillId="0" borderId="12" xfId="6" applyNumberFormat="1" applyFont="1" applyBorder="1" applyAlignment="1" applyProtection="1">
      <alignment horizontal="center" vertical="center" wrapText="1"/>
    </xf>
    <xf numFmtId="9" fontId="51" fillId="2" borderId="12" xfId="6" applyNumberFormat="1" applyFont="1" applyFill="1" applyBorder="1" applyAlignment="1" applyProtection="1">
      <alignment horizontal="center" vertical="center" wrapText="1"/>
    </xf>
    <xf numFmtId="9" fontId="51" fillId="0" borderId="12" xfId="7" applyFont="1" applyBorder="1" applyAlignment="1" applyProtection="1">
      <alignment horizontal="left" vertical="center" wrapText="1"/>
    </xf>
    <xf numFmtId="1" fontId="51" fillId="2" borderId="12" xfId="6" applyNumberFormat="1" applyFont="1" applyFill="1" applyBorder="1" applyAlignment="1" applyProtection="1">
      <alignment horizontal="center" vertical="center" wrapText="1"/>
    </xf>
    <xf numFmtId="49" fontId="51" fillId="0" borderId="12" xfId="6" applyNumberFormat="1" applyFont="1" applyBorder="1" applyAlignment="1" applyProtection="1">
      <alignment horizontal="left" vertical="center" wrapText="1"/>
    </xf>
    <xf numFmtId="49" fontId="53" fillId="0" borderId="12" xfId="6" applyNumberFormat="1" applyFont="1" applyBorder="1" applyAlignment="1" applyProtection="1">
      <alignment horizontal="center" vertical="center" wrapText="1"/>
    </xf>
    <xf numFmtId="1" fontId="51" fillId="0" borderId="12" xfId="6" applyNumberFormat="1" applyFont="1" applyBorder="1" applyAlignment="1" applyProtection="1">
      <alignment horizontal="left" vertical="center" wrapText="1"/>
    </xf>
    <xf numFmtId="9" fontId="51" fillId="2" borderId="12" xfId="7" applyFont="1" applyFill="1" applyBorder="1" applyAlignment="1" applyProtection="1">
      <alignment horizontal="center" vertical="center" wrapText="1"/>
    </xf>
    <xf numFmtId="14" fontId="51" fillId="2" borderId="12" xfId="6" applyNumberFormat="1" applyFont="1" applyFill="1" applyBorder="1" applyAlignment="1" applyProtection="1">
      <alignment horizontal="center" vertical="center"/>
    </xf>
    <xf numFmtId="9" fontId="51" fillId="0" borderId="12" xfId="7" applyFont="1" applyBorder="1" applyAlignment="1" applyProtection="1">
      <alignment horizontal="center" vertical="center"/>
    </xf>
    <xf numFmtId="14" fontId="53" fillId="0" borderId="12" xfId="6" applyNumberFormat="1" applyFont="1" applyBorder="1" applyAlignment="1" applyProtection="1">
      <alignment horizontal="center" vertical="center" wrapText="1"/>
    </xf>
    <xf numFmtId="0" fontId="7" fillId="0" borderId="0" xfId="6" applyFill="1" applyAlignment="1" applyProtection="1">
      <alignment vertical="center" wrapText="1"/>
      <protection locked="0"/>
    </xf>
    <xf numFmtId="0" fontId="44" fillId="0" borderId="0" xfId="6" applyFont="1" applyFill="1" applyAlignment="1" applyProtection="1">
      <alignment horizontal="center" vertical="center" wrapText="1"/>
      <protection locked="0"/>
    </xf>
    <xf numFmtId="0" fontId="7" fillId="0" borderId="0" xfId="6" applyFill="1" applyProtection="1">
      <protection locked="0"/>
    </xf>
    <xf numFmtId="0" fontId="54" fillId="0" borderId="0" xfId="6" applyFont="1" applyProtection="1">
      <protection locked="0"/>
    </xf>
    <xf numFmtId="0" fontId="7" fillId="0" borderId="0" xfId="6" applyProtection="1">
      <protection locked="0"/>
    </xf>
    <xf numFmtId="0" fontId="7" fillId="0" borderId="0" xfId="6" applyAlignment="1" applyProtection="1">
      <alignment horizontal="center" vertical="center"/>
      <protection locked="0"/>
    </xf>
    <xf numFmtId="0" fontId="7" fillId="5" borderId="0" xfId="6" applyFill="1" applyAlignment="1" applyProtection="1">
      <alignment vertical="center" wrapText="1"/>
      <protection locked="0"/>
    </xf>
    <xf numFmtId="9" fontId="0" fillId="5" borderId="0" xfId="7" applyFont="1" applyFill="1" applyAlignment="1" applyProtection="1">
      <alignment horizontal="center" vertical="center" wrapText="1"/>
      <protection locked="0"/>
    </xf>
    <xf numFmtId="9" fontId="60" fillId="25" borderId="12" xfId="7" applyFont="1" applyFill="1" applyBorder="1" applyAlignment="1" applyProtection="1">
      <alignment horizontal="center" vertical="center" wrapText="1"/>
      <protection locked="0"/>
    </xf>
    <xf numFmtId="0" fontId="7" fillId="5" borderId="0" xfId="6" applyFill="1" applyAlignment="1" applyProtection="1">
      <alignment horizontal="center" vertical="center" wrapText="1"/>
      <protection locked="0"/>
    </xf>
    <xf numFmtId="0" fontId="7" fillId="5" borderId="0" xfId="6" applyFill="1"/>
    <xf numFmtId="0" fontId="7" fillId="0" borderId="0" xfId="6" applyFill="1" applyAlignment="1" applyProtection="1">
      <alignment horizontal="left" vertical="center" wrapText="1"/>
      <protection locked="0"/>
    </xf>
    <xf numFmtId="0" fontId="54" fillId="2" borderId="0" xfId="6" applyFont="1" applyFill="1" applyAlignment="1" applyProtection="1">
      <alignment horizontal="center" vertical="center" wrapText="1"/>
      <protection locked="0"/>
    </xf>
    <xf numFmtId="0" fontId="7" fillId="2" borderId="0" xfId="6" applyFill="1" applyAlignment="1" applyProtection="1">
      <alignment horizontal="center" vertical="center" wrapText="1"/>
      <protection locked="0"/>
    </xf>
    <xf numFmtId="0" fontId="7" fillId="2" borderId="0" xfId="6" applyFill="1" applyAlignment="1" applyProtection="1">
      <alignment horizontal="left" vertical="top"/>
      <protection locked="0"/>
    </xf>
    <xf numFmtId="0" fontId="7" fillId="2" borderId="0" xfId="6" applyFill="1" applyAlignment="1" applyProtection="1">
      <alignment horizontal="left" vertical="top" wrapText="1"/>
      <protection locked="0"/>
    </xf>
    <xf numFmtId="14" fontId="7" fillId="2" borderId="0" xfId="6" applyNumberFormat="1" applyFill="1" applyAlignment="1" applyProtection="1">
      <alignment vertical="center" wrapText="1"/>
      <protection locked="0"/>
    </xf>
    <xf numFmtId="167" fontId="7" fillId="2" borderId="0" xfId="6" applyNumberFormat="1" applyFill="1" applyAlignment="1" applyProtection="1">
      <alignment vertical="center" wrapText="1"/>
      <protection locked="0"/>
    </xf>
    <xf numFmtId="0" fontId="62" fillId="2" borderId="0" xfId="6" applyFont="1" applyFill="1" applyAlignment="1" applyProtection="1">
      <alignment vertical="center" wrapText="1"/>
      <protection locked="0"/>
    </xf>
    <xf numFmtId="0" fontId="7" fillId="0" borderId="0" xfId="6" applyAlignment="1" applyProtection="1">
      <alignment wrapText="1"/>
      <protection locked="0"/>
    </xf>
    <xf numFmtId="9" fontId="0" fillId="0" borderId="0" xfId="7" applyFont="1" applyAlignment="1" applyProtection="1">
      <alignment horizontal="center" vertical="center" wrapText="1"/>
      <protection locked="0"/>
    </xf>
    <xf numFmtId="0" fontId="43" fillId="0" borderId="0" xfId="6" applyFont="1" applyAlignment="1" applyProtection="1">
      <alignment horizontal="center" vertical="center" wrapText="1"/>
      <protection locked="0"/>
    </xf>
    <xf numFmtId="0" fontId="7" fillId="0" borderId="0" xfId="6" applyAlignment="1" applyProtection="1">
      <alignment horizontal="left" vertical="top"/>
      <protection locked="0"/>
    </xf>
    <xf numFmtId="167" fontId="7" fillId="0" borderId="0" xfId="6" applyNumberFormat="1" applyAlignment="1" applyProtection="1">
      <alignment horizontal="left" vertical="top" wrapText="1"/>
      <protection locked="0"/>
    </xf>
    <xf numFmtId="167" fontId="7" fillId="0" borderId="0" xfId="6" applyNumberFormat="1" applyAlignment="1" applyProtection="1">
      <alignment vertical="center" wrapText="1"/>
      <protection locked="0"/>
    </xf>
    <xf numFmtId="167" fontId="63" fillId="0" borderId="0" xfId="6" applyNumberFormat="1" applyFont="1" applyAlignment="1" applyProtection="1">
      <alignment vertical="center" wrapText="1"/>
      <protection locked="0"/>
    </xf>
    <xf numFmtId="0" fontId="62" fillId="0" borderId="0" xfId="6" applyFont="1" applyAlignment="1" applyProtection="1">
      <alignment vertical="center" wrapText="1"/>
      <protection locked="0"/>
    </xf>
    <xf numFmtId="167" fontId="7" fillId="2" borderId="0" xfId="6" applyNumberFormat="1" applyFill="1" applyAlignment="1" applyProtection="1">
      <alignment horizontal="left" vertical="top" wrapText="1"/>
      <protection locked="0"/>
    </xf>
    <xf numFmtId="167" fontId="63" fillId="2" borderId="0" xfId="6" applyNumberFormat="1" applyFont="1" applyFill="1" applyAlignment="1" applyProtection="1">
      <alignment vertical="center" wrapText="1"/>
      <protection locked="0"/>
    </xf>
    <xf numFmtId="0" fontId="7" fillId="0" borderId="0" xfId="6" applyFill="1" applyAlignment="1" applyProtection="1">
      <alignment horizontal="center" vertical="center" wrapText="1"/>
      <protection locked="0"/>
    </xf>
    <xf numFmtId="0" fontId="7" fillId="2" borderId="0" xfId="6" applyFill="1" applyAlignment="1" applyProtection="1">
      <alignment horizontal="left" vertical="center" wrapText="1"/>
      <protection locked="0"/>
    </xf>
    <xf numFmtId="0" fontId="44" fillId="0" borderId="0" xfId="6" applyFont="1" applyAlignment="1" applyProtection="1">
      <alignment vertical="center" wrapText="1"/>
      <protection locked="0"/>
    </xf>
    <xf numFmtId="0" fontId="7" fillId="0" borderId="0" xfId="6" applyAlignment="1" applyProtection="1">
      <alignment horizontal="left" vertical="center" wrapText="1"/>
      <protection locked="0"/>
    </xf>
    <xf numFmtId="0" fontId="54" fillId="0" borderId="0" xfId="6" applyFont="1" applyAlignment="1" applyProtection="1">
      <alignment horizontal="center" vertical="center" wrapText="1"/>
      <protection locked="0"/>
    </xf>
    <xf numFmtId="0" fontId="7" fillId="20" borderId="0" xfId="6" applyFill="1" applyAlignment="1" applyProtection="1">
      <alignment vertical="center" wrapText="1"/>
      <protection locked="0"/>
    </xf>
    <xf numFmtId="0" fontId="7" fillId="0" borderId="0" xfId="83" applyAlignment="1">
      <alignment vertical="center"/>
    </xf>
    <xf numFmtId="0" fontId="7" fillId="0" borderId="0" xfId="83" applyAlignment="1">
      <alignment horizontal="center" vertical="center"/>
    </xf>
    <xf numFmtId="0" fontId="7" fillId="0" borderId="0" xfId="83"/>
    <xf numFmtId="0" fontId="7" fillId="0" borderId="0" xfId="83" applyAlignment="1">
      <alignment vertical="center" wrapText="1"/>
    </xf>
    <xf numFmtId="0" fontId="7" fillId="0" borderId="0" xfId="83" applyAlignment="1">
      <alignment wrapText="1"/>
    </xf>
    <xf numFmtId="0" fontId="80" fillId="0" borderId="0" xfId="83" applyFont="1" applyAlignment="1">
      <alignment horizontal="left" vertical="center" wrapText="1"/>
    </xf>
    <xf numFmtId="0" fontId="0" fillId="0" borderId="12" xfId="0" applyFill="1" applyBorder="1" applyAlignment="1" applyProtection="1">
      <alignment vertical="center" wrapText="1"/>
      <protection locked="0"/>
    </xf>
    <xf numFmtId="9" fontId="54" fillId="0" borderId="12" xfId="125" applyFont="1" applyFill="1" applyBorder="1" applyAlignment="1" applyProtection="1">
      <alignment horizontal="center" vertical="center" wrapText="1"/>
      <protection locked="0"/>
    </xf>
    <xf numFmtId="0" fontId="51" fillId="0" borderId="12" xfId="0" applyFont="1" applyFill="1" applyBorder="1" applyAlignment="1" applyProtection="1">
      <alignment vertical="center" wrapText="1"/>
      <protection locked="0"/>
    </xf>
    <xf numFmtId="1" fontId="51" fillId="0" borderId="12" xfId="6" applyNumberFormat="1" applyFont="1" applyFill="1" applyBorder="1" applyAlignment="1" applyProtection="1">
      <alignment horizontal="center" vertical="center" wrapText="1"/>
    </xf>
    <xf numFmtId="0" fontId="51" fillId="0" borderId="12" xfId="6" applyFont="1" applyFill="1" applyBorder="1" applyAlignment="1" applyProtection="1">
      <alignment horizontal="center" vertical="center" wrapText="1"/>
    </xf>
    <xf numFmtId="0" fontId="51" fillId="0" borderId="12" xfId="6" applyFont="1" applyFill="1" applyBorder="1" applyAlignment="1" applyProtection="1">
      <alignment horizontal="left" vertical="top" wrapText="1"/>
    </xf>
    <xf numFmtId="14" fontId="57" fillId="0" borderId="12" xfId="6" applyNumberFormat="1" applyFont="1" applyFill="1" applyBorder="1" applyAlignment="1" applyProtection="1">
      <alignment horizontal="center" vertical="center" wrapText="1"/>
    </xf>
    <xf numFmtId="9" fontId="51" fillId="0" borderId="12" xfId="6" applyNumberFormat="1" applyFont="1" applyFill="1" applyBorder="1" applyAlignment="1" applyProtection="1">
      <alignment horizontal="left" vertical="center" wrapText="1"/>
    </xf>
    <xf numFmtId="0" fontId="0" fillId="0" borderId="0" xfId="0" pivotButton="1"/>
    <xf numFmtId="9" fontId="90" fillId="52" borderId="0" xfId="0" applyNumberFormat="1" applyFont="1" applyFill="1" applyAlignment="1">
      <alignment horizontal="center"/>
    </xf>
    <xf numFmtId="9" fontId="92" fillId="0" borderId="0" xfId="0" applyNumberFormat="1" applyFont="1" applyFill="1" applyAlignment="1">
      <alignment horizontal="center" vertical="center"/>
    </xf>
    <xf numFmtId="0" fontId="6" fillId="0" borderId="0" xfId="127"/>
    <xf numFmtId="0" fontId="6" fillId="0" borderId="0" xfId="127" applyAlignment="1">
      <alignment wrapText="1"/>
    </xf>
    <xf numFmtId="0" fontId="80" fillId="0" borderId="0" xfId="127" applyFont="1" applyAlignment="1">
      <alignment horizontal="left" vertical="center" wrapText="1"/>
    </xf>
    <xf numFmtId="9" fontId="81" fillId="52" borderId="0" xfId="127" applyNumberFormat="1" applyFont="1" applyFill="1" applyAlignment="1">
      <alignment horizontal="center"/>
    </xf>
    <xf numFmtId="0" fontId="82" fillId="0" borderId="0" xfId="127" applyFont="1" applyFill="1" applyAlignment="1">
      <alignment vertical="center"/>
    </xf>
    <xf numFmtId="9" fontId="83" fillId="0" borderId="0" xfId="127" applyNumberFormat="1" applyFont="1" applyFill="1" applyAlignment="1">
      <alignment horizontal="center" vertical="center"/>
    </xf>
    <xf numFmtId="0" fontId="6" fillId="0" borderId="0" xfId="127" applyAlignment="1">
      <alignment vertical="center"/>
    </xf>
    <xf numFmtId="0" fontId="0" fillId="27" borderId="42" xfId="0" applyFill="1" applyBorder="1" applyAlignment="1">
      <alignment vertical="center"/>
    </xf>
    <xf numFmtId="9" fontId="6" fillId="29" borderId="42" xfId="125" applyFont="1" applyFill="1" applyBorder="1" applyAlignment="1">
      <alignment horizontal="center" vertical="center"/>
    </xf>
    <xf numFmtId="169" fontId="0" fillId="29" borderId="42" xfId="0" applyNumberFormat="1" applyFill="1" applyBorder="1" applyAlignment="1">
      <alignment horizontal="center" vertical="center"/>
    </xf>
    <xf numFmtId="9" fontId="0" fillId="29" borderId="42" xfId="125" applyFont="1" applyFill="1" applyBorder="1" applyAlignment="1">
      <alignment horizontal="center" vertical="center" wrapText="1"/>
    </xf>
    <xf numFmtId="0" fontId="0" fillId="0" borderId="42" xfId="0" applyFill="1" applyBorder="1" applyAlignment="1">
      <alignment vertical="center"/>
    </xf>
    <xf numFmtId="0" fontId="0" fillId="29" borderId="42" xfId="0" applyFill="1" applyBorder="1" applyAlignment="1">
      <alignment vertical="center" wrapText="1"/>
    </xf>
    <xf numFmtId="0" fontId="41" fillId="27" borderId="42" xfId="0" applyFont="1" applyFill="1" applyBorder="1" applyAlignment="1">
      <alignment horizontal="center" vertical="center" wrapText="1"/>
    </xf>
    <xf numFmtId="0" fontId="41" fillId="27" borderId="42" xfId="0" applyFont="1" applyFill="1" applyBorder="1" applyAlignment="1">
      <alignment horizontal="center" vertical="center"/>
    </xf>
    <xf numFmtId="0" fontId="46" fillId="55" borderId="42" xfId="83" applyFont="1" applyFill="1" applyBorder="1" applyAlignment="1">
      <alignment vertical="center"/>
    </xf>
    <xf numFmtId="9" fontId="46" fillId="55" borderId="42" xfId="83" applyNumberFormat="1" applyFont="1" applyFill="1" applyBorder="1" applyAlignment="1">
      <alignment horizontal="center" vertical="center"/>
    </xf>
    <xf numFmtId="0" fontId="91" fillId="0" borderId="0" xfId="0" applyFont="1" applyAlignment="1">
      <alignment vertical="center"/>
    </xf>
    <xf numFmtId="9" fontId="93" fillId="55" borderId="0" xfId="0" applyNumberFormat="1" applyFont="1" applyFill="1" applyAlignment="1">
      <alignment horizontal="center"/>
    </xf>
    <xf numFmtId="9" fontId="92" fillId="0" borderId="0" xfId="0" applyNumberFormat="1" applyFont="1" applyAlignment="1">
      <alignment horizontal="center" vertical="center"/>
    </xf>
    <xf numFmtId="0" fontId="5" fillId="5" borderId="0" xfId="6" applyFont="1" applyFill="1"/>
    <xf numFmtId="0" fontId="85"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88" fillId="0" borderId="36" xfId="0" applyNumberFormat="1" applyFont="1" applyFill="1" applyBorder="1" applyAlignment="1" applyProtection="1">
      <alignment horizontal="center" vertical="center" wrapText="1"/>
    </xf>
    <xf numFmtId="0" fontId="88" fillId="54" borderId="36" xfId="0" applyNumberFormat="1" applyFont="1" applyFill="1" applyBorder="1" applyAlignment="1" applyProtection="1">
      <alignment horizontal="center" vertical="center" wrapText="1"/>
    </xf>
    <xf numFmtId="0" fontId="89" fillId="53" borderId="39" xfId="0" applyNumberFormat="1" applyFont="1" applyFill="1" applyBorder="1" applyAlignment="1" applyProtection="1">
      <alignment horizontal="center" vertical="center" wrapText="1"/>
    </xf>
    <xf numFmtId="0" fontId="89" fillId="53" borderId="39" xfId="0" applyNumberFormat="1" applyFont="1" applyFill="1" applyBorder="1" applyAlignment="1" applyProtection="1">
      <alignment horizontal="left" vertical="center" wrapText="1"/>
    </xf>
    <xf numFmtId="0" fontId="89" fillId="53" borderId="40" xfId="0" applyNumberFormat="1" applyFont="1" applyFill="1" applyBorder="1" applyAlignment="1" applyProtection="1">
      <alignment horizontal="left" vertical="center" wrapText="1"/>
    </xf>
    <xf numFmtId="0" fontId="50" fillId="7" borderId="12" xfId="6" applyFont="1" applyFill="1" applyBorder="1" applyAlignment="1" applyProtection="1">
      <alignment horizontal="center" vertical="center" wrapText="1"/>
    </xf>
    <xf numFmtId="0" fontId="94" fillId="57" borderId="12" xfId="128" applyFont="1" applyFill="1" applyBorder="1" applyAlignment="1" applyProtection="1">
      <alignment horizontal="center" vertical="center" wrapText="1"/>
    </xf>
    <xf numFmtId="9" fontId="51" fillId="2" borderId="43" xfId="130" applyFont="1" applyFill="1" applyBorder="1" applyAlignment="1">
      <alignment horizontal="center" vertical="center" wrapText="1"/>
    </xf>
    <xf numFmtId="0" fontId="94" fillId="57" borderId="43" xfId="128" applyFont="1" applyFill="1" applyBorder="1" applyAlignment="1" applyProtection="1">
      <alignment horizontal="left" vertical="center" wrapText="1"/>
    </xf>
    <xf numFmtId="0" fontId="94" fillId="57" borderId="43" xfId="128" applyFont="1" applyFill="1" applyBorder="1" applyAlignment="1" applyProtection="1">
      <alignment horizontal="center" vertical="center" wrapText="1"/>
    </xf>
    <xf numFmtId="0" fontId="94" fillId="57" borderId="43" xfId="128" applyFont="1" applyFill="1" applyBorder="1" applyAlignment="1" applyProtection="1">
      <alignment vertical="center" wrapText="1"/>
    </xf>
    <xf numFmtId="0" fontId="94" fillId="57" borderId="43" xfId="128" applyFont="1" applyFill="1" applyBorder="1" applyAlignment="1" applyProtection="1">
      <alignment vertical="center" wrapText="1"/>
      <protection locked="0"/>
    </xf>
    <xf numFmtId="14" fontId="94" fillId="57" borderId="43" xfId="128" applyNumberFormat="1" applyFont="1" applyFill="1" applyBorder="1" applyAlignment="1" applyProtection="1">
      <alignment horizontal="center" vertical="center" wrapText="1"/>
    </xf>
    <xf numFmtId="9" fontId="94" fillId="57" borderId="43" xfId="130" applyFont="1" applyFill="1" applyBorder="1" applyAlignment="1" applyProtection="1">
      <alignment horizontal="left" vertical="center" wrapText="1"/>
    </xf>
    <xf numFmtId="0" fontId="51" fillId="57" borderId="43" xfId="128" applyFont="1" applyFill="1" applyBorder="1" applyAlignment="1" applyProtection="1">
      <alignment horizontal="center" vertical="center" wrapText="1"/>
      <protection locked="0"/>
    </xf>
    <xf numFmtId="14" fontId="94" fillId="57" borderId="43" xfId="0" applyNumberFormat="1" applyFont="1" applyFill="1" applyBorder="1" applyAlignment="1" applyProtection="1">
      <alignment horizontal="center" vertical="center" wrapText="1"/>
    </xf>
    <xf numFmtId="9" fontId="94" fillId="57" borderId="43" xfId="0" applyNumberFormat="1" applyFont="1" applyFill="1" applyBorder="1" applyAlignment="1" applyProtection="1">
      <alignment horizontal="left" vertical="center" wrapText="1"/>
    </xf>
    <xf numFmtId="0" fontId="94" fillId="57" borderId="43" xfId="0" applyFont="1" applyFill="1" applyBorder="1" applyAlignment="1" applyProtection="1">
      <alignment horizontal="left" vertical="center" wrapText="1"/>
    </xf>
    <xf numFmtId="0" fontId="51" fillId="0" borderId="43" xfId="0" applyFont="1" applyFill="1" applyBorder="1" applyAlignment="1" applyProtection="1">
      <alignment vertical="center" wrapText="1"/>
    </xf>
    <xf numFmtId="9" fontId="55" fillId="0" borderId="43" xfId="7" applyFont="1" applyFill="1" applyBorder="1" applyAlignment="1" applyProtection="1">
      <alignment horizontal="center" vertical="center" wrapText="1"/>
      <protection locked="0"/>
    </xf>
    <xf numFmtId="1" fontId="51" fillId="0" borderId="43" xfId="0" applyNumberFormat="1" applyFont="1" applyFill="1" applyBorder="1" applyAlignment="1" applyProtection="1">
      <alignment horizontal="center" vertical="center" wrapText="1"/>
    </xf>
    <xf numFmtId="0" fontId="51" fillId="0" borderId="43" xfId="0" applyFont="1" applyFill="1" applyBorder="1" applyAlignment="1" applyProtection="1">
      <alignment horizontal="center" vertical="center" wrapText="1"/>
    </xf>
    <xf numFmtId="0" fontId="51" fillId="0" borderId="43" xfId="0" applyFont="1" applyFill="1" applyBorder="1" applyAlignment="1" applyProtection="1">
      <alignment horizontal="left" vertical="center" wrapText="1"/>
    </xf>
    <xf numFmtId="14" fontId="51" fillId="0" borderId="43" xfId="0" applyNumberFormat="1" applyFont="1" applyFill="1" applyBorder="1" applyAlignment="1" applyProtection="1">
      <alignment horizontal="center" vertical="center" wrapText="1"/>
    </xf>
    <xf numFmtId="9" fontId="51" fillId="0" borderId="43" xfId="0" applyNumberFormat="1" applyFont="1" applyFill="1" applyBorder="1" applyAlignment="1" applyProtection="1">
      <alignment horizontal="left" vertical="center" wrapText="1"/>
    </xf>
    <xf numFmtId="14" fontId="51" fillId="57" borderId="43" xfId="0" applyNumberFormat="1" applyFont="1" applyFill="1" applyBorder="1" applyAlignment="1" applyProtection="1">
      <alignment horizontal="center" vertical="center" wrapText="1"/>
    </xf>
    <xf numFmtId="9" fontId="51" fillId="57" borderId="43" xfId="0" applyNumberFormat="1" applyFont="1" applyFill="1" applyBorder="1" applyAlignment="1" applyProtection="1">
      <alignment horizontal="left" vertical="center" wrapText="1"/>
    </xf>
    <xf numFmtId="0" fontId="51" fillId="57" borderId="43" xfId="0" applyFont="1" applyFill="1" applyBorder="1" applyAlignment="1" applyProtection="1">
      <alignment horizontal="left" vertical="center" wrapText="1"/>
    </xf>
    <xf numFmtId="0" fontId="51" fillId="57" borderId="43" xfId="0" applyFont="1" applyFill="1" applyBorder="1" applyAlignment="1" applyProtection="1">
      <alignment vertical="center" wrapText="1"/>
    </xf>
    <xf numFmtId="1" fontId="51" fillId="57" borderId="43" xfId="0" applyNumberFormat="1" applyFont="1" applyFill="1" applyBorder="1" applyAlignment="1" applyProtection="1">
      <alignment horizontal="center" vertical="center" wrapText="1"/>
    </xf>
    <xf numFmtId="0" fontId="51" fillId="57" borderId="43" xfId="0" applyFont="1" applyFill="1" applyBorder="1" applyAlignment="1" applyProtection="1">
      <alignment horizontal="center" vertical="center" wrapText="1"/>
    </xf>
    <xf numFmtId="0" fontId="51" fillId="57" borderId="12" xfId="6" applyFont="1" applyFill="1" applyBorder="1" applyAlignment="1" applyProtection="1">
      <alignment horizontal="left" vertical="top" wrapText="1"/>
    </xf>
    <xf numFmtId="0" fontId="51" fillId="57" borderId="43" xfId="6" applyFont="1" applyFill="1" applyBorder="1" applyAlignment="1" applyProtection="1">
      <alignment vertical="center" wrapText="1"/>
      <protection locked="0"/>
    </xf>
    <xf numFmtId="9" fontId="55" fillId="57" borderId="43" xfId="7" applyFont="1" applyFill="1" applyBorder="1" applyAlignment="1" applyProtection="1">
      <alignment horizontal="center" vertical="center" wrapText="1"/>
      <protection locked="0"/>
    </xf>
    <xf numFmtId="9" fontId="55" fillId="57" borderId="43" xfId="6" applyNumberFormat="1" applyFont="1" applyFill="1" applyBorder="1" applyAlignment="1" applyProtection="1">
      <alignment horizontal="center" vertical="center" wrapText="1"/>
      <protection locked="0"/>
    </xf>
    <xf numFmtId="9" fontId="56" fillId="57" borderId="43" xfId="6" applyNumberFormat="1" applyFont="1" applyFill="1" applyBorder="1" applyAlignment="1" applyProtection="1">
      <alignment horizontal="center" vertical="center" wrapText="1"/>
      <protection locked="0"/>
    </xf>
    <xf numFmtId="14" fontId="51" fillId="57" borderId="12" xfId="6" applyNumberFormat="1" applyFont="1" applyFill="1" applyBorder="1" applyAlignment="1" applyProtection="1">
      <alignment horizontal="center" vertical="center" wrapText="1"/>
    </xf>
    <xf numFmtId="9" fontId="51" fillId="57" borderId="43" xfId="125" applyFont="1" applyFill="1" applyBorder="1" applyAlignment="1" applyProtection="1">
      <alignment horizontal="left" vertical="center" wrapText="1"/>
    </xf>
    <xf numFmtId="9" fontId="51" fillId="0" borderId="43" xfId="125" applyFont="1" applyFill="1" applyBorder="1" applyAlignment="1" applyProtection="1">
      <alignment horizontal="left" vertical="center" wrapText="1"/>
    </xf>
    <xf numFmtId="168" fontId="51" fillId="0" borderId="43" xfId="1" applyNumberFormat="1" applyFont="1" applyFill="1" applyBorder="1" applyAlignment="1" applyProtection="1">
      <alignment horizontal="left" vertical="center" wrapText="1"/>
    </xf>
    <xf numFmtId="0" fontId="51" fillId="57" borderId="12" xfId="1" applyNumberFormat="1" applyFont="1" applyFill="1" applyBorder="1" applyAlignment="1" applyProtection="1">
      <alignment horizontal="center" vertical="center" wrapText="1"/>
    </xf>
    <xf numFmtId="0" fontId="24" fillId="0" borderId="0" xfId="0" applyFont="1"/>
    <xf numFmtId="14" fontId="53" fillId="57" borderId="12" xfId="6" applyNumberFormat="1" applyFont="1" applyFill="1" applyBorder="1" applyAlignment="1" applyProtection="1">
      <alignment horizontal="center" vertical="center" wrapText="1"/>
    </xf>
    <xf numFmtId="0" fontId="51" fillId="0" borderId="43" xfId="0" applyFont="1" applyFill="1" applyBorder="1" applyAlignment="1">
      <alignment horizontal="center" vertical="center" wrapText="1"/>
    </xf>
    <xf numFmtId="0" fontId="51" fillId="0" borderId="43" xfId="0" applyFont="1" applyFill="1" applyBorder="1" applyAlignment="1">
      <alignment vertical="center" wrapText="1"/>
    </xf>
    <xf numFmtId="1" fontId="51" fillId="0" borderId="43" xfId="0" applyNumberFormat="1" applyFont="1" applyFill="1" applyBorder="1" applyAlignment="1">
      <alignment horizontal="center" vertical="center" wrapText="1"/>
    </xf>
    <xf numFmtId="0" fontId="51" fillId="0" borderId="43" xfId="0" applyFont="1" applyFill="1" applyBorder="1" applyAlignment="1">
      <alignment horizontal="left" vertical="center" wrapText="1"/>
    </xf>
    <xf numFmtId="14" fontId="51" fillId="0" borderId="43" xfId="0" applyNumberFormat="1" applyFont="1" applyFill="1" applyBorder="1" applyAlignment="1">
      <alignment horizontal="center" vertical="center" wrapText="1"/>
    </xf>
    <xf numFmtId="0" fontId="7" fillId="57" borderId="12" xfId="6" applyFill="1" applyBorder="1" applyAlignment="1" applyProtection="1">
      <alignment vertical="center" wrapText="1"/>
      <protection locked="0"/>
    </xf>
    <xf numFmtId="9" fontId="54" fillId="57" borderId="12" xfId="7" applyFont="1" applyFill="1" applyBorder="1" applyAlignment="1" applyProtection="1">
      <alignment horizontal="center" vertical="center" wrapText="1"/>
      <protection locked="0"/>
    </xf>
    <xf numFmtId="9" fontId="55" fillId="57" borderId="12" xfId="6" applyNumberFormat="1" applyFont="1" applyFill="1" applyBorder="1" applyAlignment="1" applyProtection="1">
      <alignment horizontal="center" vertical="center" wrapText="1"/>
      <protection locked="0"/>
    </xf>
    <xf numFmtId="0" fontId="51" fillId="57" borderId="12" xfId="6" applyFont="1" applyFill="1" applyBorder="1" applyAlignment="1" applyProtection="1">
      <alignment vertical="center" wrapText="1"/>
      <protection locked="0"/>
    </xf>
    <xf numFmtId="9" fontId="55" fillId="57" borderId="12" xfId="7" applyFont="1" applyFill="1" applyBorder="1" applyAlignment="1" applyProtection="1">
      <alignment horizontal="center" vertical="center" wrapText="1"/>
      <protection locked="0"/>
    </xf>
    <xf numFmtId="44" fontId="98" fillId="22" borderId="43" xfId="133" applyFont="1" applyFill="1" applyBorder="1" applyAlignment="1" applyProtection="1">
      <alignment horizontal="center" vertical="center" wrapText="1"/>
    </xf>
    <xf numFmtId="44" fontId="98" fillId="7" borderId="43" xfId="133" applyFont="1" applyFill="1" applyBorder="1" applyAlignment="1" applyProtection="1">
      <alignment horizontal="center" vertical="center" wrapText="1"/>
    </xf>
    <xf numFmtId="44" fontId="98" fillId="7" borderId="48" xfId="133" applyFont="1" applyFill="1" applyBorder="1" applyAlignment="1" applyProtection="1">
      <alignment horizontal="center" vertical="center" wrapText="1"/>
      <protection locked="0"/>
    </xf>
    <xf numFmtId="44" fontId="98" fillId="7" borderId="43" xfId="133" applyFont="1" applyFill="1" applyBorder="1" applyAlignment="1" applyProtection="1">
      <alignment horizontal="center" vertical="center" wrapText="1"/>
      <protection locked="0"/>
    </xf>
    <xf numFmtId="44" fontId="98" fillId="59" borderId="43" xfId="133" applyFont="1" applyFill="1" applyBorder="1" applyAlignment="1" applyProtection="1">
      <alignment horizontal="center" vertical="center" wrapText="1"/>
    </xf>
    <xf numFmtId="44" fontId="98" fillId="59" borderId="43" xfId="133" applyFont="1" applyFill="1" applyBorder="1" applyAlignment="1" applyProtection="1">
      <alignment horizontal="center" vertical="center" wrapText="1"/>
      <protection locked="0"/>
    </xf>
    <xf numFmtId="9" fontId="98" fillId="60" borderId="43" xfId="125" applyFont="1" applyFill="1" applyBorder="1" applyAlignment="1" applyProtection="1">
      <alignment horizontal="center" vertical="center" wrapText="1"/>
    </xf>
    <xf numFmtId="9" fontId="98" fillId="60" borderId="43" xfId="125" applyFont="1" applyFill="1" applyBorder="1" applyAlignment="1" applyProtection="1">
      <alignment horizontal="center" vertical="center" wrapText="1"/>
      <protection locked="0"/>
    </xf>
    <xf numFmtId="44" fontId="98" fillId="60" borderId="43" xfId="133" applyFont="1" applyFill="1" applyBorder="1" applyAlignment="1" applyProtection="1">
      <alignment horizontal="center" vertical="center" wrapText="1"/>
      <protection locked="0"/>
    </xf>
    <xf numFmtId="9" fontId="98" fillId="21" borderId="43" xfId="125" applyFont="1" applyFill="1" applyBorder="1" applyAlignment="1" applyProtection="1">
      <alignment horizontal="center" vertical="center" wrapText="1"/>
    </xf>
    <xf numFmtId="9" fontId="98" fillId="21" borderId="43" xfId="125" applyFont="1" applyFill="1" applyBorder="1" applyAlignment="1" applyProtection="1">
      <alignment horizontal="center" vertical="center" wrapText="1"/>
      <protection locked="0"/>
    </xf>
    <xf numFmtId="44" fontId="98" fillId="21" borderId="43" xfId="133" applyFont="1" applyFill="1" applyBorder="1" applyAlignment="1" applyProtection="1">
      <alignment horizontal="center" vertical="center" wrapText="1"/>
      <protection locked="0"/>
    </xf>
    <xf numFmtId="9" fontId="98" fillId="24" borderId="43" xfId="125" applyFont="1" applyFill="1" applyBorder="1" applyAlignment="1" applyProtection="1">
      <alignment horizontal="center" vertical="center" wrapText="1"/>
    </xf>
    <xf numFmtId="9" fontId="98" fillId="24" borderId="43" xfId="125" applyFont="1" applyFill="1" applyBorder="1" applyAlignment="1" applyProtection="1">
      <alignment horizontal="center" vertical="center" wrapText="1"/>
      <protection locked="0"/>
    </xf>
    <xf numFmtId="44" fontId="98" fillId="24" borderId="43" xfId="133" applyFont="1" applyFill="1" applyBorder="1" applyAlignment="1" applyProtection="1">
      <alignment horizontal="center" vertical="center" wrapText="1"/>
      <protection locked="0"/>
    </xf>
    <xf numFmtId="9" fontId="51" fillId="0" borderId="43" xfId="0" applyNumberFormat="1" applyFont="1" applyFill="1" applyBorder="1" applyAlignment="1" applyProtection="1">
      <alignment horizontal="center" vertical="center" wrapText="1"/>
    </xf>
    <xf numFmtId="0" fontId="51" fillId="2" borderId="43" xfId="0" applyFont="1" applyFill="1" applyBorder="1" applyAlignment="1" applyProtection="1">
      <alignment horizontal="left" vertical="center" wrapText="1"/>
    </xf>
    <xf numFmtId="9" fontId="51" fillId="0" borderId="43" xfId="125" applyFont="1" applyFill="1" applyBorder="1" applyAlignment="1" applyProtection="1">
      <alignment horizontal="center" vertical="center" wrapText="1"/>
      <protection locked="0"/>
    </xf>
    <xf numFmtId="0" fontId="51" fillId="0" borderId="43" xfId="0" applyFont="1" applyFill="1" applyBorder="1" applyAlignment="1" applyProtection="1">
      <alignment vertical="center" wrapText="1"/>
      <protection locked="0"/>
    </xf>
    <xf numFmtId="0" fontId="51" fillId="2" borderId="43" xfId="0" applyFont="1" applyFill="1" applyBorder="1" applyAlignment="1" applyProtection="1">
      <alignment vertical="center" wrapText="1"/>
      <protection locked="0"/>
    </xf>
    <xf numFmtId="0" fontId="51" fillId="26" borderId="43" xfId="0" applyFont="1" applyFill="1" applyBorder="1" applyAlignment="1" applyProtection="1">
      <alignment vertical="center" wrapText="1"/>
      <protection locked="0"/>
    </xf>
    <xf numFmtId="9" fontId="51" fillId="0" borderId="47" xfId="0" applyNumberFormat="1" applyFont="1" applyFill="1" applyBorder="1" applyAlignment="1" applyProtection="1">
      <alignment horizontal="center" vertical="center" wrapText="1"/>
      <protection locked="0"/>
    </xf>
    <xf numFmtId="0" fontId="51" fillId="0" borderId="47" xfId="0" applyFont="1" applyFill="1" applyBorder="1" applyAlignment="1" applyProtection="1">
      <alignment vertical="center" wrapText="1"/>
      <protection locked="0"/>
    </xf>
    <xf numFmtId="0" fontId="51" fillId="8" borderId="47" xfId="0" applyFont="1" applyFill="1" applyBorder="1" applyAlignment="1" applyProtection="1">
      <alignment horizontal="center" vertical="center" wrapText="1"/>
      <protection locked="0"/>
    </xf>
    <xf numFmtId="9" fontId="51" fillId="0" borderId="43" xfId="125" applyFont="1" applyFill="1" applyBorder="1" applyAlignment="1">
      <alignment horizontal="center" vertical="center" wrapText="1"/>
    </xf>
    <xf numFmtId="0" fontId="51" fillId="61" borderId="47" xfId="0" applyFont="1" applyFill="1" applyBorder="1" applyAlignment="1" applyProtection="1">
      <alignment horizontal="center" vertical="center" wrapText="1"/>
      <protection locked="0"/>
    </xf>
    <xf numFmtId="0" fontId="57" fillId="0" borderId="43" xfId="0" applyFont="1" applyFill="1" applyBorder="1" applyAlignment="1" applyProtection="1">
      <alignment horizontal="center" vertical="center" wrapText="1"/>
      <protection locked="0"/>
    </xf>
    <xf numFmtId="0" fontId="51" fillId="0" borderId="43" xfId="0" applyFont="1" applyBorder="1" applyAlignment="1" applyProtection="1">
      <alignment horizontal="center" vertical="center"/>
      <protection locked="0"/>
    </xf>
    <xf numFmtId="0" fontId="51" fillId="0" borderId="43" xfId="0" applyFont="1" applyBorder="1" applyAlignment="1" applyProtection="1">
      <alignment vertical="center" wrapText="1"/>
      <protection locked="0"/>
    </xf>
    <xf numFmtId="9" fontId="58" fillId="0" borderId="43" xfId="125" applyFont="1" applyFill="1" applyBorder="1" applyAlignment="1">
      <alignment horizontal="center" vertical="center" wrapText="1"/>
    </xf>
    <xf numFmtId="0" fontId="94" fillId="57" borderId="43" xfId="0" applyFont="1" applyFill="1" applyBorder="1" applyAlignment="1" applyProtection="1">
      <alignment horizontal="center" vertical="center" wrapText="1"/>
    </xf>
    <xf numFmtId="0" fontId="94" fillId="57" borderId="43" xfId="0" applyFont="1" applyFill="1" applyBorder="1" applyAlignment="1" applyProtection="1">
      <alignment horizontal="center" vertical="center" wrapText="1"/>
      <protection locked="0"/>
    </xf>
    <xf numFmtId="0" fontId="94" fillId="57" borderId="43" xfId="0" applyFont="1" applyFill="1" applyBorder="1" applyAlignment="1" applyProtection="1">
      <alignment horizontal="left" vertical="center" wrapText="1"/>
      <protection locked="0"/>
    </xf>
    <xf numFmtId="9" fontId="94" fillId="57" borderId="43" xfId="125" applyFont="1" applyFill="1" applyBorder="1" applyAlignment="1" applyProtection="1">
      <alignment horizontal="left" vertical="center" wrapText="1"/>
    </xf>
    <xf numFmtId="0" fontId="94" fillId="57" borderId="43" xfId="0" applyFont="1" applyFill="1" applyBorder="1" applyAlignment="1" applyProtection="1">
      <alignment vertical="center" wrapText="1"/>
      <protection locked="0"/>
    </xf>
    <xf numFmtId="0" fontId="51" fillId="57" borderId="43" xfId="0" applyFont="1" applyFill="1" applyBorder="1" applyAlignment="1" applyProtection="1">
      <alignment horizontal="center" vertical="center" wrapText="1"/>
      <protection locked="0"/>
    </xf>
    <xf numFmtId="9" fontId="51" fillId="2" borderId="43" xfId="125" applyFont="1" applyFill="1" applyBorder="1" applyAlignment="1">
      <alignment horizontal="center" vertical="center" wrapText="1"/>
    </xf>
    <xf numFmtId="9" fontId="51" fillId="2" borderId="43" xfId="125" applyFont="1" applyFill="1" applyBorder="1" applyAlignment="1" applyProtection="1">
      <alignment horizontal="center" vertical="center" wrapText="1"/>
      <protection locked="0"/>
    </xf>
    <xf numFmtId="0" fontId="51" fillId="0" borderId="43" xfId="0" applyFont="1" applyFill="1" applyBorder="1" applyAlignment="1" applyProtection="1">
      <alignment horizontal="left" vertical="center" wrapText="1"/>
      <protection locked="0"/>
    </xf>
    <xf numFmtId="0" fontId="51" fillId="2" borderId="43" xfId="0" applyFont="1" applyFill="1" applyBorder="1" applyAlignment="1">
      <alignment horizontal="left" vertical="center" wrapText="1"/>
    </xf>
    <xf numFmtId="9" fontId="51" fillId="2" borderId="43" xfId="0" applyNumberFormat="1" applyFont="1" applyFill="1" applyBorder="1" applyAlignment="1" applyProtection="1">
      <alignment horizontal="left" vertical="center" wrapText="1"/>
      <protection locked="0"/>
    </xf>
    <xf numFmtId="0" fontId="51" fillId="2" borderId="43" xfId="0" applyFont="1" applyFill="1" applyBorder="1" applyAlignment="1" applyProtection="1">
      <alignment horizontal="left" vertical="center" wrapText="1"/>
      <protection locked="0"/>
    </xf>
    <xf numFmtId="9" fontId="51" fillId="6" borderId="43" xfId="125" applyFont="1" applyFill="1" applyBorder="1" applyAlignment="1" applyProtection="1">
      <alignment horizontal="center" vertical="center" wrapText="1"/>
      <protection locked="0"/>
    </xf>
    <xf numFmtId="9" fontId="57" fillId="0" borderId="43" xfId="125" applyFont="1" applyFill="1" applyBorder="1" applyAlignment="1">
      <alignment horizontal="left" vertical="center" wrapText="1"/>
    </xf>
    <xf numFmtId="9" fontId="57" fillId="0" borderId="43" xfId="125" applyFont="1" applyFill="1" applyBorder="1" applyAlignment="1" applyProtection="1">
      <alignment horizontal="left" vertical="center" wrapText="1"/>
      <protection locked="0"/>
    </xf>
    <xf numFmtId="0" fontId="57" fillId="0" borderId="43" xfId="0" applyFont="1" applyFill="1" applyBorder="1" applyAlignment="1" applyProtection="1">
      <alignment horizontal="left" vertical="center" wrapText="1"/>
      <protection locked="0"/>
    </xf>
    <xf numFmtId="9" fontId="58" fillId="57" borderId="43" xfId="125" applyFont="1" applyFill="1" applyBorder="1" applyAlignment="1">
      <alignment horizontal="center" vertical="center" wrapText="1"/>
    </xf>
    <xf numFmtId="0" fontId="94" fillId="0" borderId="43" xfId="0" applyFont="1" applyFill="1" applyBorder="1" applyAlignment="1" applyProtection="1">
      <alignment horizontal="left" vertical="center" wrapText="1"/>
    </xf>
    <xf numFmtId="9" fontId="94" fillId="0" borderId="43" xfId="0" applyNumberFormat="1" applyFont="1" applyFill="1" applyBorder="1" applyAlignment="1" applyProtection="1">
      <alignment horizontal="center" vertical="center" wrapText="1"/>
    </xf>
    <xf numFmtId="0" fontId="94" fillId="0" borderId="43" xfId="0" applyFont="1" applyFill="1" applyBorder="1" applyAlignment="1" applyProtection="1">
      <alignment horizontal="center" vertical="center" wrapText="1"/>
    </xf>
    <xf numFmtId="0" fontId="94" fillId="0" borderId="43" xfId="0" quotePrefix="1" applyFont="1" applyFill="1" applyBorder="1" applyAlignment="1" applyProtection="1">
      <alignment horizontal="left" vertical="center" wrapText="1"/>
    </xf>
    <xf numFmtId="0" fontId="94" fillId="0" borderId="43" xfId="0" applyFont="1" applyFill="1" applyBorder="1" applyAlignment="1" applyProtection="1">
      <alignment horizontal="center" vertical="center" wrapText="1"/>
      <protection locked="0"/>
    </xf>
    <xf numFmtId="0" fontId="94" fillId="0" borderId="43" xfId="0" applyFont="1" applyFill="1" applyBorder="1" applyAlignment="1" applyProtection="1">
      <alignment horizontal="left" vertical="center" wrapText="1"/>
      <protection locked="0"/>
    </xf>
    <xf numFmtId="9" fontId="94" fillId="2" borderId="43" xfId="125" applyFont="1" applyFill="1" applyBorder="1" applyAlignment="1" applyProtection="1">
      <alignment horizontal="left" vertical="center" wrapText="1"/>
    </xf>
    <xf numFmtId="0" fontId="94" fillId="0" borderId="43" xfId="0" applyFont="1" applyFill="1" applyBorder="1" applyAlignment="1" applyProtection="1">
      <alignment vertical="center" wrapText="1"/>
      <protection locked="0"/>
    </xf>
    <xf numFmtId="9" fontId="51" fillId="0" borderId="43" xfId="125" applyFont="1" applyFill="1" applyBorder="1" applyAlignment="1" applyProtection="1">
      <alignment horizontal="center" vertical="center" wrapText="1"/>
    </xf>
    <xf numFmtId="0" fontId="51" fillId="0" borderId="43" xfId="0" applyNumberFormat="1" applyFont="1" applyFill="1" applyBorder="1" applyAlignment="1" applyProtection="1">
      <alignment vertical="center" wrapText="1"/>
      <protection locked="0"/>
    </xf>
    <xf numFmtId="0" fontId="51" fillId="57" borderId="43" xfId="0" applyNumberFormat="1" applyFont="1" applyFill="1" applyBorder="1" applyAlignment="1" applyProtection="1">
      <alignment horizontal="center" vertical="center" wrapText="1"/>
      <protection locked="0"/>
    </xf>
    <xf numFmtId="9" fontId="57" fillId="0" borderId="43" xfId="125" applyFont="1" applyFill="1" applyBorder="1" applyAlignment="1">
      <alignment horizontal="center" vertical="center" wrapText="1"/>
    </xf>
    <xf numFmtId="9" fontId="57" fillId="0" borderId="43" xfId="125" applyFont="1" applyFill="1" applyBorder="1" applyAlignment="1" applyProtection="1">
      <alignment horizontal="center" vertical="center" wrapText="1"/>
      <protection locked="0"/>
    </xf>
    <xf numFmtId="0" fontId="51" fillId="0" borderId="43" xfId="0" applyNumberFormat="1" applyFont="1" applyFill="1" applyBorder="1" applyAlignment="1" applyProtection="1">
      <alignment horizontal="center" vertical="center" wrapText="1"/>
      <protection locked="0"/>
    </xf>
    <xf numFmtId="9" fontId="51" fillId="57" borderId="43" xfId="125" applyFont="1" applyFill="1" applyBorder="1" applyAlignment="1">
      <alignment horizontal="center" vertical="center" wrapText="1"/>
    </xf>
    <xf numFmtId="9" fontId="57" fillId="12" borderId="43" xfId="125" applyFont="1" applyFill="1" applyBorder="1" applyAlignment="1">
      <alignment horizontal="center" vertical="center" wrapText="1"/>
    </xf>
    <xf numFmtId="9" fontId="51" fillId="2" borderId="43" xfId="0" applyNumberFormat="1" applyFont="1" applyFill="1" applyBorder="1" applyAlignment="1" applyProtection="1">
      <alignment horizontal="center" vertical="center" wrapText="1"/>
    </xf>
    <xf numFmtId="0" fontId="51" fillId="8" borderId="43" xfId="0" applyFont="1" applyFill="1" applyBorder="1" applyAlignment="1" applyProtection="1">
      <alignment horizontal="center" vertical="center" wrapText="1"/>
      <protection locked="0"/>
    </xf>
    <xf numFmtId="9" fontId="51" fillId="2" borderId="43" xfId="125" applyFont="1" applyFill="1" applyBorder="1" applyAlignment="1" applyProtection="1">
      <alignment horizontal="center" vertical="center" wrapText="1"/>
    </xf>
    <xf numFmtId="0" fontId="57" fillId="0" borderId="43" xfId="0" applyFont="1" applyBorder="1" applyAlignment="1" applyProtection="1">
      <alignment horizontal="left" vertical="center" wrapText="1"/>
      <protection locked="0"/>
    </xf>
    <xf numFmtId="0" fontId="51" fillId="0" borderId="43" xfId="0" quotePrefix="1" applyFont="1" applyFill="1" applyBorder="1" applyAlignment="1" applyProtection="1">
      <alignment horizontal="left" vertical="center" wrapText="1"/>
    </xf>
    <xf numFmtId="0" fontId="51" fillId="0" borderId="43" xfId="0" applyFont="1" applyFill="1" applyBorder="1" applyAlignment="1" applyProtection="1">
      <alignment horizontal="center" vertical="center" wrapText="1"/>
      <protection locked="0"/>
    </xf>
    <xf numFmtId="9" fontId="51" fillId="0" borderId="43" xfId="0" applyNumberFormat="1" applyFont="1" applyFill="1" applyBorder="1" applyAlignment="1" applyProtection="1">
      <alignment horizontal="center" vertical="center" wrapText="1"/>
      <protection locked="0"/>
    </xf>
    <xf numFmtId="0" fontId="51" fillId="0" borderId="43" xfId="0" quotePrefix="1" applyFont="1" applyFill="1" applyBorder="1" applyAlignment="1" applyProtection="1">
      <alignment horizontal="center" vertical="center" wrapText="1"/>
    </xf>
    <xf numFmtId="0" fontId="51" fillId="28" borderId="43" xfId="0" applyFont="1" applyFill="1" applyBorder="1" applyAlignment="1" applyProtection="1">
      <alignment horizontal="left" vertical="center" wrapText="1"/>
    </xf>
    <xf numFmtId="0" fontId="94" fillId="0" borderId="43" xfId="0" applyFont="1" applyFill="1" applyBorder="1" applyAlignment="1" applyProtection="1">
      <alignment vertical="center" wrapText="1"/>
    </xf>
    <xf numFmtId="0" fontId="94" fillId="57" borderId="47" xfId="0" applyFont="1" applyFill="1" applyBorder="1" applyAlignment="1" applyProtection="1">
      <alignment horizontal="center" vertical="center" wrapText="1"/>
      <protection locked="0"/>
    </xf>
    <xf numFmtId="9" fontId="58" fillId="12" borderId="43" xfId="125" applyFont="1" applyFill="1" applyBorder="1" applyAlignment="1">
      <alignment horizontal="center" vertical="center" wrapText="1"/>
    </xf>
    <xf numFmtId="0" fontId="51" fillId="23" borderId="43" xfId="0" applyFont="1" applyFill="1" applyBorder="1" applyAlignment="1" applyProtection="1">
      <alignment horizontal="left" vertical="center" wrapText="1"/>
    </xf>
    <xf numFmtId="0" fontId="51" fillId="26" borderId="43" xfId="0" applyFont="1" applyFill="1" applyBorder="1" applyAlignment="1" applyProtection="1">
      <alignment horizontal="left" vertical="center" wrapText="1"/>
      <protection locked="0"/>
    </xf>
    <xf numFmtId="0" fontId="51" fillId="0" borderId="47" xfId="0" applyFont="1" applyBorder="1" applyAlignment="1" applyProtection="1">
      <alignment horizontal="center" vertical="center" wrapText="1"/>
      <protection locked="0"/>
    </xf>
    <xf numFmtId="0" fontId="51" fillId="0" borderId="47" xfId="0" applyNumberFormat="1" applyFont="1" applyFill="1" applyBorder="1" applyAlignment="1" applyProtection="1">
      <alignment vertical="center" wrapText="1"/>
      <protection locked="0"/>
    </xf>
    <xf numFmtId="0" fontId="94" fillId="2" borderId="43" xfId="0" applyFont="1" applyFill="1" applyBorder="1" applyAlignment="1" applyProtection="1">
      <alignment horizontal="left" vertical="center" wrapText="1"/>
      <protection locked="0"/>
    </xf>
    <xf numFmtId="0" fontId="94" fillId="26" borderId="43" xfId="0" applyFont="1" applyFill="1" applyBorder="1" applyAlignment="1" applyProtection="1">
      <alignment horizontal="left" vertical="center" wrapText="1"/>
      <protection locked="0"/>
    </xf>
    <xf numFmtId="9" fontId="94" fillId="0" borderId="43" xfId="125" applyFont="1" applyFill="1" applyBorder="1" applyAlignment="1" applyProtection="1">
      <alignment horizontal="left" vertical="center" wrapText="1"/>
    </xf>
    <xf numFmtId="9" fontId="94" fillId="0" borderId="43" xfId="0" applyNumberFormat="1" applyFont="1" applyFill="1" applyBorder="1" applyAlignment="1" applyProtection="1">
      <alignment horizontal="left" vertical="center" wrapText="1"/>
      <protection locked="0"/>
    </xf>
    <xf numFmtId="0" fontId="94" fillId="59" borderId="47" xfId="0" applyFont="1" applyFill="1" applyBorder="1" applyAlignment="1" applyProtection="1">
      <alignment horizontal="center" vertical="center" wrapText="1"/>
      <protection locked="0"/>
    </xf>
    <xf numFmtId="9" fontId="51" fillId="0" borderId="43" xfId="125" applyFont="1" applyBorder="1" applyAlignment="1" applyProtection="1">
      <alignment horizontal="center" vertical="center" wrapText="1"/>
      <protection locked="0"/>
    </xf>
    <xf numFmtId="9" fontId="57" fillId="2" borderId="43" xfId="125" applyFont="1" applyFill="1" applyBorder="1" applyAlignment="1">
      <alignment horizontal="left" vertical="center" wrapText="1"/>
    </xf>
    <xf numFmtId="9" fontId="57" fillId="2" borderId="43" xfId="125" applyFont="1" applyFill="1" applyBorder="1" applyAlignment="1">
      <alignment horizontal="center" vertical="center" wrapText="1"/>
    </xf>
    <xf numFmtId="9" fontId="57" fillId="0" borderId="43" xfId="125" applyFont="1" applyBorder="1" applyAlignment="1" applyProtection="1">
      <alignment horizontal="left" vertical="center" wrapText="1"/>
      <protection locked="0"/>
    </xf>
    <xf numFmtId="9" fontId="94" fillId="0" borderId="43" xfId="125" applyFont="1" applyFill="1" applyBorder="1" applyAlignment="1" applyProtection="1">
      <alignment horizontal="center" vertical="center" wrapText="1"/>
      <protection locked="0"/>
    </xf>
    <xf numFmtId="9" fontId="99" fillId="12" borderId="43" xfId="125" applyFont="1" applyFill="1" applyBorder="1" applyAlignment="1" applyProtection="1">
      <alignment horizontal="center" vertical="center" wrapText="1"/>
      <protection locked="0"/>
    </xf>
    <xf numFmtId="0" fontId="51" fillId="0" borderId="43" xfId="0" applyFont="1" applyBorder="1" applyAlignment="1" applyProtection="1">
      <alignment horizontal="center" vertical="center" wrapText="1"/>
      <protection locked="0"/>
    </xf>
    <xf numFmtId="0" fontId="51" fillId="61" borderId="43" xfId="0" applyFont="1" applyFill="1" applyBorder="1" applyAlignment="1" applyProtection="1">
      <alignment horizontal="center" vertical="center" wrapText="1"/>
      <protection locked="0"/>
    </xf>
    <xf numFmtId="0" fontId="51" fillId="28" borderId="43" xfId="0" applyFont="1" applyFill="1" applyBorder="1" applyAlignment="1" applyProtection="1">
      <alignment vertical="center" wrapText="1"/>
      <protection locked="0"/>
    </xf>
    <xf numFmtId="0" fontId="51" fillId="0" borderId="43" xfId="0" applyFont="1" applyBorder="1" applyAlignment="1" applyProtection="1">
      <alignment horizontal="left" vertical="center" wrapText="1"/>
      <protection locked="0"/>
    </xf>
    <xf numFmtId="9" fontId="58" fillId="62" borderId="43" xfId="125" applyFont="1" applyFill="1" applyBorder="1" applyAlignment="1" applyProtection="1">
      <alignment horizontal="center" vertical="center" wrapText="1"/>
      <protection locked="0"/>
    </xf>
    <xf numFmtId="0" fontId="51" fillId="8" borderId="43" xfId="0" applyFont="1" applyFill="1" applyBorder="1" applyAlignment="1" applyProtection="1">
      <alignment horizontal="left" vertical="center" wrapText="1"/>
    </xf>
    <xf numFmtId="9" fontId="51" fillId="0" borderId="43" xfId="125" applyNumberFormat="1" applyFont="1" applyFill="1" applyBorder="1" applyAlignment="1" applyProtection="1">
      <alignment horizontal="center" vertical="center" wrapText="1"/>
      <protection locked="0"/>
    </xf>
    <xf numFmtId="0" fontId="51" fillId="8" borderId="43" xfId="0" applyFont="1" applyFill="1" applyBorder="1" applyAlignment="1" applyProtection="1">
      <alignment vertical="center" wrapText="1"/>
      <protection locked="0"/>
    </xf>
    <xf numFmtId="166" fontId="51" fillId="0" borderId="43" xfId="0" applyNumberFormat="1" applyFont="1" applyFill="1" applyBorder="1" applyAlignment="1" applyProtection="1">
      <alignment horizontal="center" vertical="center" wrapText="1"/>
    </xf>
    <xf numFmtId="0" fontId="51" fillId="5" borderId="43" xfId="0" applyFont="1" applyFill="1" applyBorder="1" applyAlignment="1" applyProtection="1">
      <alignment vertical="center" wrapText="1"/>
      <protection locked="0"/>
    </xf>
    <xf numFmtId="0" fontId="57" fillId="0" borderId="47" xfId="0" applyFont="1" applyFill="1" applyBorder="1" applyAlignment="1" applyProtection="1">
      <alignment horizontal="center" vertical="center" wrapText="1"/>
      <protection locked="0"/>
    </xf>
    <xf numFmtId="9" fontId="51" fillId="0" borderId="0" xfId="125" applyFont="1" applyBorder="1" applyAlignment="1" applyProtection="1">
      <alignment horizontal="center" vertical="center" wrapText="1"/>
      <protection locked="0"/>
    </xf>
    <xf numFmtId="0" fontId="101" fillId="0" borderId="43" xfId="0" applyFont="1" applyFill="1" applyBorder="1" applyAlignment="1" applyProtection="1">
      <alignment horizontal="left" vertical="center" wrapText="1"/>
      <protection locked="0"/>
    </xf>
    <xf numFmtId="0" fontId="51" fillId="0" borderId="43" xfId="125" applyNumberFormat="1" applyFont="1" applyFill="1" applyBorder="1" applyAlignment="1">
      <alignment horizontal="center" vertical="center" wrapText="1"/>
    </xf>
    <xf numFmtId="9" fontId="51" fillId="0" borderId="43" xfId="125" applyFont="1" applyBorder="1" applyAlignment="1" applyProtection="1">
      <alignment horizontal="left" vertical="center" wrapText="1"/>
      <protection locked="0"/>
    </xf>
    <xf numFmtId="9" fontId="51" fillId="0" borderId="43" xfId="0" applyNumberFormat="1" applyFont="1" applyBorder="1" applyAlignment="1" applyProtection="1">
      <alignment horizontal="center" vertical="center" wrapText="1"/>
      <protection locked="0"/>
    </xf>
    <xf numFmtId="0" fontId="51" fillId="59" borderId="47" xfId="0" applyFont="1" applyFill="1" applyBorder="1" applyAlignment="1" applyProtection="1">
      <alignment horizontal="center" vertical="center" wrapText="1"/>
      <protection locked="0"/>
    </xf>
    <xf numFmtId="9" fontId="51" fillId="0" borderId="43" xfId="0" applyNumberFormat="1" applyFont="1" applyBorder="1" applyAlignment="1" applyProtection="1">
      <alignment horizontal="center" vertical="center"/>
      <protection locked="0"/>
    </xf>
    <xf numFmtId="0" fontId="57" fillId="0" borderId="47" xfId="0" applyFont="1" applyBorder="1" applyAlignment="1" applyProtection="1">
      <alignment horizontal="center" vertical="center" wrapText="1"/>
      <protection locked="0"/>
    </xf>
    <xf numFmtId="9" fontId="51" fillId="12" borderId="43" xfId="125" applyFont="1" applyFill="1" applyBorder="1" applyAlignment="1">
      <alignment horizontal="center" vertical="center" wrapText="1"/>
    </xf>
    <xf numFmtId="167" fontId="51" fillId="0" borderId="43" xfId="0" applyNumberFormat="1" applyFont="1" applyFill="1" applyBorder="1" applyAlignment="1" applyProtection="1">
      <alignment horizontal="center" vertical="center" wrapText="1"/>
    </xf>
    <xf numFmtId="0" fontId="51" fillId="0" borderId="47" xfId="0" applyFont="1" applyFill="1" applyBorder="1" applyAlignment="1" applyProtection="1">
      <alignment horizontal="left" vertical="center" wrapText="1"/>
      <protection locked="0"/>
    </xf>
    <xf numFmtId="0" fontId="45" fillId="0" borderId="43" xfId="0" applyFont="1" applyFill="1" applyBorder="1" applyAlignment="1" applyProtection="1">
      <alignment horizontal="center" vertical="center" wrapText="1"/>
      <protection locked="0"/>
    </xf>
    <xf numFmtId="9" fontId="51" fillId="0" borderId="43" xfId="0" applyNumberFormat="1" applyFont="1" applyFill="1" applyBorder="1" applyAlignment="1" applyProtection="1">
      <alignment vertical="center" wrapText="1"/>
      <protection locked="0"/>
    </xf>
    <xf numFmtId="0" fontId="51" fillId="63" borderId="43" xfId="0" applyFont="1" applyFill="1" applyBorder="1" applyAlignment="1" applyProtection="1">
      <alignment vertical="center" wrapText="1"/>
      <protection locked="0"/>
    </xf>
    <xf numFmtId="167" fontId="51" fillId="0" borderId="43" xfId="0" applyNumberFormat="1" applyFont="1" applyFill="1" applyBorder="1" applyAlignment="1" applyProtection="1">
      <alignment horizontal="left" vertical="center" wrapText="1"/>
    </xf>
    <xf numFmtId="9" fontId="103" fillId="0" borderId="43" xfId="125" applyFont="1" applyBorder="1" applyAlignment="1" applyProtection="1">
      <alignment horizontal="center" vertical="center" wrapText="1"/>
    </xf>
    <xf numFmtId="9" fontId="103" fillId="0" borderId="43" xfId="125" applyFont="1" applyBorder="1" applyAlignment="1" applyProtection="1">
      <alignment horizontal="center" vertical="center" wrapText="1"/>
      <protection locked="0"/>
    </xf>
    <xf numFmtId="0" fontId="51" fillId="28" borderId="47" xfId="0" applyFont="1" applyFill="1" applyBorder="1" applyAlignment="1" applyProtection="1">
      <alignment horizontal="center" vertical="center" wrapText="1"/>
      <protection locked="0"/>
    </xf>
    <xf numFmtId="9" fontId="103" fillId="0" borderId="43" xfId="125" applyFont="1" applyBorder="1" applyAlignment="1" applyProtection="1">
      <alignment horizontal="left" vertical="center" wrapText="1"/>
      <protection locked="0"/>
    </xf>
    <xf numFmtId="0" fontId="51" fillId="28" borderId="43" xfId="0" applyFont="1" applyFill="1" applyBorder="1" applyAlignment="1" applyProtection="1">
      <alignment horizontal="center" vertical="center" wrapText="1"/>
      <protection locked="0"/>
    </xf>
    <xf numFmtId="9" fontId="58" fillId="0" borderId="43" xfId="125" applyFont="1" applyFill="1" applyBorder="1" applyAlignment="1" applyProtection="1">
      <alignment horizontal="center" vertical="center" wrapText="1"/>
      <protection locked="0"/>
    </xf>
    <xf numFmtId="9" fontId="103" fillId="0" borderId="43" xfId="125" applyFont="1" applyBorder="1" applyAlignment="1" applyProtection="1">
      <alignment horizontal="left" vertical="top" wrapText="1"/>
      <protection locked="0"/>
    </xf>
    <xf numFmtId="9" fontId="57" fillId="0" borderId="43" xfId="125" applyFont="1" applyFill="1" applyBorder="1" applyAlignment="1" applyProtection="1">
      <alignment horizontal="left" vertical="top" wrapText="1"/>
      <protection locked="0"/>
    </xf>
    <xf numFmtId="9" fontId="51" fillId="0" borderId="43" xfId="133" applyNumberFormat="1" applyFont="1" applyFill="1" applyBorder="1" applyAlignment="1" applyProtection="1">
      <alignment horizontal="center" vertical="center" wrapText="1"/>
      <protection locked="0"/>
    </xf>
    <xf numFmtId="44" fontId="51" fillId="0" borderId="43" xfId="133" applyFont="1" applyFill="1" applyBorder="1" applyAlignment="1" applyProtection="1">
      <alignment vertical="center" wrapText="1"/>
      <protection locked="0"/>
    </xf>
    <xf numFmtId="9" fontId="57" fillId="5" borderId="43" xfId="125" applyFont="1" applyFill="1" applyBorder="1" applyAlignment="1" applyProtection="1">
      <alignment horizontal="center" vertical="center" wrapText="1"/>
      <protection locked="0"/>
    </xf>
    <xf numFmtId="44" fontId="51" fillId="0" borderId="43" xfId="133" applyFont="1" applyFill="1" applyBorder="1" applyAlignment="1" applyProtection="1">
      <alignment horizontal="center" vertical="center" wrapText="1"/>
      <protection locked="0"/>
    </xf>
    <xf numFmtId="44" fontId="51" fillId="2" borderId="43" xfId="133" applyFont="1" applyFill="1" applyBorder="1" applyAlignment="1" applyProtection="1">
      <alignment vertical="center" wrapText="1"/>
      <protection locked="0"/>
    </xf>
    <xf numFmtId="0" fontId="57" fillId="61" borderId="43" xfId="0" applyFont="1" applyFill="1" applyBorder="1" applyAlignment="1" applyProtection="1">
      <alignment horizontal="center" vertical="center" wrapText="1"/>
      <protection locked="0"/>
    </xf>
    <xf numFmtId="164" fontId="51" fillId="0" borderId="43" xfId="1" applyFont="1" applyFill="1" applyBorder="1" applyAlignment="1" applyProtection="1">
      <alignment vertical="center" wrapText="1"/>
    </xf>
    <xf numFmtId="1" fontId="51" fillId="2" borderId="43" xfId="125" applyNumberFormat="1" applyFont="1" applyFill="1" applyBorder="1" applyAlignment="1">
      <alignment horizontal="center" vertical="center" wrapText="1"/>
    </xf>
    <xf numFmtId="1" fontId="51" fillId="0" borderId="43" xfId="125" applyNumberFormat="1" applyFont="1" applyFill="1" applyBorder="1" applyAlignment="1">
      <alignment horizontal="center" vertical="center" wrapText="1"/>
    </xf>
    <xf numFmtId="9" fontId="57" fillId="0" borderId="0" xfId="125" applyFont="1" applyFill="1" applyBorder="1" applyAlignment="1" applyProtection="1">
      <alignment horizontal="center" vertical="center" wrapText="1"/>
      <protection locked="0"/>
    </xf>
    <xf numFmtId="167" fontId="51" fillId="0" borderId="43" xfId="125" applyNumberFormat="1" applyFont="1" applyFill="1" applyBorder="1" applyAlignment="1">
      <alignment horizontal="center" vertical="center" wrapText="1"/>
    </xf>
    <xf numFmtId="9" fontId="97" fillId="0" borderId="44" xfId="134" applyNumberFormat="1" applyFill="1" applyAlignment="1" applyProtection="1">
      <alignment horizontal="left" vertical="center" wrapText="1"/>
      <protection locked="0"/>
    </xf>
    <xf numFmtId="0" fontId="51" fillId="0" borderId="43" xfId="125" applyNumberFormat="1" applyFont="1" applyFill="1" applyBorder="1" applyAlignment="1" applyProtection="1">
      <alignment horizontal="center" vertical="center" wrapText="1"/>
    </xf>
    <xf numFmtId="9" fontId="51" fillId="0" borderId="43" xfId="125" applyFont="1" applyFill="1" applyBorder="1" applyAlignment="1" applyProtection="1">
      <alignment horizontal="left" vertical="center" wrapText="1"/>
      <protection locked="0"/>
    </xf>
    <xf numFmtId="169" fontId="51" fillId="0" borderId="43" xfId="0" applyNumberFormat="1" applyFont="1" applyFill="1" applyBorder="1" applyAlignment="1" applyProtection="1">
      <alignment horizontal="center" vertical="center" wrapText="1"/>
    </xf>
    <xf numFmtId="0" fontId="57" fillId="0" borderId="43" xfId="0" applyFont="1" applyBorder="1" applyAlignment="1">
      <alignment horizontal="left" vertical="center" wrapText="1"/>
    </xf>
    <xf numFmtId="1" fontId="57" fillId="0" borderId="43" xfId="125" applyNumberFormat="1" applyFont="1" applyBorder="1" applyAlignment="1" applyProtection="1">
      <alignment horizontal="center" vertical="center" wrapText="1"/>
      <protection locked="0"/>
    </xf>
    <xf numFmtId="0" fontId="57" fillId="0" borderId="43" xfId="0" applyFont="1" applyBorder="1" applyAlignment="1">
      <alignment vertical="top" wrapText="1"/>
    </xf>
    <xf numFmtId="1" fontId="57" fillId="0" borderId="43" xfId="125" applyNumberFormat="1" applyFont="1" applyFill="1" applyBorder="1" applyAlignment="1" applyProtection="1">
      <alignment horizontal="center" vertical="center" wrapText="1"/>
      <protection locked="0"/>
    </xf>
    <xf numFmtId="14" fontId="51" fillId="0" borderId="43" xfId="0" applyNumberFormat="1" applyFont="1" applyFill="1" applyBorder="1" applyAlignment="1" applyProtection="1">
      <alignment horizontal="center" vertical="center" wrapText="1"/>
      <protection locked="0"/>
    </xf>
    <xf numFmtId="9" fontId="57" fillId="2" borderId="43" xfId="125" applyFont="1" applyFill="1" applyBorder="1" applyAlignment="1" applyProtection="1">
      <alignment horizontal="center" vertical="center" wrapText="1"/>
      <protection locked="0"/>
    </xf>
    <xf numFmtId="0" fontId="51" fillId="59" borderId="43" xfId="0" applyFont="1" applyFill="1" applyBorder="1" applyAlignment="1" applyProtection="1">
      <alignment horizontal="center" vertical="center" wrapText="1"/>
      <protection locked="0"/>
    </xf>
    <xf numFmtId="0" fontId="51" fillId="0" borderId="43" xfId="0" applyFont="1" applyBorder="1" applyAlignment="1">
      <alignment horizontal="left" vertical="center" wrapText="1"/>
    </xf>
    <xf numFmtId="0" fontId="51" fillId="0" borderId="43" xfId="0" applyFont="1" applyBorder="1" applyAlignment="1">
      <alignment horizontal="center" vertical="center" wrapText="1"/>
    </xf>
    <xf numFmtId="166" fontId="51" fillId="0" borderId="43" xfId="0" applyNumberFormat="1" applyFont="1" applyBorder="1" applyAlignment="1">
      <alignment horizontal="center" vertical="center" wrapText="1"/>
    </xf>
    <xf numFmtId="0" fontId="51" fillId="0" borderId="43" xfId="0" applyFont="1" applyBorder="1" applyAlignment="1">
      <alignment vertical="center" wrapText="1"/>
    </xf>
    <xf numFmtId="0" fontId="51" fillId="23" borderId="43" xfId="0" applyFont="1" applyFill="1" applyBorder="1" applyAlignment="1">
      <alignment horizontal="left" vertical="center" wrapText="1"/>
    </xf>
    <xf numFmtId="9" fontId="99" fillId="23" borderId="43" xfId="125" applyFont="1" applyFill="1" applyBorder="1" applyAlignment="1" applyProtection="1">
      <alignment horizontal="center" vertical="center" wrapText="1"/>
      <protection locked="0"/>
    </xf>
    <xf numFmtId="9" fontId="51" fillId="0" borderId="43" xfId="0" applyNumberFormat="1" applyFont="1" applyFill="1" applyBorder="1" applyAlignment="1">
      <alignment horizontal="center" vertical="center" wrapText="1"/>
    </xf>
    <xf numFmtId="0" fontId="51" fillId="0" borderId="43" xfId="0" quotePrefix="1" applyFont="1" applyFill="1" applyBorder="1" applyAlignment="1">
      <alignment horizontal="left" vertical="center" wrapText="1"/>
    </xf>
    <xf numFmtId="0" fontId="51" fillId="28" borderId="43" xfId="0" applyFont="1" applyFill="1" applyBorder="1" applyAlignment="1">
      <alignment horizontal="left" vertical="center" wrapText="1"/>
    </xf>
    <xf numFmtId="9" fontId="51" fillId="0" borderId="43" xfId="125" applyFont="1" applyFill="1" applyBorder="1" applyAlignment="1">
      <alignment horizontal="left" vertical="center" wrapText="1"/>
    </xf>
    <xf numFmtId="9" fontId="51" fillId="2" borderId="43" xfId="125" applyFont="1" applyFill="1" applyBorder="1" applyAlignment="1">
      <alignment horizontal="left" vertical="center" wrapText="1"/>
    </xf>
    <xf numFmtId="0" fontId="101" fillId="0" borderId="43" xfId="0" applyFont="1" applyBorder="1" applyAlignment="1" applyProtection="1">
      <alignment vertical="center" wrapText="1"/>
      <protection locked="0"/>
    </xf>
    <xf numFmtId="9" fontId="45" fillId="0" borderId="43" xfId="0" applyNumberFormat="1" applyFont="1" applyBorder="1" applyAlignment="1" applyProtection="1">
      <alignment horizontal="center" vertical="center" wrapText="1"/>
      <protection locked="0"/>
    </xf>
    <xf numFmtId="0" fontId="45" fillId="0" borderId="43" xfId="0" applyFont="1" applyBorder="1" applyAlignment="1" applyProtection="1">
      <alignment horizontal="center" vertical="center" wrapText="1"/>
      <protection locked="0"/>
    </xf>
    <xf numFmtId="0" fontId="52" fillId="21" borderId="43" xfId="6" applyFont="1" applyFill="1" applyBorder="1" applyAlignment="1" applyProtection="1">
      <alignment horizontal="center" vertical="center" wrapText="1"/>
    </xf>
    <xf numFmtId="0" fontId="52" fillId="21" borderId="12" xfId="6" applyFont="1" applyFill="1" applyBorder="1" applyAlignment="1" applyProtection="1">
      <alignment horizontal="center" vertical="center" wrapText="1"/>
    </xf>
    <xf numFmtId="0" fontId="57" fillId="0" borderId="0" xfId="0" applyFont="1" applyFill="1" applyAlignment="1">
      <alignment vertical="center"/>
    </xf>
    <xf numFmtId="0"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pivotButton="1" applyAlignment="1">
      <alignment vertical="center"/>
    </xf>
    <xf numFmtId="0" fontId="57" fillId="0" borderId="0" xfId="0" applyFont="1" applyAlignment="1">
      <alignment horizontal="left" vertical="center" wrapText="1"/>
    </xf>
    <xf numFmtId="0" fontId="100" fillId="0" borderId="0" xfId="0" applyFont="1" applyAlignment="1">
      <alignment horizontal="center" vertical="center"/>
    </xf>
    <xf numFmtId="0" fontId="57" fillId="0" borderId="0" xfId="0" applyFont="1" applyAlignment="1">
      <alignment vertical="center"/>
    </xf>
    <xf numFmtId="9" fontId="51" fillId="0" borderId="0" xfId="7" applyFont="1" applyBorder="1" applyAlignment="1" applyProtection="1">
      <alignment horizontal="center" vertical="center"/>
    </xf>
    <xf numFmtId="9" fontId="51" fillId="2" borderId="0" xfId="7" applyFont="1" applyFill="1" applyBorder="1" applyAlignment="1" applyProtection="1">
      <alignment horizontal="center" vertical="center" wrapText="1"/>
    </xf>
    <xf numFmtId="0" fontId="51" fillId="2" borderId="0" xfId="6" applyFont="1" applyFill="1" applyBorder="1" applyAlignment="1" applyProtection="1">
      <alignment horizontal="center" vertical="center" wrapText="1"/>
    </xf>
    <xf numFmtId="1" fontId="51" fillId="0" borderId="0" xfId="6" applyNumberFormat="1" applyFont="1" applyBorder="1" applyAlignment="1" applyProtection="1">
      <alignment horizontal="center" vertical="center" wrapText="1"/>
    </xf>
    <xf numFmtId="0" fontId="107" fillId="2" borderId="43" xfId="139" applyFill="1" applyBorder="1" applyAlignment="1" applyProtection="1">
      <alignment vertical="center" wrapText="1"/>
      <protection locked="0"/>
    </xf>
    <xf numFmtId="0" fontId="107" fillId="0" borderId="47" xfId="139" applyFill="1" applyBorder="1" applyAlignment="1" applyProtection="1">
      <alignment vertical="center" wrapText="1"/>
      <protection locked="0"/>
    </xf>
    <xf numFmtId="0" fontId="3" fillId="0" borderId="0" xfId="6" applyFont="1" applyFill="1" applyProtection="1">
      <protection locked="0"/>
    </xf>
    <xf numFmtId="0" fontId="52" fillId="59" borderId="12" xfId="6" applyFont="1" applyFill="1" applyBorder="1" applyAlignment="1" applyProtection="1">
      <alignment horizontal="center" vertical="center" wrapText="1"/>
    </xf>
    <xf numFmtId="0" fontId="3" fillId="0" borderId="0" xfId="6" applyFont="1" applyAlignment="1" applyProtection="1">
      <alignment vertical="center" wrapText="1"/>
      <protection locked="0"/>
    </xf>
    <xf numFmtId="0" fontId="24" fillId="0" borderId="12" xfId="0" applyFont="1" applyFill="1" applyBorder="1" applyAlignment="1" applyProtection="1">
      <alignment vertical="center" wrapText="1"/>
      <protection locked="0"/>
    </xf>
    <xf numFmtId="0" fontId="94" fillId="57" borderId="12" xfId="135" applyFont="1" applyFill="1" applyBorder="1" applyAlignment="1" applyProtection="1">
      <alignment vertical="center" wrapText="1"/>
    </xf>
    <xf numFmtId="0" fontId="51" fillId="0" borderId="12" xfId="135" applyFont="1" applyFill="1" applyBorder="1" applyAlignment="1" applyProtection="1">
      <alignment horizontal="left" vertical="center" wrapText="1"/>
    </xf>
    <xf numFmtId="0" fontId="51" fillId="0" borderId="12" xfId="135" applyFont="1" applyFill="1" applyBorder="1" applyAlignment="1" applyProtection="1">
      <alignment horizontal="left" vertical="center" wrapText="1"/>
    </xf>
    <xf numFmtId="0" fontId="51" fillId="0" borderId="12" xfId="135" applyFont="1" applyFill="1" applyBorder="1" applyAlignment="1" applyProtection="1">
      <alignment horizontal="left" vertical="center" wrapText="1"/>
    </xf>
    <xf numFmtId="0" fontId="51" fillId="0" borderId="12" xfId="135" applyFont="1" applyFill="1" applyBorder="1" applyAlignment="1">
      <alignment horizontal="left" vertical="center" wrapText="1"/>
    </xf>
    <xf numFmtId="9" fontId="109" fillId="64" borderId="0" xfId="0" applyNumberFormat="1" applyFont="1" applyFill="1" applyAlignment="1">
      <alignment horizontal="center"/>
    </xf>
    <xf numFmtId="0" fontId="50" fillId="24" borderId="42" xfId="6" applyFont="1" applyFill="1" applyBorder="1" applyAlignment="1" applyProtection="1">
      <alignment horizontal="center" vertical="center" wrapText="1"/>
    </xf>
    <xf numFmtId="0" fontId="50" fillId="8" borderId="42" xfId="6" applyFont="1" applyFill="1" applyBorder="1" applyAlignment="1" applyProtection="1">
      <alignment horizontal="center" vertical="center" wrapText="1"/>
    </xf>
    <xf numFmtId="0" fontId="106" fillId="0" borderId="42" xfId="128" applyFont="1" applyFill="1" applyBorder="1" applyAlignment="1" applyProtection="1">
      <alignment horizontal="left" vertical="center" wrapText="1"/>
    </xf>
    <xf numFmtId="0" fontId="106" fillId="0" borderId="42" xfId="128" applyFont="1" applyFill="1" applyBorder="1" applyAlignment="1" applyProtection="1">
      <alignment horizontal="center" vertical="center" wrapText="1"/>
    </xf>
    <xf numFmtId="0" fontId="106" fillId="0" borderId="42" xfId="135" applyFont="1" applyFill="1" applyBorder="1" applyAlignment="1" applyProtection="1">
      <alignment vertical="center" wrapText="1"/>
    </xf>
    <xf numFmtId="0" fontId="106" fillId="0" borderId="42" xfId="6" applyFont="1" applyFill="1" applyBorder="1" applyAlignment="1" applyProtection="1">
      <alignment horizontal="left" vertical="center" wrapText="1"/>
    </xf>
    <xf numFmtId="0" fontId="108" fillId="0" borderId="42" xfId="6" applyFont="1" applyFill="1" applyBorder="1" applyAlignment="1" applyProtection="1">
      <alignment horizontal="center" vertical="center" wrapText="1"/>
    </xf>
    <xf numFmtId="1" fontId="106" fillId="0" borderId="42" xfId="6" applyNumberFormat="1" applyFont="1" applyFill="1" applyBorder="1" applyAlignment="1" applyProtection="1">
      <alignment horizontal="center" vertical="center" wrapText="1"/>
    </xf>
    <xf numFmtId="0" fontId="106" fillId="0" borderId="42" xfId="6" applyFont="1" applyFill="1" applyBorder="1" applyAlignment="1" applyProtection="1">
      <alignment vertical="center" wrapText="1"/>
    </xf>
    <xf numFmtId="0" fontId="24" fillId="0" borderId="42" xfId="6" applyFont="1" applyFill="1" applyBorder="1" applyAlignment="1" applyProtection="1">
      <alignment horizontal="left" vertical="center" wrapText="1"/>
    </xf>
    <xf numFmtId="0" fontId="106" fillId="0" borderId="42" xfId="6" applyFont="1" applyFill="1" applyBorder="1" applyAlignment="1" applyProtection="1">
      <alignment horizontal="center" vertical="center" wrapText="1"/>
    </xf>
    <xf numFmtId="49" fontId="111" fillId="0" borderId="42" xfId="6" applyNumberFormat="1" applyFont="1" applyFill="1" applyBorder="1" applyAlignment="1" applyProtection="1">
      <alignment horizontal="left" vertical="center" wrapText="1"/>
    </xf>
    <xf numFmtId="9" fontId="106" fillId="0" borderId="42" xfId="7" applyFont="1" applyFill="1" applyBorder="1" applyAlignment="1" applyProtection="1">
      <alignment horizontal="center" vertical="center" wrapText="1"/>
    </xf>
    <xf numFmtId="9" fontId="106" fillId="0" borderId="42" xfId="7" applyFont="1" applyFill="1" applyBorder="1" applyAlignment="1" applyProtection="1">
      <alignment horizontal="center" vertical="center"/>
    </xf>
    <xf numFmtId="0" fontId="0" fillId="0" borderId="0" xfId="0" applyNumberFormat="1" applyAlignment="1">
      <alignment vertical="center"/>
    </xf>
    <xf numFmtId="0" fontId="112" fillId="56" borderId="0" xfId="0" applyFont="1" applyFill="1" applyAlignment="1">
      <alignment horizontal="left" vertical="center"/>
    </xf>
    <xf numFmtId="0" fontId="112" fillId="56" borderId="0" xfId="0" applyNumberFormat="1" applyFont="1" applyFill="1" applyAlignment="1">
      <alignment horizontal="center" vertical="center"/>
    </xf>
    <xf numFmtId="1" fontId="106" fillId="13" borderId="42" xfId="6" applyNumberFormat="1" applyFont="1" applyFill="1" applyBorder="1" applyAlignment="1" applyProtection="1">
      <alignment horizontal="center" vertical="center" wrapText="1"/>
    </xf>
    <xf numFmtId="0" fontId="57" fillId="13" borderId="0" xfId="0" applyFont="1" applyFill="1" applyAlignment="1">
      <alignment horizontal="left" vertical="center"/>
    </xf>
    <xf numFmtId="0" fontId="57" fillId="13" borderId="0" xfId="0" applyNumberFormat="1" applyFont="1" applyFill="1" applyAlignment="1">
      <alignment vertical="center"/>
    </xf>
    <xf numFmtId="9" fontId="113" fillId="52" borderId="0" xfId="0" applyNumberFormat="1" applyFont="1" applyFill="1" applyAlignment="1">
      <alignment horizontal="center"/>
    </xf>
    <xf numFmtId="9" fontId="114" fillId="55" borderId="0" xfId="0" applyNumberFormat="1" applyFont="1" applyFill="1" applyAlignment="1">
      <alignment horizontal="center"/>
    </xf>
    <xf numFmtId="0" fontId="115" fillId="0" borderId="0" xfId="0" applyFont="1" applyAlignment="1">
      <alignment vertical="center"/>
    </xf>
    <xf numFmtId="9" fontId="116" fillId="0" borderId="0" xfId="0" applyNumberFormat="1" applyFont="1" applyAlignment="1">
      <alignment horizontal="center" vertical="center"/>
    </xf>
    <xf numFmtId="0" fontId="8" fillId="9" borderId="12" xfId="2" applyFont="1" applyFill="1" applyBorder="1" applyAlignment="1">
      <alignment horizontal="justify" vertical="center"/>
    </xf>
    <xf numFmtId="0" fontId="2" fillId="5" borderId="0" xfId="6" applyFont="1" applyFill="1"/>
    <xf numFmtId="9" fontId="51" fillId="0" borderId="43" xfId="130" applyFont="1" applyFill="1" applyBorder="1" applyAlignment="1">
      <alignment horizontal="left" vertical="center" wrapText="1"/>
    </xf>
    <xf numFmtId="0" fontId="45" fillId="5" borderId="0" xfId="6" applyFont="1" applyFill="1" applyAlignment="1" applyProtection="1">
      <alignment horizontal="left" vertical="center" wrapText="1"/>
      <protection locked="0"/>
    </xf>
    <xf numFmtId="0" fontId="45" fillId="5" borderId="15" xfId="6" applyFont="1" applyFill="1" applyBorder="1" applyAlignment="1" applyProtection="1">
      <alignment horizontal="left" vertical="center" wrapText="1"/>
      <protection locked="0"/>
    </xf>
    <xf numFmtId="0" fontId="48" fillId="18" borderId="12" xfId="6" applyFont="1" applyFill="1" applyBorder="1" applyAlignment="1" applyProtection="1">
      <alignment horizontal="center" vertical="center" wrapText="1"/>
    </xf>
    <xf numFmtId="0" fontId="49" fillId="19" borderId="12" xfId="6" applyFont="1" applyFill="1" applyBorder="1" applyAlignment="1" applyProtection="1">
      <alignment horizontal="center" vertical="center" wrapText="1"/>
    </xf>
    <xf numFmtId="0" fontId="49" fillId="19" borderId="13" xfId="6" applyFont="1" applyFill="1" applyBorder="1" applyAlignment="1" applyProtection="1">
      <alignment horizontal="center" vertical="center" wrapText="1"/>
    </xf>
    <xf numFmtId="0" fontId="49" fillId="20" borderId="9" xfId="6" applyFont="1" applyFill="1" applyBorder="1" applyAlignment="1" applyProtection="1">
      <alignment horizontal="center" vertical="center" wrapText="1"/>
    </xf>
    <xf numFmtId="0" fontId="49" fillId="20" borderId="10" xfId="6" applyFont="1" applyFill="1" applyBorder="1" applyAlignment="1" applyProtection="1">
      <alignment horizontal="center" vertical="center" wrapText="1"/>
    </xf>
    <xf numFmtId="0" fontId="49" fillId="20" borderId="11" xfId="6" applyFont="1" applyFill="1" applyBorder="1" applyAlignment="1" applyProtection="1">
      <alignment horizontal="center" vertical="center" wrapText="1"/>
    </xf>
    <xf numFmtId="0" fontId="98" fillId="22" borderId="45" xfId="0" applyFont="1" applyFill="1" applyBorder="1" applyAlignment="1" applyProtection="1">
      <alignment horizontal="center" vertical="center" wrapText="1"/>
    </xf>
    <xf numFmtId="0" fontId="98" fillId="22" borderId="46" xfId="0" applyFont="1" applyFill="1" applyBorder="1" applyAlignment="1" applyProtection="1">
      <alignment horizontal="center" vertical="center" wrapText="1"/>
    </xf>
    <xf numFmtId="0" fontId="98" fillId="22" borderId="47" xfId="0" applyFont="1" applyFill="1" applyBorder="1" applyAlignment="1" applyProtection="1">
      <alignment horizontal="center" vertical="center" wrapText="1"/>
    </xf>
    <xf numFmtId="0" fontId="98" fillId="7" borderId="45" xfId="0" applyFont="1" applyFill="1" applyBorder="1" applyAlignment="1" applyProtection="1">
      <alignment horizontal="center" vertical="center" wrapText="1"/>
      <protection locked="0"/>
    </xf>
    <xf numFmtId="0" fontId="98" fillId="7" borderId="46" xfId="0" applyFont="1" applyFill="1" applyBorder="1" applyAlignment="1" applyProtection="1">
      <alignment horizontal="center" vertical="center" wrapText="1"/>
      <protection locked="0"/>
    </xf>
    <xf numFmtId="0" fontId="98" fillId="7" borderId="47" xfId="0" applyFont="1" applyFill="1" applyBorder="1" applyAlignment="1" applyProtection="1">
      <alignment horizontal="center" vertical="center" wrapText="1"/>
      <protection locked="0"/>
    </xf>
    <xf numFmtId="0" fontId="41" fillId="17" borderId="9" xfId="6" applyFont="1" applyFill="1" applyBorder="1" applyAlignment="1" applyProtection="1">
      <alignment horizontal="center" vertical="center" wrapText="1"/>
      <protection locked="0"/>
    </xf>
    <xf numFmtId="0" fontId="41" fillId="17" borderId="10" xfId="6" applyFont="1" applyFill="1" applyBorder="1" applyAlignment="1" applyProtection="1">
      <alignment horizontal="center" vertical="center" wrapText="1"/>
      <protection locked="0"/>
    </xf>
    <xf numFmtId="0" fontId="41" fillId="17" borderId="11" xfId="6" applyFont="1" applyFill="1" applyBorder="1" applyAlignment="1" applyProtection="1">
      <alignment horizontal="center" vertical="center" wrapText="1"/>
      <protection locked="0"/>
    </xf>
    <xf numFmtId="0" fontId="42" fillId="2" borderId="12" xfId="6" applyFont="1" applyFill="1" applyBorder="1" applyAlignment="1" applyProtection="1">
      <alignment horizontal="center" vertical="center" wrapText="1"/>
      <protection locked="0"/>
    </xf>
    <xf numFmtId="0" fontId="98" fillId="59" borderId="45" xfId="0" applyFont="1" applyFill="1" applyBorder="1" applyAlignment="1" applyProtection="1">
      <alignment horizontal="center" vertical="center" wrapText="1"/>
      <protection locked="0"/>
    </xf>
    <xf numFmtId="0" fontId="98" fillId="59" borderId="46" xfId="0" applyFont="1" applyFill="1" applyBorder="1" applyAlignment="1" applyProtection="1">
      <alignment horizontal="center" vertical="center" wrapText="1"/>
      <protection locked="0"/>
    </xf>
    <xf numFmtId="0" fontId="98" fillId="59" borderId="47" xfId="0" applyFont="1" applyFill="1" applyBorder="1" applyAlignment="1" applyProtection="1">
      <alignment horizontal="center" vertical="center" wrapText="1"/>
      <protection locked="0"/>
    </xf>
    <xf numFmtId="9" fontId="98" fillId="60" borderId="45" xfId="125" applyFont="1" applyFill="1" applyBorder="1" applyAlignment="1" applyProtection="1">
      <alignment horizontal="center" vertical="center" wrapText="1"/>
      <protection locked="0"/>
    </xf>
    <xf numFmtId="9" fontId="98" fillId="60" borderId="46" xfId="125" applyFont="1" applyFill="1" applyBorder="1" applyAlignment="1" applyProtection="1">
      <alignment horizontal="center" vertical="center" wrapText="1"/>
      <protection locked="0"/>
    </xf>
    <xf numFmtId="9" fontId="98" fillId="60" borderId="47" xfId="125" applyFont="1" applyFill="1" applyBorder="1" applyAlignment="1" applyProtection="1">
      <alignment horizontal="center" vertical="center" wrapText="1"/>
      <protection locked="0"/>
    </xf>
    <xf numFmtId="9" fontId="98" fillId="21" borderId="45" xfId="125" applyFont="1" applyFill="1" applyBorder="1" applyAlignment="1" applyProtection="1">
      <alignment horizontal="center" vertical="center" wrapText="1"/>
      <protection locked="0"/>
    </xf>
    <xf numFmtId="9" fontId="98" fillId="21" borderId="46" xfId="125" applyFont="1" applyFill="1" applyBorder="1" applyAlignment="1" applyProtection="1">
      <alignment horizontal="center" vertical="center" wrapText="1"/>
      <protection locked="0"/>
    </xf>
    <xf numFmtId="9" fontId="98" fillId="21" borderId="47" xfId="125" applyFont="1" applyFill="1" applyBorder="1" applyAlignment="1" applyProtection="1">
      <alignment horizontal="center" vertical="center" wrapText="1"/>
      <protection locked="0"/>
    </xf>
    <xf numFmtId="9" fontId="98" fillId="24" borderId="45" xfId="125" applyFont="1" applyFill="1" applyBorder="1" applyAlignment="1" applyProtection="1">
      <alignment horizontal="center" vertical="center" wrapText="1"/>
      <protection locked="0"/>
    </xf>
    <xf numFmtId="9" fontId="98" fillId="24" borderId="46" xfId="125" applyFont="1" applyFill="1" applyBorder="1" applyAlignment="1" applyProtection="1">
      <alignment horizontal="center" vertical="center" wrapText="1"/>
      <protection locked="0"/>
    </xf>
    <xf numFmtId="9" fontId="98" fillId="24" borderId="47" xfId="125" applyFont="1" applyFill="1" applyBorder="1" applyAlignment="1" applyProtection="1">
      <alignment horizontal="center" vertical="center" wrapText="1"/>
      <protection locked="0"/>
    </xf>
    <xf numFmtId="0" fontId="89" fillId="53" borderId="37" xfId="0" applyFont="1" applyFill="1" applyBorder="1" applyAlignment="1">
      <alignment horizontal="justify" vertical="center" wrapText="1"/>
    </xf>
    <xf numFmtId="0" fontId="89" fillId="53" borderId="38" xfId="0" applyFont="1" applyFill="1" applyBorder="1" applyAlignment="1">
      <alignment horizontal="justify" vertical="center" wrapText="1"/>
    </xf>
    <xf numFmtId="0" fontId="89" fillId="53" borderId="41" xfId="0" applyFont="1" applyFill="1" applyBorder="1" applyAlignment="1">
      <alignment horizontal="justify" vertical="center" wrapText="1"/>
    </xf>
    <xf numFmtId="0" fontId="89" fillId="53" borderId="37" xfId="0" applyFont="1" applyFill="1" applyBorder="1" applyAlignment="1">
      <alignment horizontal="center" vertical="center" wrapText="1"/>
    </xf>
    <xf numFmtId="0" fontId="89" fillId="53" borderId="38" xfId="0" applyFont="1" applyFill="1" applyBorder="1" applyAlignment="1">
      <alignment horizontal="center" vertical="center" wrapText="1"/>
    </xf>
    <xf numFmtId="0" fontId="89" fillId="53" borderId="41" xfId="0" applyFont="1" applyFill="1" applyBorder="1" applyAlignment="1">
      <alignment horizontal="center" vertical="center" wrapText="1"/>
    </xf>
    <xf numFmtId="0" fontId="89" fillId="53" borderId="37" xfId="0" applyFont="1" applyFill="1" applyBorder="1" applyAlignment="1">
      <alignment horizontal="left" vertical="center" wrapText="1"/>
    </xf>
    <xf numFmtId="0" fontId="89" fillId="53" borderId="38" xfId="0" applyFont="1" applyFill="1" applyBorder="1" applyAlignment="1">
      <alignment horizontal="left" vertical="center" wrapText="1"/>
    </xf>
    <xf numFmtId="0" fontId="89" fillId="53" borderId="41" xfId="0" applyFont="1" applyFill="1" applyBorder="1" applyAlignment="1">
      <alignment horizontal="left" vertical="center" wrapText="1"/>
    </xf>
    <xf numFmtId="0" fontId="88" fillId="0" borderId="25" xfId="0" applyFont="1" applyBorder="1" applyAlignment="1">
      <alignment horizontal="center" vertical="center" wrapText="1"/>
    </xf>
    <xf numFmtId="0" fontId="88" fillId="0" borderId="26" xfId="0" applyFont="1" applyBorder="1" applyAlignment="1">
      <alignment horizontal="center" vertical="center" wrapText="1"/>
    </xf>
    <xf numFmtId="0" fontId="88" fillId="0" borderId="27" xfId="0" applyFont="1" applyBorder="1" applyAlignment="1">
      <alignment horizontal="center" vertical="center" wrapText="1"/>
    </xf>
    <xf numFmtId="0" fontId="89" fillId="53" borderId="28" xfId="0" applyFont="1" applyFill="1" applyBorder="1" applyAlignment="1">
      <alignment horizontal="left" vertical="center" wrapText="1"/>
    </xf>
    <xf numFmtId="0" fontId="89" fillId="53" borderId="30" xfId="0" applyFont="1" applyFill="1" applyBorder="1" applyAlignment="1">
      <alignment horizontal="left" vertical="center" wrapText="1"/>
    </xf>
    <xf numFmtId="0" fontId="89" fillId="53" borderId="34" xfId="0" applyFont="1" applyFill="1" applyBorder="1" applyAlignment="1">
      <alignment horizontal="left" vertical="center" wrapText="1"/>
    </xf>
    <xf numFmtId="0" fontId="89" fillId="53" borderId="35" xfId="0" applyFont="1" applyFill="1" applyBorder="1" applyAlignment="1">
      <alignment horizontal="left" vertical="center" wrapText="1"/>
    </xf>
    <xf numFmtId="0" fontId="89" fillId="53" borderId="31" xfId="0" applyFont="1" applyFill="1" applyBorder="1" applyAlignment="1">
      <alignment horizontal="left" vertical="center" wrapText="1"/>
    </xf>
    <xf numFmtId="0" fontId="89" fillId="53" borderId="33" xfId="0" applyFont="1" applyFill="1" applyBorder="1" applyAlignment="1">
      <alignment horizontal="left" vertical="center" wrapText="1"/>
    </xf>
    <xf numFmtId="0" fontId="89" fillId="53" borderId="28" xfId="0" applyFont="1" applyFill="1" applyBorder="1" applyAlignment="1">
      <alignment horizontal="center" vertical="center" wrapText="1"/>
    </xf>
    <xf numFmtId="0" fontId="89" fillId="53" borderId="30" xfId="0" applyFont="1" applyFill="1" applyBorder="1" applyAlignment="1">
      <alignment horizontal="center" vertical="center" wrapText="1"/>
    </xf>
    <xf numFmtId="0" fontId="89" fillId="53" borderId="34" xfId="0" applyFont="1" applyFill="1" applyBorder="1" applyAlignment="1">
      <alignment horizontal="center" vertical="center" wrapText="1"/>
    </xf>
    <xf numFmtId="0" fontId="89" fillId="53" borderId="35" xfId="0" applyFont="1" applyFill="1" applyBorder="1" applyAlignment="1">
      <alignment horizontal="center" vertical="center" wrapText="1"/>
    </xf>
    <xf numFmtId="0" fontId="89" fillId="53" borderId="31" xfId="0" applyFont="1" applyFill="1" applyBorder="1" applyAlignment="1">
      <alignment horizontal="center" vertical="center" wrapText="1"/>
    </xf>
    <xf numFmtId="0" fontId="89" fillId="53" borderId="33" xfId="0" applyFont="1" applyFill="1" applyBorder="1" applyAlignment="1">
      <alignment horizontal="center" vertical="center" wrapText="1"/>
    </xf>
    <xf numFmtId="0" fontId="89" fillId="53" borderId="29" xfId="0" applyFont="1" applyFill="1" applyBorder="1" applyAlignment="1">
      <alignment horizontal="left" vertical="center" wrapText="1"/>
    </xf>
    <xf numFmtId="0" fontId="89" fillId="53" borderId="0" xfId="0" applyFont="1" applyFill="1" applyBorder="1" applyAlignment="1">
      <alignment horizontal="left" vertical="center" wrapText="1"/>
    </xf>
    <xf numFmtId="0" fontId="89" fillId="53" borderId="32" xfId="0" applyFont="1" applyFill="1" applyBorder="1" applyAlignment="1">
      <alignment horizontal="left" vertical="center" wrapText="1"/>
    </xf>
    <xf numFmtId="0" fontId="89" fillId="0" borderId="37" xfId="0" applyFont="1" applyBorder="1" applyAlignment="1">
      <alignment horizontal="left" vertical="center" wrapText="1"/>
    </xf>
    <xf numFmtId="0" fontId="89" fillId="0" borderId="38" xfId="0" applyFont="1" applyBorder="1" applyAlignment="1">
      <alignment horizontal="left" vertical="center" wrapText="1"/>
    </xf>
    <xf numFmtId="0" fontId="89" fillId="0" borderId="41" xfId="0" applyFont="1" applyBorder="1" applyAlignment="1">
      <alignment horizontal="left" vertical="center" wrapText="1"/>
    </xf>
    <xf numFmtId="0" fontId="87" fillId="0" borderId="0" xfId="0" applyNumberFormat="1" applyFont="1" applyFill="1" applyBorder="1" applyAlignment="1" applyProtection="1">
      <alignment horizontal="left" vertical="center" wrapText="1"/>
    </xf>
    <xf numFmtId="0" fontId="87" fillId="0" borderId="35" xfId="0" applyNumberFormat="1" applyFont="1" applyFill="1" applyBorder="1" applyAlignment="1" applyProtection="1">
      <alignment horizontal="left" vertical="center" wrapText="1"/>
    </xf>
    <xf numFmtId="0" fontId="87" fillId="0" borderId="28" xfId="0" applyFont="1" applyBorder="1" applyAlignment="1">
      <alignment horizontal="left" vertical="center" wrapText="1"/>
    </xf>
    <xf numFmtId="0" fontId="87" fillId="0" borderId="29" xfId="0" applyFont="1" applyBorder="1" applyAlignment="1">
      <alignment horizontal="left" vertical="center" wrapText="1"/>
    </xf>
    <xf numFmtId="0" fontId="87" fillId="0" borderId="30" xfId="0" applyFont="1" applyBorder="1" applyAlignment="1">
      <alignment horizontal="left" vertical="center" wrapText="1"/>
    </xf>
    <xf numFmtId="0" fontId="87" fillId="0" borderId="31" xfId="0" applyFont="1" applyBorder="1" applyAlignment="1">
      <alignment horizontal="left" vertical="center" wrapText="1"/>
    </xf>
    <xf numFmtId="0" fontId="87" fillId="0" borderId="32" xfId="0" applyFont="1" applyBorder="1" applyAlignment="1">
      <alignment horizontal="left"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0" xfId="0" applyFont="1" applyBorder="1" applyAlignment="1">
      <alignment horizontal="left" vertical="center" wrapText="1"/>
    </xf>
    <xf numFmtId="0" fontId="87" fillId="0" borderId="35" xfId="0" applyFont="1" applyBorder="1" applyAlignment="1">
      <alignment horizontal="left" vertical="center" wrapText="1"/>
    </xf>
    <xf numFmtId="0" fontId="86" fillId="0" borderId="0" xfId="0" applyNumberFormat="1" applyFont="1" applyFill="1" applyBorder="1" applyAlignment="1" applyProtection="1">
      <alignment horizontal="center" vertical="center" wrapText="1"/>
    </xf>
    <xf numFmtId="0" fontId="86" fillId="0" borderId="32" xfId="0" applyNumberFormat="1" applyFont="1" applyFill="1" applyBorder="1" applyAlignment="1" applyProtection="1">
      <alignment horizontal="center" vertical="center" wrapText="1"/>
    </xf>
    <xf numFmtId="0" fontId="87" fillId="0" borderId="25" xfId="0" applyFont="1" applyBorder="1" applyAlignment="1">
      <alignment horizontal="left" vertical="center" wrapText="1"/>
    </xf>
    <xf numFmtId="0" fontId="87" fillId="0" borderId="26" xfId="0" applyFont="1" applyBorder="1" applyAlignment="1">
      <alignment horizontal="left" vertical="center" wrapText="1"/>
    </xf>
    <xf numFmtId="0" fontId="87" fillId="0" borderId="27" xfId="0" applyFont="1" applyBorder="1" applyAlignment="1">
      <alignment horizontal="left" vertical="center" wrapText="1"/>
    </xf>
    <xf numFmtId="0" fontId="41" fillId="0" borderId="0" xfId="83" applyFont="1" applyAlignment="1">
      <alignment horizontal="center" vertical="center" wrapText="1"/>
    </xf>
    <xf numFmtId="0" fontId="41" fillId="0" borderId="0" xfId="0" applyFont="1" applyAlignment="1">
      <alignment horizontal="center" vertical="center" wrapText="1"/>
    </xf>
    <xf numFmtId="9" fontId="99" fillId="29" borderId="51" xfId="125" applyFont="1" applyFill="1" applyBorder="1" applyAlignment="1">
      <alignment horizontal="center" vertical="center" wrapText="1"/>
    </xf>
    <xf numFmtId="9" fontId="99" fillId="29" borderId="52" xfId="125" applyFont="1" applyFill="1" applyBorder="1" applyAlignment="1">
      <alignment horizontal="center" vertical="center" wrapText="1"/>
    </xf>
    <xf numFmtId="9" fontId="99" fillId="29" borderId="53" xfId="125" applyFont="1" applyFill="1" applyBorder="1" applyAlignment="1">
      <alignment horizontal="center" vertical="center" wrapText="1"/>
    </xf>
    <xf numFmtId="0" fontId="80" fillId="0" borderId="0" xfId="127" applyFont="1" applyAlignment="1">
      <alignment horizontal="center" vertical="center" wrapText="1"/>
    </xf>
    <xf numFmtId="0" fontId="80" fillId="0" borderId="0" xfId="83" applyFont="1" applyAlignment="1">
      <alignment horizontal="left" vertical="center" wrapText="1"/>
    </xf>
    <xf numFmtId="0" fontId="80" fillId="0" borderId="0" xfId="127" applyFont="1" applyAlignment="1">
      <alignment horizontal="left" vertical="center" wrapText="1"/>
    </xf>
    <xf numFmtId="0" fontId="80" fillId="0" borderId="0" xfId="83" applyFont="1" applyAlignment="1">
      <alignment horizontal="center" vertical="center" wrapText="1"/>
    </xf>
    <xf numFmtId="0" fontId="15" fillId="7" borderId="12" xfId="0" applyFont="1" applyFill="1" applyBorder="1" applyAlignment="1">
      <alignment horizontal="center" vertical="center" wrapText="1"/>
    </xf>
    <xf numFmtId="0" fontId="24" fillId="5" borderId="1" xfId="2" applyFont="1" applyFill="1" applyBorder="1" applyAlignment="1">
      <alignment horizontal="left" vertical="center" wrapText="1"/>
    </xf>
    <xf numFmtId="0" fontId="24" fillId="5" borderId="2" xfId="2" applyFill="1" applyBorder="1" applyAlignment="1">
      <alignment horizontal="left" vertical="center" wrapText="1"/>
    </xf>
    <xf numFmtId="0" fontId="24" fillId="5" borderId="4" xfId="2" applyFill="1" applyBorder="1" applyAlignment="1">
      <alignment horizontal="left" vertical="center" wrapText="1"/>
    </xf>
    <xf numFmtId="0" fontId="24" fillId="5" borderId="5" xfId="2" applyFill="1" applyBorder="1" applyAlignment="1">
      <alignment horizontal="left" vertical="center" wrapText="1"/>
    </xf>
    <xf numFmtId="0" fontId="24" fillId="5" borderId="6" xfId="2" applyFill="1" applyBorder="1" applyAlignment="1">
      <alignment horizontal="left" vertical="center" wrapText="1"/>
    </xf>
    <xf numFmtId="0" fontId="24" fillId="5" borderId="7" xfId="2" applyFill="1" applyBorder="1" applyAlignment="1">
      <alignment horizontal="left" vertical="center" wrapText="1"/>
    </xf>
    <xf numFmtId="0" fontId="11" fillId="16" borderId="13" xfId="2"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6" fillId="8" borderId="49" xfId="0" applyFont="1" applyFill="1" applyBorder="1" applyAlignment="1">
      <alignment horizontal="center" vertical="center"/>
    </xf>
    <xf numFmtId="0" fontId="16" fillId="8" borderId="15" xfId="0" applyFont="1" applyFill="1" applyBorder="1" applyAlignment="1">
      <alignment horizontal="center" vertical="center"/>
    </xf>
    <xf numFmtId="0" fontId="16" fillId="8" borderId="50" xfId="0" applyFont="1" applyFill="1" applyBorder="1" applyAlignment="1">
      <alignment horizontal="center" vertical="center"/>
    </xf>
    <xf numFmtId="0" fontId="100" fillId="56" borderId="0" xfId="0" applyFont="1" applyFill="1" applyAlignment="1">
      <alignment horizontal="center" vertical="center" wrapText="1"/>
    </xf>
    <xf numFmtId="0" fontId="100" fillId="13" borderId="0" xfId="0" applyFont="1" applyFill="1" applyAlignment="1">
      <alignment horizontal="center" vertical="center" wrapText="1"/>
    </xf>
    <xf numFmtId="0" fontId="100" fillId="0" borderId="0" xfId="0" applyFont="1" applyAlignment="1">
      <alignment horizontal="center" vertical="center"/>
    </xf>
    <xf numFmtId="0" fontId="57" fillId="0" borderId="0" xfId="0" applyFont="1" applyAlignment="1">
      <alignment horizontal="left" vertical="center" wrapText="1"/>
    </xf>
    <xf numFmtId="0" fontId="57" fillId="0" borderId="0" xfId="0" applyFont="1" applyFill="1" applyAlignment="1">
      <alignment horizontal="left" vertical="center" wrapText="1"/>
    </xf>
    <xf numFmtId="9" fontId="1" fillId="29" borderId="42" xfId="125" applyFont="1" applyFill="1" applyBorder="1" applyAlignment="1">
      <alignment horizontal="center" vertical="center"/>
    </xf>
    <xf numFmtId="169" fontId="0" fillId="29" borderId="42" xfId="0" applyNumberFormat="1" applyFill="1" applyBorder="1" applyAlignment="1">
      <alignment horizontal="center" vertical="center"/>
    </xf>
  </cellXfs>
  <cellStyles count="163">
    <cellStyle name="20% - Accent1" xfId="9"/>
    <cellStyle name="20% - Accent2" xfId="10"/>
    <cellStyle name="20% - Accent3" xfId="11"/>
    <cellStyle name="20% - Accent4" xfId="12"/>
    <cellStyle name="20% - Accent5" xfId="13"/>
    <cellStyle name="20% - Accent6" xfId="14"/>
    <cellStyle name="20% - Énfasis1 2" xfId="15"/>
    <cellStyle name="20% - Énfasis2 2" xfId="16"/>
    <cellStyle name="20% - Énfasis3 2" xfId="17"/>
    <cellStyle name="20% - Énfasis4 2" xfId="18"/>
    <cellStyle name="20% - Énfasis5 2" xfId="19"/>
    <cellStyle name="20% - Énfasis6 2" xfId="20"/>
    <cellStyle name="40% - Accent1" xfId="21"/>
    <cellStyle name="40% - Accent2" xfId="22"/>
    <cellStyle name="40% - Accent3" xfId="23"/>
    <cellStyle name="40% - Accent4" xfId="24"/>
    <cellStyle name="40% - Accent5" xfId="25"/>
    <cellStyle name="40% - Accent6" xfId="26"/>
    <cellStyle name="40% - Énfasis1 2" xfId="27"/>
    <cellStyle name="40% - Énfasis2 2" xfId="28"/>
    <cellStyle name="40% - Énfasis3 2" xfId="29"/>
    <cellStyle name="40% - Énfasis4 2" xfId="30"/>
    <cellStyle name="40% - Énfasis5 2" xfId="31"/>
    <cellStyle name="40% - Énfasis6 2" xfId="32"/>
    <cellStyle name="60% - Accent1" xfId="33"/>
    <cellStyle name="60% - Accent2" xfId="34"/>
    <cellStyle name="60% - Accent3" xfId="35"/>
    <cellStyle name="60% - Accent4" xfId="36"/>
    <cellStyle name="60% - Accent5" xfId="37"/>
    <cellStyle name="60% - Accent6" xfId="38"/>
    <cellStyle name="60% - Énfasis1 2" xfId="39"/>
    <cellStyle name="60% - Énfasis2 2" xfId="40"/>
    <cellStyle name="60% - Énfasis3 2" xfId="41"/>
    <cellStyle name="60% - Énfasis4 2" xfId="42"/>
    <cellStyle name="60% - Énfasis5 2" xfId="43"/>
    <cellStyle name="60% - Énfasis6 2" xfId="44"/>
    <cellStyle name="Accent1" xfId="45"/>
    <cellStyle name="Accent2" xfId="46"/>
    <cellStyle name="Accent3" xfId="47"/>
    <cellStyle name="Accent4" xfId="48"/>
    <cellStyle name="Accent5" xfId="49"/>
    <cellStyle name="Accent6" xfId="50"/>
    <cellStyle name="Bad" xfId="51"/>
    <cellStyle name="Buena 2" xfId="52"/>
    <cellStyle name="Calculation" xfId="53"/>
    <cellStyle name="Calculation 2" xfId="145"/>
    <cellStyle name="Cálculo 2" xfId="54"/>
    <cellStyle name="Cálculo 2 2" xfId="146"/>
    <cellStyle name="Celda de comprobación 2" xfId="55"/>
    <cellStyle name="Celda vinculada 2" xfId="56"/>
    <cellStyle name="Check Cell" xfId="57"/>
    <cellStyle name="Encabezado 4 2" xfId="58"/>
    <cellStyle name="Énfasis1 2" xfId="59"/>
    <cellStyle name="Énfasis2 2" xfId="60"/>
    <cellStyle name="Énfasis3 2" xfId="61"/>
    <cellStyle name="Énfasis4 2" xfId="62"/>
    <cellStyle name="Énfasis5 2" xfId="63"/>
    <cellStyle name="Énfasis6 2" xfId="64"/>
    <cellStyle name="Entrada" xfId="134" builtinId="20"/>
    <cellStyle name="Entrada 2" xfId="65"/>
    <cellStyle name="Entrada 2 2" xfId="147"/>
    <cellStyle name="Explanatory Text" xfId="66"/>
    <cellStyle name="Good" xfId="67"/>
    <cellStyle name="Heading 1" xfId="68"/>
    <cellStyle name="Heading 2" xfId="69"/>
    <cellStyle name="Heading 3" xfId="70"/>
    <cellStyle name="Heading 4" xfId="71"/>
    <cellStyle name="Hipervínculo" xfId="139" builtinId="8"/>
    <cellStyle name="Incorrecto 2" xfId="72"/>
    <cellStyle name="Input" xfId="73"/>
    <cellStyle name="Input 2" xfId="148"/>
    <cellStyle name="Linked Cell" xfId="74"/>
    <cellStyle name="Millares" xfId="1" builtinId="3"/>
    <cellStyle name="Millares 2" xfId="8"/>
    <cellStyle name="Millares 2 2" xfId="132"/>
    <cellStyle name="Millares 2 3" xfId="140"/>
    <cellStyle name="Millares 2 4" xfId="144"/>
    <cellStyle name="Millares 3" xfId="129"/>
    <cellStyle name="Millares 4" xfId="136"/>
    <cellStyle name="Moneda" xfId="133" builtinId="4"/>
    <cellStyle name="Moneda 2" xfId="131"/>
    <cellStyle name="Moneda 3" xfId="138"/>
    <cellStyle name="Neutral 2" xfId="75"/>
    <cellStyle name="Neutral 3" xfId="76"/>
    <cellStyle name="Neutral 4" xfId="77"/>
    <cellStyle name="Neutral 5" xfId="78"/>
    <cellStyle name="Neutral 6" xfId="79"/>
    <cellStyle name="Neutral 7" xfId="80"/>
    <cellStyle name="Neutral 8" xfId="81"/>
    <cellStyle name="Neutral 9" xfId="82"/>
    <cellStyle name="Normal" xfId="0" builtinId="0"/>
    <cellStyle name="Normal 10" xfId="83"/>
    <cellStyle name="Normal 10 2" xfId="149"/>
    <cellStyle name="Normal 11" xfId="126"/>
    <cellStyle name="Normal 12" xfId="127"/>
    <cellStyle name="Normal 12 2" xfId="162"/>
    <cellStyle name="Normal 13" xfId="128"/>
    <cellStyle name="Normal 14" xfId="135"/>
    <cellStyle name="Normal 2" xfId="6"/>
    <cellStyle name="Normal 2 10" xfId="2"/>
    <cellStyle name="Normal 2 10 2" xfId="84"/>
    <cellStyle name="Normal 2 11" xfId="141"/>
    <cellStyle name="Normal 2 12" xfId="142"/>
    <cellStyle name="Normal 2 2" xfId="85"/>
    <cellStyle name="Normal 2 2 2" xfId="86"/>
    <cellStyle name="Normal 2 2_CAUCA" xfId="87"/>
    <cellStyle name="Normal 2 3" xfId="88"/>
    <cellStyle name="Normal 2 4" xfId="89"/>
    <cellStyle name="Normal 2 5" xfId="90"/>
    <cellStyle name="Normal 2 6" xfId="91"/>
    <cellStyle name="Normal 2 7" xfId="92"/>
    <cellStyle name="Normal 2 8" xfId="93"/>
    <cellStyle name="Normal 2 9" xfId="5"/>
    <cellStyle name="Normal 2 9 2" xfId="94"/>
    <cellStyle name="Normal 2_PLANTA DE PERSONAL ICA - Enero 29 Bahamón2" xfId="95"/>
    <cellStyle name="Normal 3" xfId="96"/>
    <cellStyle name="Normal 3 2" xfId="97"/>
    <cellStyle name="Normal 4" xfId="98"/>
    <cellStyle name="Normal 5" xfId="99"/>
    <cellStyle name="Normal 6" xfId="100"/>
    <cellStyle name="Normal 7" xfId="101"/>
    <cellStyle name="Normal 8" xfId="102"/>
    <cellStyle name="Normal 9" xfId="3"/>
    <cellStyle name="Normal 9 2" xfId="103"/>
    <cellStyle name="Normal_Hoja1" xfId="4"/>
    <cellStyle name="Notas 2" xfId="104"/>
    <cellStyle name="Notas 2 2" xfId="150"/>
    <cellStyle name="Note" xfId="105"/>
    <cellStyle name="Note 2" xfId="151"/>
    <cellStyle name="Output" xfId="106"/>
    <cellStyle name="Output 2" xfId="152"/>
    <cellStyle name="Porcentaje" xfId="125" builtinId="5"/>
    <cellStyle name="Porcentaje 2" xfId="7"/>
    <cellStyle name="Porcentaje 2 2" xfId="143"/>
    <cellStyle name="Porcentaje 3" xfId="130"/>
    <cellStyle name="Porcentaje 4" xfId="137"/>
    <cellStyle name="Porcentual 2" xfId="107"/>
    <cellStyle name="Salida 2" xfId="108"/>
    <cellStyle name="Salida 2 2" xfId="153"/>
    <cellStyle name="Texto de advertencia 2" xfId="109"/>
    <cellStyle name="Texto explicativo 2" xfId="110"/>
    <cellStyle name="Title" xfId="111"/>
    <cellStyle name="Título 1 2" xfId="112"/>
    <cellStyle name="Título 2 2" xfId="113"/>
    <cellStyle name="Título 3 2" xfId="114"/>
    <cellStyle name="Título 4" xfId="115"/>
    <cellStyle name="Total 2" xfId="116"/>
    <cellStyle name="Total 2 2" xfId="154"/>
    <cellStyle name="Total 3" xfId="117"/>
    <cellStyle name="Total 3 2" xfId="155"/>
    <cellStyle name="Total 4" xfId="118"/>
    <cellStyle name="Total 4 2" xfId="156"/>
    <cellStyle name="Total 5" xfId="119"/>
    <cellStyle name="Total 5 2" xfId="157"/>
    <cellStyle name="Total 6" xfId="120"/>
    <cellStyle name="Total 6 2" xfId="158"/>
    <cellStyle name="Total 7" xfId="121"/>
    <cellStyle name="Total 7 2" xfId="159"/>
    <cellStyle name="Total 8" xfId="122"/>
    <cellStyle name="Total 8 2" xfId="160"/>
    <cellStyle name="Total 9" xfId="123"/>
    <cellStyle name="Total 9 2" xfId="161"/>
    <cellStyle name="Warning Text" xfId="124"/>
  </cellStyles>
  <dxfs count="94">
    <dxf>
      <fill>
        <patternFill patternType="solid">
          <bgColor theme="7" tint="0.79998168889431442"/>
        </patternFill>
      </fill>
    </dxf>
    <dxf>
      <fill>
        <patternFill patternType="solid">
          <bgColor theme="7" tint="0.79998168889431442"/>
        </patternFill>
      </fill>
    </dxf>
    <dxf>
      <alignment vertical="center" readingOrder="0"/>
    </dxf>
    <dxf>
      <alignment vertical="center" readingOrder="0"/>
    </dxf>
    <dxf>
      <font>
        <sz val="12"/>
      </font>
    </dxf>
    <dxf>
      <font>
        <sz val="12"/>
      </font>
    </dxf>
    <dxf>
      <alignment vertical="center" readingOrder="0"/>
    </dxf>
    <dxf>
      <alignment vertical="center" readingOrder="0"/>
    </dxf>
    <dxf>
      <alignment horizontal="center" readingOrder="0"/>
    </dxf>
    <dxf>
      <font>
        <sz val="12"/>
      </font>
    </dxf>
    <dxf>
      <font>
        <sz val="12"/>
      </font>
    </dxf>
    <dxf>
      <alignment vertical="center" readingOrder="0"/>
    </dxf>
    <dxf>
      <fill>
        <patternFill patternType="solid">
          <bgColor rgb="FFFFFF00"/>
        </patternFill>
      </fill>
    </dxf>
    <dxf>
      <fill>
        <patternFill patternType="solid">
          <bgColor rgb="FFFFFF00"/>
        </patternFill>
      </fill>
    </dxf>
    <dxf>
      <font>
        <color theme="0"/>
      </font>
      <fill>
        <patternFill>
          <bgColor rgb="FFFF0000"/>
        </patternFill>
      </fill>
    </dxf>
    <dxf>
      <fill>
        <patternFill>
          <bgColor theme="9" tint="-0.24994659260841701"/>
        </patternFill>
      </fill>
    </dxf>
    <dxf>
      <fill>
        <patternFill>
          <bgColor rgb="FFFFFF00"/>
        </patternFill>
      </fill>
    </dxf>
    <dxf>
      <fill>
        <patternFill>
          <bgColor rgb="FF00B050"/>
        </patternFill>
      </fill>
    </dxf>
    <dxf>
      <fill>
        <patternFill>
          <bgColor rgb="FFFF0000"/>
        </patternFill>
      </fill>
    </dxf>
    <dxf>
      <font>
        <sz val="14"/>
        <color theme="0"/>
      </font>
    </dxf>
    <dxf>
      <font>
        <sz val="14"/>
        <color theme="0"/>
      </font>
      <fill>
        <patternFill patternType="solid">
          <fgColor indexed="64"/>
          <bgColor rgb="FFFF0000"/>
        </patternFill>
      </fill>
    </dxf>
    <dxf>
      <font>
        <sz val="14"/>
        <color theme="0"/>
      </font>
      <fill>
        <patternFill patternType="solid">
          <fgColor indexed="64"/>
          <bgColor rgb="FFFF0000"/>
        </patternFill>
      </fill>
    </dxf>
    <dxf>
      <font>
        <sz val="14"/>
        <color theme="0"/>
      </font>
      <fill>
        <patternFill patternType="solid">
          <fgColor indexed="64"/>
          <bgColor rgb="FFFF0000"/>
        </patternFill>
      </fill>
    </dxf>
    <dxf>
      <font>
        <sz val="14"/>
        <color theme="0"/>
      </font>
      <fill>
        <patternFill patternType="solid">
          <fgColor indexed="64"/>
          <bgColor rgb="FFFF0000"/>
        </patternFill>
      </fill>
    </dxf>
    <dxf>
      <font>
        <sz val="14"/>
        <color theme="0"/>
      </font>
      <fill>
        <patternFill patternType="solid">
          <fgColor indexed="64"/>
          <bgColor rgb="FFFF0000"/>
        </patternFill>
      </fill>
    </dxf>
    <dxf>
      <font>
        <b/>
        <sz val="14"/>
        <color rgb="FF7030A0"/>
      </font>
      <fill>
        <patternFill patternType="solid">
          <fgColor indexed="64"/>
          <bgColor theme="7"/>
        </patternFill>
      </fill>
    </dxf>
    <dxf>
      <font>
        <sz val="16"/>
        <color rgb="FFC00000"/>
      </font>
      <alignment vertical="center" readingOrder="0"/>
    </dxf>
    <dxf>
      <font>
        <sz val="20"/>
        <color rgb="FFC00000"/>
      </font>
      <alignment vertical="center" readingOrder="0"/>
    </dxf>
    <dxf>
      <font>
        <b/>
        <sz val="14"/>
        <color rgb="FF7030A0"/>
      </font>
      <fill>
        <patternFill patternType="solid">
          <fgColor indexed="64"/>
          <bgColor theme="7"/>
        </patternFill>
      </fill>
    </dxf>
    <dxf>
      <font>
        <b/>
        <sz val="14"/>
        <color theme="0"/>
      </font>
      <fill>
        <patternFill patternType="solid">
          <fgColor indexed="64"/>
          <bgColor rgb="FF00B050"/>
        </patternFill>
      </fill>
    </dxf>
    <dxf>
      <font>
        <b/>
      </font>
    </dxf>
    <dxf>
      <fill>
        <patternFill>
          <bgColor rgb="FF00B050"/>
        </patternFill>
      </fill>
    </dxf>
    <dxf>
      <font>
        <b/>
        <sz val="14"/>
        <color rgb="FF7030A0"/>
      </font>
      <fill>
        <patternFill patternType="solid">
          <fgColor indexed="64"/>
          <bgColor theme="7"/>
        </patternFill>
      </fill>
    </dxf>
    <dxf>
      <font>
        <sz val="14"/>
        <color theme="0"/>
      </font>
      <fill>
        <patternFill patternType="solid">
          <fgColor indexed="64"/>
          <bgColor rgb="FFFF0000"/>
        </patternFill>
      </fill>
    </dxf>
    <dxf>
      <alignment horizontal="center" readingOrder="0"/>
    </dxf>
    <dxf>
      <numFmt numFmtId="13" formatCode="0%"/>
    </dxf>
    <dxf>
      <font>
        <b/>
        <sz val="14"/>
        <color rgb="FF7030A0"/>
      </font>
      <fill>
        <patternFill patternType="solid">
          <fgColor indexed="64"/>
          <bgColor theme="7"/>
        </patternFill>
      </fill>
    </dxf>
    <dxf>
      <font>
        <b/>
        <sz val="14"/>
        <color rgb="FF7030A0"/>
      </font>
      <fill>
        <patternFill patternType="solid">
          <fgColor indexed="64"/>
          <bgColor theme="7"/>
        </patternFill>
      </fill>
    </dxf>
    <dxf>
      <font>
        <b/>
        <sz val="14"/>
        <color rgb="FF7030A0"/>
      </font>
      <fill>
        <patternFill patternType="solid">
          <fgColor indexed="64"/>
          <bgColor theme="7"/>
        </patternFill>
      </fill>
    </dxf>
    <dxf>
      <font>
        <sz val="14"/>
        <color theme="0"/>
      </font>
      <fill>
        <patternFill patternType="solid">
          <fgColor indexed="64"/>
          <bgColor rgb="FFFF0000"/>
        </patternFill>
      </fill>
    </dxf>
    <dxf>
      <font>
        <sz val="14"/>
        <color theme="0"/>
      </font>
      <fill>
        <patternFill patternType="solid">
          <fgColor indexed="64"/>
          <bgColor rgb="FFFF0000"/>
        </patternFill>
      </fill>
    </dxf>
    <dxf>
      <font>
        <sz val="14"/>
        <color theme="0"/>
      </font>
      <fill>
        <patternFill patternType="solid">
          <fgColor indexed="64"/>
          <bgColor rgb="FFFF0000"/>
        </patternFill>
      </fill>
    </dxf>
    <dxf>
      <font>
        <sz val="20"/>
        <color rgb="FFC00000"/>
      </font>
      <alignment vertical="center" readingOrder="0"/>
    </dxf>
    <dxf>
      <font>
        <sz val="16"/>
        <color rgb="FFC00000"/>
      </font>
      <alignment vertical="center" readingOrder="0"/>
    </dxf>
    <dxf>
      <alignment horizontal="center" readingOrder="0"/>
    </dxf>
    <dxf>
      <numFmt numFmtId="13" formatCode="0%"/>
    </dxf>
    <dxf>
      <font>
        <sz val="20"/>
        <color rgb="FFC00000"/>
      </font>
      <numFmt numFmtId="13" formatCode="0%"/>
      <alignment horizontal="center" vertical="center" readingOrder="0"/>
    </dxf>
    <dxf>
      <font>
        <sz val="14"/>
        <color theme="0"/>
      </font>
      <numFmt numFmtId="13" formatCode="0%"/>
      <fill>
        <patternFill patternType="solid">
          <fgColor indexed="64"/>
          <bgColor rgb="FFFF0000"/>
        </patternFill>
      </fill>
      <alignment horizontal="center" readingOrder="0"/>
    </dxf>
    <dxf>
      <font>
        <sz val="16"/>
        <color rgb="FFC00000"/>
      </font>
      <alignment vertical="center" readingOrder="0"/>
    </dxf>
    <dxf>
      <fill>
        <patternFill>
          <bgColor indexed="64"/>
        </patternFill>
      </fill>
    </dxf>
    <dxf>
      <font>
        <sz val="20"/>
        <color rgb="FFC00000"/>
      </font>
      <numFmt numFmtId="13" formatCode="0%"/>
      <alignment horizontal="center" vertical="center" readingOrder="0"/>
    </dxf>
    <dxf>
      <font>
        <b/>
        <color rgb="FF7030A0"/>
      </font>
      <fill>
        <patternFill>
          <bgColor indexed="64"/>
        </patternFill>
      </fill>
    </dxf>
    <dxf>
      <font>
        <color rgb="FF7030A0"/>
      </font>
    </dxf>
    <dxf>
      <font>
        <b/>
      </font>
    </dxf>
    <dxf>
      <fill>
        <patternFill>
          <bgColor theme="7"/>
        </patternFill>
      </fill>
    </dxf>
    <dxf>
      <font>
        <sz val="16"/>
        <color rgb="FFC00000"/>
      </font>
      <alignment vertical="center" readingOrder="0"/>
    </dxf>
    <dxf>
      <font>
        <sz val="14"/>
        <color theme="0"/>
      </font>
      <numFmt numFmtId="13" formatCode="0%"/>
      <fill>
        <patternFill patternType="solid">
          <fgColor indexed="64"/>
          <bgColor rgb="FFFF0000"/>
        </patternFill>
      </fill>
      <alignment horizontal="center" readingOrder="0"/>
    </dxf>
    <dxf>
      <font>
        <sz val="14"/>
        <color theme="0"/>
      </font>
    </dxf>
    <dxf>
      <fill>
        <patternFill patternType="solid">
          <bgColor rgb="FFFF0000"/>
        </patternFill>
      </fill>
    </dxf>
    <dxf>
      <alignment vertical="center" readingOrder="0"/>
    </dxf>
    <dxf>
      <alignment vertical="center" readingOrder="0"/>
    </dxf>
    <dxf>
      <font>
        <sz val="20"/>
      </font>
    </dxf>
    <dxf>
      <fill>
        <patternFill patternType="none">
          <bgColor auto="1"/>
        </patternFill>
      </fill>
    </dxf>
    <dxf>
      <fill>
        <patternFill patternType="none">
          <bgColor auto="1"/>
        </patternFill>
      </fill>
    </dxf>
    <dxf>
      <font>
        <color rgb="FFC00000"/>
      </font>
    </dxf>
    <dxf>
      <font>
        <color rgb="FFC00000"/>
      </font>
    </dxf>
    <dxf>
      <fill>
        <patternFill>
          <bgColor rgb="FFFF0000"/>
        </patternFill>
      </fill>
    </dxf>
    <dxf>
      <fill>
        <patternFill>
          <bgColor rgb="FFFF0000"/>
        </patternFill>
      </fill>
    </dxf>
    <dxf>
      <font>
        <sz val="16"/>
      </font>
    </dxf>
    <dxf>
      <font>
        <sz val="16"/>
      </font>
    </dxf>
    <dxf>
      <fill>
        <patternFill patternType="solid">
          <bgColor rgb="FFFFFF00"/>
        </patternFill>
      </fill>
    </dxf>
    <dxf>
      <fill>
        <patternFill patternType="solid">
          <bgColor rgb="FFFFFF00"/>
        </patternFill>
      </fill>
    </dxf>
    <dxf>
      <alignment horizontal="center" readingOrder="0"/>
    </dxf>
    <dxf>
      <numFmt numFmtId="13" formatCode="0%"/>
    </dxf>
    <dxf>
      <alignment vertical="center" readingOrder="0"/>
    </dxf>
    <dxf>
      <alignment vertical="center" readingOrder="0"/>
    </dxf>
    <dxf>
      <font>
        <sz val="20"/>
      </font>
    </dxf>
    <dxf>
      <fill>
        <patternFill patternType="none">
          <bgColor auto="1"/>
        </patternFill>
      </fill>
    </dxf>
    <dxf>
      <fill>
        <patternFill patternType="none">
          <bgColor auto="1"/>
        </patternFill>
      </fill>
    </dxf>
    <dxf>
      <font>
        <color rgb="FFC00000"/>
      </font>
    </dxf>
    <dxf>
      <font>
        <color rgb="FFC00000"/>
      </font>
    </dxf>
    <dxf>
      <fill>
        <patternFill>
          <bgColor rgb="FFFF0000"/>
        </patternFill>
      </fill>
    </dxf>
    <dxf>
      <fill>
        <patternFill>
          <bgColor rgb="FFFF0000"/>
        </patternFill>
      </fill>
    </dxf>
    <dxf>
      <font>
        <color theme="0"/>
      </font>
    </dxf>
    <dxf>
      <fill>
        <patternFill patternType="solid">
          <bgColor rgb="FFFF0000"/>
        </patternFill>
      </fill>
    </dxf>
    <dxf>
      <font>
        <sz val="14"/>
      </font>
    </dxf>
    <dxf>
      <font>
        <sz val="16"/>
      </font>
    </dxf>
    <dxf>
      <font>
        <sz val="16"/>
      </font>
    </dxf>
    <dxf>
      <fill>
        <patternFill patternType="solid">
          <bgColor rgb="FFFFFF00"/>
        </patternFill>
      </fill>
    </dxf>
    <dxf>
      <fill>
        <patternFill patternType="solid">
          <bgColor rgb="FFFFFF00"/>
        </patternFill>
      </fill>
    </dxf>
    <dxf>
      <alignment horizontal="center" readingOrder="0"/>
    </dxf>
    <dxf>
      <numFmt numFmtId="13" formatCode="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pivotCacheDefinition" Target="pivotCache/pivotCacheDefinition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692258</xdr:colOff>
      <xdr:row>0</xdr:row>
      <xdr:rowOff>143575</xdr:rowOff>
    </xdr:from>
    <xdr:to>
      <xdr:col>4</xdr:col>
      <xdr:colOff>967837</xdr:colOff>
      <xdr:row>0</xdr:row>
      <xdr:rowOff>1027625</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258" y="143575"/>
          <a:ext cx="967837" cy="888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457200</xdr:colOff>
      <xdr:row>0</xdr:row>
      <xdr:rowOff>161925</xdr:rowOff>
    </xdr:from>
    <xdr:to>
      <xdr:col>1</xdr:col>
      <xdr:colOff>361950</xdr:colOff>
      <xdr:row>5</xdr:row>
      <xdr:rowOff>0</xdr:rowOff>
    </xdr:to>
    <xdr:pic>
      <xdr:nvPicPr>
        <xdr:cNvPr id="2" name="1 Imagen" descr="logo-icc-300px.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161925"/>
          <a:ext cx="6953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IDY.RUEDA/Downloads/PAAC%202019_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lena.rojas/AppData/Local/Microsoft/Windows/Temporary%20Internet%20Files/Content.IE5/WMWRS172/Matriz%20de%20riesgos%20Instituto%20Caro%20y%20Cuervo%20-%20Seguimiento%201er%20cuatrimest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se.quilaguy/Downloads/Matriz_de_riesgos_Instituto_Caro_y_Cuervo_V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lan%20de%20acci&#243;n%202019%20ICC.%20Versi&#243;n%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xiomara.ruiz/Desktop/Plan%20Anticorrupci&#243;n,%20%20Atenci&#243;n%20y%20Participaci&#243;n%20Ciudadana%202019-V%201.0.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041018%20FORMATO%20PLAN%20DE%20ACCI&#211;N%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ana.ramirez/Desktop/041018%20FORMATO%20PLAN%20DE%20ACCI&#211;N%202019%20PARA%20OFFICE%202007%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Plan Acción 2019"/>
      <sheetName val="Anexo A"/>
      <sheetName val="Q1"/>
      <sheetName val="SeguimientoRiesgosCorrupción"/>
    </sheetNames>
    <sheetDataSet>
      <sheetData sheetId="0">
        <row r="2">
          <cell r="B2" t="str">
            <v>TALENTO_HUMANO</v>
          </cell>
        </row>
        <row r="3">
          <cell r="B3" t="str">
            <v>DIRECCIONAMIENTO_ESTRATÉGICO</v>
          </cell>
        </row>
        <row r="4">
          <cell r="B4" t="str">
            <v>GESTIÓN_CON_VALORES_PARA_EL_RESULTADO</v>
          </cell>
        </row>
        <row r="5">
          <cell r="B5" t="str">
            <v>EVALUACIÓN_DE_RESULTADOS</v>
          </cell>
        </row>
        <row r="6">
          <cell r="B6" t="str">
            <v>INFORMACIÓN_Y_COMUNICACIÓN</v>
          </cell>
        </row>
        <row r="7">
          <cell r="B7" t="str">
            <v>GESTIÓN_DEL_CONOCIMIENTO</v>
          </cell>
        </row>
        <row r="8">
          <cell r="B8" t="str">
            <v>CONTROL_INTERNO</v>
          </cell>
        </row>
        <row r="11">
          <cell r="J11" t="str">
            <v xml:space="preserve">SI </v>
          </cell>
        </row>
        <row r="12">
          <cell r="B12" t="str">
            <v>INVESTIGACIÓN</v>
          </cell>
          <cell r="C12" t="str">
            <v>A. PROPONER POLÍTICAS PARA PROTEGER LA DIVERSIDAD LINGÜÍSTICA DE LA NACIÓN.</v>
          </cell>
          <cell r="D12" t="str">
            <v>ADQUISICIONES</v>
          </cell>
          <cell r="E12" t="str">
            <v>PLAN INSTITUCIONAL DE ARCHIVOS DE LA ENTIDAD ¬PINAR</v>
          </cell>
          <cell r="F12" t="str">
            <v>PAAC - COMPONENTE 1: GESTIÓN DEL RIESGO DE CORRUPCIÓN - MAPA DE RIESGOS DE CORRUPCIÓN</v>
          </cell>
          <cell r="H12" t="str">
            <v>PLAN DE FORMACIÓN</v>
          </cell>
          <cell r="J12" t="str">
            <v>NO</v>
          </cell>
        </row>
        <row r="13">
          <cell r="B13" t="str">
            <v>FORMACIÓN</v>
          </cell>
          <cell r="C13" t="str">
            <v>B. FORTALECER LA OFERTA ACADÉMICA DEL INSTITUTO CARO Y CUERVO.</v>
          </cell>
          <cell r="D13" t="str">
            <v>ALIANZAS</v>
          </cell>
          <cell r="E13" t="str">
            <v>PLAN ANUAL DE ADQUISICIONES</v>
          </cell>
          <cell r="F13" t="str">
            <v>PAAC - COMPONENTE 2: RACIONALIZACIÓN DE TRÁMITES</v>
          </cell>
          <cell r="H13" t="str">
            <v>PLAN ESTRATÉGICO FSAB</v>
          </cell>
        </row>
        <row r="14">
          <cell r="B14" t="str">
            <v>APROPIACIÓN SOCIAL DEL CONOCIMIENTO</v>
          </cell>
          <cell r="C14" t="str">
            <v>C. FOMENTAR LA INVESTIGACIÓN DEL PATRIMONIO LINGÜÍSTICO.</v>
          </cell>
          <cell r="D14" t="str">
            <v>COMUNICACIONES</v>
          </cell>
          <cell r="E14" t="str">
            <v>PLAN ANUAL DE VACANTES</v>
          </cell>
          <cell r="F14" t="str">
            <v>PAAC - COMPONENTE 3: RENDICIÓN DE CUENTAS</v>
          </cell>
          <cell r="H14" t="str">
            <v>PLAN IMPLEMENTACIÓN MODELO DE AUTOEVALUACIÓN</v>
          </cell>
        </row>
        <row r="15">
          <cell r="B15" t="str">
            <v>GESTIÓN ORGANIZACIONAL</v>
          </cell>
          <cell r="C15" t="str">
            <v>D. CREAR ESTRATEGIAS DE COMUNICACIÓN QUE FACILITEN LA DIVULGACIÓN DE LOS PRODUCTOS Y SERVICIOS DEL INSTITUTO CARO Y CUERVO.</v>
          </cell>
          <cell r="D15" t="str">
            <v>DISCIPLINARIO</v>
          </cell>
          <cell r="E15" t="str">
            <v>PLAN DE PREVISIÓN DE RECURSOS HUMANOS</v>
          </cell>
          <cell r="F15" t="str">
            <v>PAAC - COMPONENTE 4: ATENCIÓN AL CIUDADANO</v>
          </cell>
          <cell r="H15" t="str">
            <v>PLAN EGRESADOS</v>
          </cell>
        </row>
        <row r="16">
          <cell r="C16" t="str">
            <v>E. ACTUALIZAR LOS PROCESOS DEL INSTITUTO CARO Y CUERVO DE ACUERDO CON SUS NECESIDADES.</v>
          </cell>
          <cell r="D16" t="str">
            <v>DIVULGACIÓN</v>
          </cell>
          <cell r="E16" t="str">
            <v>PLAN ESTRATÉGICO DE TALENTO HUMANO</v>
          </cell>
          <cell r="F16" t="str">
            <v>PAAC - COMPONENTE 5: TRANSPARENCIA Y ACCESO DE LA INFORMACIÓN</v>
          </cell>
          <cell r="H16" t="str">
            <v>PLAN BIENESTAR</v>
          </cell>
        </row>
        <row r="17">
          <cell r="C17" t="str">
            <v xml:space="preserve">F. PROPENDER POR LA EXCELENCIA ADMINISTRATIVA Y FINANCIERA. </v>
          </cell>
          <cell r="D17" t="str">
            <v>EDITORIAL</v>
          </cell>
          <cell r="E17" t="str">
            <v>PLAN INSTITUCIONAL DE CAPACITACIÓN</v>
          </cell>
          <cell r="F17" t="str">
            <v>PAAC - COMPONENTE 6: INICIATIVAS ADICIONALES</v>
          </cell>
          <cell r="H17" t="str">
            <v>PLAN DE REGISTRO CALIFICADO</v>
          </cell>
        </row>
        <row r="18">
          <cell r="D18" t="str">
            <v>FINANCIERO</v>
          </cell>
          <cell r="E18" t="str">
            <v>PLAN DE INCENTIVOS INSTITUCIONALES</v>
          </cell>
          <cell r="F18" t="str">
            <v>NA</v>
          </cell>
          <cell r="H18" t="str">
            <v>PLAN EDUCACIÓN CONTINUA</v>
          </cell>
        </row>
        <row r="19">
          <cell r="D19" t="str">
            <v>FORMACIÓN</v>
          </cell>
          <cell r="E19" t="str">
            <v>PLAN DE TRABAJO ANUAL EN SEGURIDAD Y SALUD EN EL TRABAJO</v>
          </cell>
          <cell r="H19" t="str">
            <v>PLAN EDITORIAL</v>
          </cell>
        </row>
        <row r="20">
          <cell r="D20" t="str">
            <v>GESTIÓN DE BIBLIOTECAS</v>
          </cell>
          <cell r="E20" t="str">
            <v>PLAN ANTICORRUPCIÓN Y DE ATENCIÓN AL CIUDADANO</v>
          </cell>
          <cell r="H20" t="str">
            <v>PLAN SISTEMA INVESTIGACIÓN</v>
          </cell>
        </row>
        <row r="21">
          <cell r="D21" t="str">
            <v>GESTIÓN DE MUSEOS</v>
          </cell>
          <cell r="E21" t="str">
            <v>PLAN ESTRATÉGICO DE TECNOLOGÍAS DE LA INFORMACIÓN Y LAS COMUNICACIONES ¬ PETI</v>
          </cell>
          <cell r="H21" t="str">
            <v>PLAN DE GESTIÓN DE MUSEOS</v>
          </cell>
        </row>
        <row r="22">
          <cell r="D22" t="str">
            <v>GESTIÓN DOCUMENTAL</v>
          </cell>
          <cell r="E22" t="str">
            <v>PLAN DE TRATAMIENTO DE RIESGOS DE SEGURIDAD Y PRIVACIDAD DE LA INFORMACIÓN</v>
          </cell>
          <cell r="H22" t="str">
            <v>PLAN BIBLIOTECAS</v>
          </cell>
        </row>
        <row r="23">
          <cell r="D23" t="str">
            <v>INFRAESTRUCTURA</v>
          </cell>
          <cell r="E23" t="str">
            <v>PLAN DE SEGURIDAD Y PRIVACIDAD DE LA INFORMACIÓN</v>
          </cell>
          <cell r="H23" t="str">
            <v>PLAN IMPRENTA (ACTIVIDADES Y MANTENIMIENTO)</v>
          </cell>
        </row>
        <row r="24">
          <cell r="D24" t="str">
            <v>INVESTIGACIÓN</v>
          </cell>
          <cell r="E24" t="str">
            <v>N.A</v>
          </cell>
          <cell r="H24" t="str">
            <v>PLAN INICIATIVA LENGUAJE CLARO</v>
          </cell>
        </row>
        <row r="25">
          <cell r="D25" t="str">
            <v>MEDICIÓN</v>
          </cell>
          <cell r="H25" t="str">
            <v>PLAN MANTENIMIENTO RECURSOS FÍSICOS</v>
          </cell>
        </row>
        <row r="26">
          <cell r="D26" t="str">
            <v>ORGANIZACIÓN</v>
          </cell>
          <cell r="H26" t="str">
            <v>PLAN ESPECIAL DE MANEJO PATRIMONIAL - PEMP</v>
          </cell>
        </row>
        <row r="27">
          <cell r="D27" t="str">
            <v xml:space="preserve">PLANEACIÓN </v>
          </cell>
          <cell r="H27" t="str">
            <v>PLAN ALIANZAS INTERINSTITUCIONALES</v>
          </cell>
        </row>
        <row r="28">
          <cell r="D28" t="str">
            <v>SEGUIMIENTO Y EVALUACIÓN</v>
          </cell>
          <cell r="H28" t="str">
            <v>PLAN DE DOTACIÓN SEDES</v>
          </cell>
        </row>
        <row r="29">
          <cell r="D29" t="str">
            <v>SERVICIO AL CIUDADANO</v>
          </cell>
          <cell r="H29" t="str">
            <v>PLAN SISTEMA CONTROL INTERNO</v>
          </cell>
        </row>
        <row r="30">
          <cell r="D30" t="str">
            <v>TALENTO HUMANO</v>
          </cell>
          <cell r="H30" t="str">
            <v>PLAN MIPG</v>
          </cell>
        </row>
        <row r="31">
          <cell r="D31" t="str">
            <v>TECNOLOGÍAS DE LA INFORMACIÓN</v>
          </cell>
          <cell r="H31" t="str">
            <v>PLAN DE SANEAMIENTO PRESUPUESTAL</v>
          </cell>
        </row>
        <row r="32">
          <cell r="H32" t="str">
            <v>PLAN DE IMPLEMENTACIÓN NORMAS CONTABLES INTERNACIONALES</v>
          </cell>
        </row>
        <row r="33">
          <cell r="H33" t="str">
            <v>PLAN DE GESTIÓN AMBIENTAL</v>
          </cell>
        </row>
        <row r="34">
          <cell r="H34" t="str">
            <v>PLAN DE COMUNICACIONES</v>
          </cell>
        </row>
        <row r="35">
          <cell r="H35" t="str">
            <v>N.A</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rocesos"/>
      <sheetName val="Criterios-Riesgos"/>
      <sheetName val="Criterios-Controles"/>
      <sheetName val="Anticorrupción"/>
      <sheetName val="Matriz"/>
      <sheetName val="Inherentes"/>
      <sheetName val="Residuales"/>
    </sheetNames>
    <sheetDataSet>
      <sheetData sheetId="0" refreshError="1"/>
      <sheetData sheetId="1" refreshError="1"/>
      <sheetData sheetId="2">
        <row r="14">
          <cell r="D14">
            <v>5</v>
          </cell>
        </row>
        <row r="15">
          <cell r="D15">
            <v>4</v>
          </cell>
        </row>
        <row r="16">
          <cell r="D16">
            <v>3</v>
          </cell>
        </row>
        <row r="17">
          <cell r="D17">
            <v>2</v>
          </cell>
        </row>
        <row r="18">
          <cell r="D18">
            <v>1</v>
          </cell>
        </row>
        <row r="21">
          <cell r="G21">
            <v>5</v>
          </cell>
          <cell r="H21">
            <v>10</v>
          </cell>
          <cell r="I21">
            <v>15</v>
          </cell>
          <cell r="J21">
            <v>20</v>
          </cell>
          <cell r="K21">
            <v>25</v>
          </cell>
        </row>
        <row r="28">
          <cell r="G28" t="str">
            <v>FINANCIERO</v>
          </cell>
        </row>
        <row r="29">
          <cell r="G29" t="str">
            <v>OPERATIVO</v>
          </cell>
        </row>
        <row r="30">
          <cell r="G30" t="str">
            <v>ESTRATÉGICO</v>
          </cell>
        </row>
        <row r="31">
          <cell r="G31" t="str">
            <v>DE IMAGEN</v>
          </cell>
        </row>
        <row r="32">
          <cell r="G32" t="str">
            <v>LEGALES O DE CUMPLIMIENTO</v>
          </cell>
        </row>
        <row r="33">
          <cell r="G33" t="str">
            <v>TECNOLÓGICO</v>
          </cell>
        </row>
        <row r="34">
          <cell r="G34" t="str">
            <v>CORRUPCIÓN</v>
          </cell>
        </row>
      </sheetData>
      <sheetData sheetId="3">
        <row r="7">
          <cell r="A7" t="str">
            <v>PREVENTIVO</v>
          </cell>
        </row>
        <row r="8">
          <cell r="A8" t="str">
            <v>DETECTIVO</v>
          </cell>
        </row>
        <row r="9">
          <cell r="A9" t="str">
            <v>CORRECTIVO</v>
          </cell>
        </row>
        <row r="12">
          <cell r="A12">
            <v>20</v>
          </cell>
        </row>
        <row r="13">
          <cell r="A13">
            <v>15</v>
          </cell>
        </row>
        <row r="14">
          <cell r="A14">
            <v>10</v>
          </cell>
        </row>
      </sheetData>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Procesos"/>
      <sheetName val="Criterios-Riesgos"/>
      <sheetName val="Criterios-Controles"/>
      <sheetName val="Anticorrupción"/>
      <sheetName val="Matriz"/>
      <sheetName val="Inherentes"/>
      <sheetName val="Residuales"/>
    </sheetNames>
    <sheetDataSet>
      <sheetData sheetId="0" refreshError="1"/>
      <sheetData sheetId="1" refreshError="1"/>
      <sheetData sheetId="2" refreshError="1">
        <row r="7">
          <cell r="H7" t="str">
            <v>EXTREMA</v>
          </cell>
        </row>
        <row r="8">
          <cell r="H8" t="str">
            <v>ALTA</v>
          </cell>
        </row>
        <row r="9">
          <cell r="H9" t="str">
            <v>MODERADA</v>
          </cell>
        </row>
        <row r="10">
          <cell r="H10" t="str">
            <v>BAJA</v>
          </cell>
        </row>
        <row r="14">
          <cell r="D14">
            <v>5</v>
          </cell>
        </row>
        <row r="15">
          <cell r="D15">
            <v>4</v>
          </cell>
        </row>
        <row r="16">
          <cell r="D16">
            <v>3</v>
          </cell>
        </row>
        <row r="17">
          <cell r="D17">
            <v>2</v>
          </cell>
        </row>
        <row r="18">
          <cell r="D18">
            <v>1</v>
          </cell>
        </row>
        <row r="21">
          <cell r="G21">
            <v>5</v>
          </cell>
          <cell r="H21">
            <v>10</v>
          </cell>
          <cell r="I21">
            <v>15</v>
          </cell>
          <cell r="J21">
            <v>20</v>
          </cell>
          <cell r="K21">
            <v>25</v>
          </cell>
        </row>
        <row r="28">
          <cell r="G28" t="str">
            <v>FINANCIERO</v>
          </cell>
        </row>
        <row r="29">
          <cell r="G29" t="str">
            <v>OPERATIVO</v>
          </cell>
        </row>
        <row r="30">
          <cell r="G30" t="str">
            <v>ESTRATÉGICO</v>
          </cell>
        </row>
        <row r="31">
          <cell r="G31" t="str">
            <v>DE IMAGEN</v>
          </cell>
        </row>
        <row r="32">
          <cell r="G32" t="str">
            <v>LEGALES O DE CUMPLIMIENTO</v>
          </cell>
        </row>
        <row r="33">
          <cell r="G33" t="str">
            <v>TECNOLÓGICO</v>
          </cell>
        </row>
        <row r="34">
          <cell r="G34" t="str">
            <v>CORRUPCIÓN</v>
          </cell>
        </row>
      </sheetData>
      <sheetData sheetId="3" refreshError="1">
        <row r="7">
          <cell r="A7" t="str">
            <v>PREVENTIVO</v>
          </cell>
        </row>
        <row r="8">
          <cell r="A8" t="str">
            <v>DETECTIVO</v>
          </cell>
        </row>
        <row r="9">
          <cell r="A9" t="str">
            <v>CORRECTIVO</v>
          </cell>
        </row>
        <row r="12">
          <cell r="A12">
            <v>20</v>
          </cell>
        </row>
        <row r="13">
          <cell r="A13">
            <v>15</v>
          </cell>
        </row>
        <row r="14">
          <cell r="A14">
            <v>10</v>
          </cell>
        </row>
      </sheetData>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Plan Acción 2019"/>
      <sheetName val="Distribución presupuestal de pr"/>
      <sheetName val="TABLA DINÁMICA"/>
      <sheetName val="REORGANIZADO"/>
    </sheetNames>
    <sheetDataSet>
      <sheetData sheetId="0">
        <row r="2">
          <cell r="B2" t="str">
            <v>TALENTO_HUMANO</v>
          </cell>
        </row>
        <row r="11">
          <cell r="J11" t="str">
            <v xml:space="preserve">SI </v>
          </cell>
        </row>
        <row r="12">
          <cell r="J12" t="str">
            <v>NO</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 val="Resumen"/>
      <sheetName val="Plan 2019"/>
      <sheetName val="Componente 2"/>
      <sheetName val="Matriz riesgo vigente V3,0"/>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del Plan"/>
      <sheetName val="Plan Acción 2019"/>
      <sheetName val="TITULOS"/>
      <sheetName val="Hoja1"/>
    </sheetNames>
    <sheetDataSet>
      <sheetData sheetId="0"/>
      <sheetData sheetId="1"/>
      <sheetData sheetId="2" refreshError="1"/>
      <sheetData sheetId="3"/>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EIDY.RUEDA/Downloads/PAAC%202019_Q1.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Leidy Carolina Rueda Fonseca" refreshedDate="43600.650363310182" createdVersion="4" refreshedVersion="4" minRefreshableVersion="3" recordCount="58">
  <cacheSource type="worksheet">
    <worksheetSource ref="A4:AP62" sheet="Plan Acción 2019" r:id="rId2"/>
  </cacheSource>
  <cacheFields count="42">
    <cacheField name="DIMENSIÓN" numFmtId="0">
      <sharedItems/>
    </cacheField>
    <cacheField name="POLÍTICA" numFmtId="0">
      <sharedItems/>
    </cacheField>
    <cacheField name="LÍNEAS ESTRATÉGICAS" numFmtId="0">
      <sharedItems/>
    </cacheField>
    <cacheField name="OBJETIVOS DE CALIDAD" numFmtId="0">
      <sharedItems/>
    </cacheField>
    <cacheField name="PROCESO" numFmtId="0">
      <sharedItems count="10">
        <s v="SERVICIO AL CIUDADANO"/>
        <s v="ORGANIZACIÓN"/>
        <s v="SEGUIMIENTO Y EVALUACIÓN"/>
        <s v="FORMACIÓN"/>
        <s v="PLANEACIÓN "/>
        <s v="COMUNICACIONES"/>
        <s v="TECNOLOGÍAS DE LA INFORMACIÓN"/>
        <s v="GESTIÓN DOCUMENTAL"/>
        <s v="ADQUISICIONES"/>
        <s v="TALENTO HUMANO"/>
      </sharedItems>
    </cacheField>
    <cacheField name="PLANES SUBSIDIARIOS DE DECRETO 612 DE 2018" numFmtId="0">
      <sharedItems/>
    </cacheField>
    <cacheField name="PLANES SUBSIDIARIOS DE DECRETO 612 DE 2018 (2)" numFmtId="0">
      <sharedItems/>
    </cacheField>
    <cacheField name="OTROS PLANES " numFmtId="0">
      <sharedItems/>
    </cacheField>
    <cacheField name="COMPONENTE/SUBCOMPONENTE/RUTA PAAC" numFmtId="0">
      <sharedItems count="7">
        <s v="PAAC - COMPONENTE 4: ATENCIÓN AL CIUDADANO"/>
        <s v="PAAC - COMPONENTE 1: GESTIÓN DEL RIESGO DE CORRUPCIÓN - MAPA DE RIESGOS DE CORRUPCIÓN"/>
        <s v="PAAC - COMPONENTE 2: RACIONALIZACIÓN DE TRÁMITES"/>
        <s v="PAAC - COMPONENTE 3: RENDICIÓN DE CUENTAS"/>
        <s v="PAAC - COMPONENTE 5: TRANSPARENCIA Y ACCESO DE LA INFORMACIÓN"/>
        <s v="PAAC - COMPONENTE 6: INICIATIVAS ADICIONALES"/>
        <s v="N.A."/>
      </sharedItems>
    </cacheField>
    <cacheField name="NO. DE META" numFmtId="0">
      <sharedItems containsSemiMixedTypes="0" containsString="0" containsNumber="1" containsInteger="1" minValue="26" maxValue="193"/>
    </cacheField>
    <cacheField name="NOMBRE DEL PROGRAMA- PROYECTO" numFmtId="0">
      <sharedItems/>
    </cacheField>
    <cacheField name="META O ENTREGABLE PLANEADO" numFmtId="0">
      <sharedItems longText="1"/>
    </cacheField>
    <cacheField name="CUANTIFICACIÓN META O ENTREGABLE PLANEADA" numFmtId="0">
      <sharedItems containsMixedTypes="1" containsNumber="1" containsInteger="1" minValue="1" maxValue="50000"/>
    </cacheField>
    <cacheField name="LÍNEA BASE" numFmtId="0">
      <sharedItems containsBlank="1" containsMixedTypes="1" containsNumber="1" containsInteger="1" minValue="1" maxValue="9"/>
    </cacheField>
    <cacheField name="JUSTIFICACIÓN DE LA META" numFmtId="0">
      <sharedItems longText="1"/>
    </cacheField>
    <cacheField name="ACTIVIDADES REQUERIDAS PARA ALCANZAR LA META" numFmtId="0">
      <sharedItems longText="1"/>
    </cacheField>
    <cacheField name="FECHA DE INICIO_x000a_dd/mm/aaaa" numFmtId="14">
      <sharedItems containsDate="1" containsMixedTypes="1" minDate="2019-01-01T00:00:00" maxDate="2019-12-02T00:00:00"/>
    </cacheField>
    <cacheField name="FECHA DE ENTREGA DE META O PRODUCTO_x000a_dd/mm/aaaa" numFmtId="14">
      <sharedItems containsDate="1" containsMixedTypes="1" minDate="2019-02-28T00:00:00" maxDate="2021-01-01T00:00:00"/>
    </cacheField>
    <cacheField name="ENERO-FEBRERO" numFmtId="0">
      <sharedItems containsBlank="1" containsMixedTypes="1" containsNumber="1" containsInteger="1" minValue="1" maxValue="1" longText="1"/>
    </cacheField>
    <cacheField name="MARZO-ABRIL" numFmtId="0">
      <sharedItems containsMixedTypes="1" containsNumber="1" minValue="0.33333333333333331" maxValue="1"/>
    </cacheField>
    <cacheField name="MAYO-JUNIO" numFmtId="0">
      <sharedItems containsBlank="1" containsMixedTypes="1" containsNumber="1" minValue="0.33300000000000002" maxValue="1"/>
    </cacheField>
    <cacheField name="JULIO-AGOSTO" numFmtId="0">
      <sharedItems containsMixedTypes="1" containsNumber="1" minValue="0.1" maxValue="1" longText="1"/>
    </cacheField>
    <cacheField name="SEPTIEMBRE-OCTUBRE" numFmtId="0">
      <sharedItems containsBlank="1" containsMixedTypes="1" containsNumber="1" minValue="0.33300000000000002" maxValue="1"/>
    </cacheField>
    <cacheField name="NOVIEMBRE-DICIEMBRE" numFmtId="0">
      <sharedItems containsMixedTypes="1" containsNumber="1" minValue="0.33333333333333331" maxValue="1" longText="1"/>
    </cacheField>
    <cacheField name="META REGISTRADA A NIVEL SECTORIAL O DE PLAN ESTRATÉGICO INSTITUCIONAL" numFmtId="0">
      <sharedItems/>
    </cacheField>
    <cacheField name="META REGISTRADA EN PROYECTOS DE INVERSIÓN" numFmtId="0">
      <sharedItems containsMixedTypes="1" containsNumber="1" minValue="1" maxValue="8333.3333333333339"/>
    </cacheField>
    <cacheField name="NOMBRE DEL RESPONSABLE" numFmtId="0">
      <sharedItems containsBlank="1"/>
    </cacheField>
    <cacheField name="ACTIVIDADES ADELANTADAS EN EL BIMESTRE _x000a_ENERO-FEBRERO" numFmtId="0">
      <sharedItems containsBlank="1" longText="1"/>
    </cacheField>
    <cacheField name="AVANCE EN EL BIMESTRE" numFmtId="0">
      <sharedItems containsBlank="1" containsMixedTypes="1" containsNumber="1" minValue="0" maxValue="2"/>
    </cacheField>
    <cacheField name="PORCENTAJE DE AVANCE SOBRE META TOTAL" numFmtId="0">
      <sharedItems containsBlank="1" containsMixedTypes="1" containsNumber="1" minValue="0" maxValue="25"/>
    </cacheField>
    <cacheField name="EVIDENCIAS 1" numFmtId="0">
      <sharedItems containsBlank="1" longText="1"/>
    </cacheField>
    <cacheField name="OBSERVACIONES DE PLANEACIÓN 1" numFmtId="0">
      <sharedItems containsBlank="1"/>
    </cacheField>
    <cacheField name="CALIFICACIÓN 1" numFmtId="0">
      <sharedItems containsBlank="1"/>
    </cacheField>
    <cacheField name="MARZO-ABRIL2" numFmtId="0">
      <sharedItems containsBlank="1" containsMixedTypes="1" containsNumber="1" minValue="0.33333333333333331" maxValue="1" longText="1"/>
    </cacheField>
    <cacheField name="AVANCE EN EL BIMESTRE2" numFmtId="0">
      <sharedItems containsBlank="1" containsMixedTypes="1" containsNumber="1" minValue="0" maxValue="2"/>
    </cacheField>
    <cacheField name="PORCENTAJE DE AVANCE SOBRE META TOTAL2" numFmtId="0">
      <sharedItems containsBlank="1" containsMixedTypes="1" containsNumber="1" minValue="0" maxValue="0.5"/>
    </cacheField>
    <cacheField name="EVIDENCIAS 2" numFmtId="0">
      <sharedItems containsBlank="1" longText="1"/>
    </cacheField>
    <cacheField name="OBSERVACIONES DE PLANEACIÓN 2" numFmtId="0">
      <sharedItems containsBlank="1"/>
    </cacheField>
    <cacheField name="CALIFICACIÓN 2" numFmtId="0">
      <sharedItems containsBlank="1"/>
    </cacheField>
    <cacheField name="OBSERVACIONES" numFmtId="0">
      <sharedItems longText="1"/>
    </cacheField>
    <cacheField name="RESULTADO BASADO EN LA EVIDENCIA" numFmtId="9">
      <sharedItems containsMixedTypes="1" containsNumber="1" minValue="0" maxValue="0.5"/>
    </cacheField>
    <cacheField name="PORCENTAJE DE CUMPLIMIENTO ACOMULADO_x000a_ENERO-ABRIL DE 2019" numFmtId="9">
      <sharedItems containsMixedTypes="1" containsNumber="1" minValue="0" maxValue="0.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eidy Carolina Rueda Fonseca" refreshedDate="43838.434091203701" createdVersion="4" refreshedVersion="4" minRefreshableVersion="3" recordCount="55">
  <cacheSource type="worksheet">
    <worksheetSource ref="A4:BT62" sheet="PAAC 2019"/>
  </cacheSource>
  <cacheFields count="47">
    <cacheField name="DIMENSIÓN" numFmtId="0">
      <sharedItems/>
    </cacheField>
    <cacheField name="POLÍTICA" numFmtId="0">
      <sharedItems/>
    </cacheField>
    <cacheField name="LÍNEAS ESTRATÉGICAS" numFmtId="0">
      <sharedItems/>
    </cacheField>
    <cacheField name="OBJETIVOS DE CALIDAD" numFmtId="0">
      <sharedItems/>
    </cacheField>
    <cacheField name="PROCESO" numFmtId="0">
      <sharedItems count="10">
        <s v="SERVICIO AL CIUDADANO"/>
        <s v="ORGANIZACIÓN"/>
        <s v="SEGUIMIENTO Y EVALUACIÓN"/>
        <s v="FORMACIÓN"/>
        <s v="PLANEACIÓN "/>
        <s v="COMUNICACIONES"/>
        <s v="TECNOLOGÍAS DE LA INFORMACIÓN"/>
        <s v="GESTIÓN DOCUMENTAL"/>
        <s v="ADQUISICIONES"/>
        <s v="TALENTO HUMANO"/>
      </sharedItems>
    </cacheField>
    <cacheField name="PLANES SUBSIDIARIOS DE DECRETO 612 DE 2018" numFmtId="0">
      <sharedItems/>
    </cacheField>
    <cacheField name="PLANES SUBSIDIARIOS DE DECRETO 612 DE 2018 (2)" numFmtId="0">
      <sharedItems/>
    </cacheField>
    <cacheField name="OTROS PLANES " numFmtId="0">
      <sharedItems/>
    </cacheField>
    <cacheField name="COMPONENTE/SUBCOMPONENTE/RUTA PAAC" numFmtId="0">
      <sharedItems count="7">
        <s v="PAAC - COMPONENTE 4: ATENCIÓN AL CIUDADANO"/>
        <s v="PAAC - COMPONENTE 1: GESTIÓN DEL RIESGO DE CORRUPCIÓN - MAPA DE RIESGOS DE CORRUPCIÓN"/>
        <s v="PAAC - COMPONENTE 2: RACIONALIZACIÓN DE TRÁMITES"/>
        <s v="PAAC - COMPONENTE 3: RENDICIÓN DE CUENTAS"/>
        <s v="PAAC - COMPONENTE 5: TRANSPARENCIA Y ACCESO DE LA INFORMACIÓN"/>
        <s v="PAAC - COMPONENTE 6: INICIATIVAS ADICIONALES"/>
        <s v="N.A."/>
      </sharedItems>
    </cacheField>
    <cacheField name="NO. DE META" numFmtId="0">
      <sharedItems containsSemiMixedTypes="0" containsString="0" containsNumber="1" containsInteger="1" minValue="26" maxValue="193"/>
    </cacheField>
    <cacheField name="META O ENTREGABLE PLANEADO" numFmtId="0">
      <sharedItems longText="1"/>
    </cacheField>
    <cacheField name="CUANTIFICACIÓN META O ENTREGABLE PLANEADA" numFmtId="0">
      <sharedItems containsMixedTypes="1" containsNumber="1" containsInteger="1" minValue="1" maxValue="50000"/>
    </cacheField>
    <cacheField name="LÍNEA BASE" numFmtId="0">
      <sharedItems containsMixedTypes="1" containsNumber="1" containsInteger="1" minValue="1" maxValue="9"/>
    </cacheField>
    <cacheField name="JUSTIFICACIÓN DE LA META" numFmtId="0">
      <sharedItems longText="1"/>
    </cacheField>
    <cacheField name="ACTIVIDADES REQUERIDAS PARA ALCANZAR LA META" numFmtId="0">
      <sharedItems longText="1"/>
    </cacheField>
    <cacheField name="FECHA DE INICIO_x000a_dd/mm/aaaa" numFmtId="0">
      <sharedItems containsDate="1" containsMixedTypes="1" minDate="2019-01-01T00:00:00" maxDate="2019-12-02T00:00:00"/>
    </cacheField>
    <cacheField name="FECHA DE ENTREGA DE META O PRODUCTO_x000a_dd/mm/aaaa" numFmtId="0">
      <sharedItems containsDate="1" containsMixedTypes="1" minDate="2019-02-28T00:00:00" maxDate="2021-01-01T00:00:00"/>
    </cacheField>
    <cacheField name="ENERO-FEBRERO" numFmtId="0">
      <sharedItems containsBlank="1" containsMixedTypes="1" containsNumber="1" minValue="1" maxValue="8333.3333333333339" longText="1"/>
    </cacheField>
    <cacheField name="MARZO-ABRIL" numFmtId="0">
      <sharedItems containsMixedTypes="1" containsNumber="1" minValue="0.33333333333333331" maxValue="8333.3333333333339"/>
    </cacheField>
    <cacheField name="MAYO-JUNIO" numFmtId="0">
      <sharedItems containsBlank="1" containsMixedTypes="1" containsNumber="1" minValue="0.33300000000000002" maxValue="8333.3333333333339"/>
    </cacheField>
    <cacheField name="JULIO-AGOSTO" numFmtId="0">
      <sharedItems containsMixedTypes="1" containsNumber="1" minValue="0.33333333333333331" maxValue="8333.3333333333339" longText="1"/>
    </cacheField>
    <cacheField name="SEPTIEMBRE-OCTUBRE" numFmtId="0">
      <sharedItems containsBlank="1" containsMixedTypes="1" containsNumber="1" minValue="0.33300000000000002" maxValue="8333.3333333333339"/>
    </cacheField>
    <cacheField name="NOVIEMBRE-DICIEMBRE" numFmtId="0">
      <sharedItems containsMixedTypes="1" containsNumber="1" minValue="0.33333333333333331" maxValue="8333.3333333333339" longText="1"/>
    </cacheField>
    <cacheField name="META REGISTRADA A NIVEL SECTORIAL O DE PLAN ESTRATÉGICO INSTITUCIONAL" numFmtId="0">
      <sharedItems/>
    </cacheField>
    <cacheField name="META REGISTRADA EN PROYECTOS DE INVERSIÓN" numFmtId="0">
      <sharedItems/>
    </cacheField>
    <cacheField name="NOMBRE DEL RESPONSABLE" numFmtId="0">
      <sharedItems/>
    </cacheField>
    <cacheField name="ACTIVIDADES ADELANTADAS EN EL BIMESTRE _x000a_ENERO-FEBRERO" numFmtId="0">
      <sharedItems containsBlank="1" longText="1"/>
    </cacheField>
    <cacheField name="AVANCE EN EL BIMESTRE" numFmtId="0">
      <sharedItems containsBlank="1" containsMixedTypes="1" containsNumber="1" minValue="0" maxValue="2"/>
    </cacheField>
    <cacheField name="PORCENTAJE DE AVANCE SOBRE META TOTAL" numFmtId="0">
      <sharedItems containsBlank="1" containsMixedTypes="1" containsNumber="1" minValue="0" maxValue="25"/>
    </cacheField>
    <cacheField name="EVIDENCIAS" numFmtId="0">
      <sharedItems longText="1"/>
    </cacheField>
    <cacheField name="OBSERVACIONES DE PLANEACIÓN" numFmtId="0">
      <sharedItems/>
    </cacheField>
    <cacheField name="CALIFICACIÓN" numFmtId="0">
      <sharedItems/>
    </cacheField>
    <cacheField name="MARZO-ABRIL2" numFmtId="0">
      <sharedItems containsBlank="1" containsMixedTypes="1" containsNumber="1" minValue="0.33333333333333331" maxValue="8333.3333333333339"/>
    </cacheField>
    <cacheField name="AVANCE EN EL BIMESTRE2" numFmtId="0">
      <sharedItems containsNonDate="0" containsString="0" containsBlank="1"/>
    </cacheField>
    <cacheField name="PORCENTAJE DE AVANCE SOBRE META TOTAL2" numFmtId="0">
      <sharedItems containsNonDate="0" containsString="0" containsBlank="1"/>
    </cacheField>
    <cacheField name="EVIDENCIAS2" numFmtId="0">
      <sharedItems containsNonDate="0" containsString="0" containsBlank="1"/>
    </cacheField>
    <cacheField name="OBSERVACIONES DE PLANEACIÓN2" numFmtId="0">
      <sharedItems containsNonDate="0" containsString="0" containsBlank="1"/>
    </cacheField>
    <cacheField name="CALIFICACIÓN " numFmtId="0">
      <sharedItems containsBlank="1"/>
    </cacheField>
    <cacheField name="OBSERVACIONES" numFmtId="0">
      <sharedItems longText="1"/>
    </cacheField>
    <cacheField name="RESULTADO BASADO EN LA EVIDENCIA" numFmtId="9">
      <sharedItems containsMixedTypes="1" containsNumber="1" minValue="0" maxValue="0.5"/>
    </cacheField>
    <cacheField name="PORCENTAJE DE CUMPLIMIENTO ACOMULADO_x000a_ENERO-ABRIL DE 2019" numFmtId="9">
      <sharedItems containsMixedTypes="1" containsNumber="1" minValue="0" maxValue="0.5"/>
    </cacheField>
    <cacheField name="OBSERVACIONES2" numFmtId="0">
      <sharedItems longText="1"/>
    </cacheField>
    <cacheField name="RESULTADO BASADO EN LA EVIDENCIA2" numFmtId="9">
      <sharedItems containsSemiMixedTypes="0" containsString="0" containsNumber="1" minValue="0" maxValue="1"/>
    </cacheField>
    <cacheField name="PORCENTAJE DE CUMPLIMIENTO ACOMULADO_x000a_ENERO-AGOSTO DE 2019" numFmtId="9">
      <sharedItems containsMixedTypes="1" containsNumber="1" minValue="0" maxValue="1"/>
    </cacheField>
    <cacheField name="OBSERVACIONES3" numFmtId="0">
      <sharedItems longText="1"/>
    </cacheField>
    <cacheField name="RESULTADO BASADO EN LA EVIDENCIA3" numFmtId="9">
      <sharedItems containsSemiMixedTypes="0" containsString="0" containsNumber="1" minValue="0" maxValue="1"/>
    </cacheField>
    <cacheField name="PORCENTAJE DE CUMPLIMIENTO ACOMULADO_x000a_ENERO-DICIEMBRE DE 2019" numFmtId="9">
      <sharedItems containsMixedTypes="1" containsNumber="1" minValue="0"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Leidy Carolina Rueda Fonseca" refreshedDate="43846.391456249999" createdVersion="4" refreshedVersion="4" minRefreshableVersion="3" recordCount="9">
  <cacheSource type="worksheet">
    <worksheetSource ref="B7:E16" sheet="Metas Eliminadas"/>
  </cacheSource>
  <cacheFields count="4">
    <cacheField name="PROCESO" numFmtId="0">
      <sharedItems count="4">
        <s v="ORGANIZACIÓN"/>
        <s v="SERVICIO AL CIUDADANO"/>
        <s v="PLANEACIÓN "/>
        <s v="FORMACIÓN" u="1"/>
      </sharedItems>
    </cacheField>
    <cacheField name="NO. DE META" numFmtId="0">
      <sharedItems containsSemiMixedTypes="0" containsString="0" containsNumber="1" containsInteger="1" minValue="142" maxValue="192"/>
    </cacheField>
    <cacheField name="META O ENTREGABLE PLANEADO" numFmtId="0">
      <sharedItems/>
    </cacheField>
    <cacheField name="CUANTIFICACIÓN META O ENTREGABLE PLANEADA" numFmtId="0">
      <sharedItems containsSemiMixedTypes="0" containsString="0" containsNumber="1" containsInteger="1" minValue="1" maxValue="6"/>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Leidy Carolina Rueda Fonseca" refreshedDate="43846.397320949072" createdVersion="4" refreshedVersion="4" minRefreshableVersion="3" recordCount="2">
  <cacheSource type="worksheet">
    <worksheetSource ref="B21:F23" sheet="Metas Eliminadas"/>
  </cacheSource>
  <cacheFields count="5">
    <cacheField name="PROCESO" numFmtId="0">
      <sharedItems containsBlank="1" count="3">
        <s v="FORMACIÓN"/>
        <m/>
        <s v="ORGANIZACIÓN" u="1"/>
      </sharedItems>
    </cacheField>
    <cacheField name="NO. DE META" numFmtId="0">
      <sharedItems containsString="0" containsBlank="1" containsNumber="1" containsInteger="1" minValue="107" maxValue="107"/>
    </cacheField>
    <cacheField name="META O ENTREGABLE PLANEADO" numFmtId="0">
      <sharedItems containsBlank="1"/>
    </cacheField>
    <cacheField name="CUANTIFICACIÓN META O ENTREGABLE PLANEADA" numFmtId="0">
      <sharedItems containsString="0" containsBlank="1" containsNumber="1" containsInteger="1" minValue="1" maxValue="1"/>
    </cacheField>
    <cacheField name="Ajuste plan de acción" numFmtId="0">
      <sharedItems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Leidy Carolina Rueda Fonseca" refreshedDate="43846.398864814815" createdVersion="4" refreshedVersion="4" minRefreshableVersion="3" recordCount="59">
  <cacheSource type="worksheet">
    <worksheetSource ref="E4:BT63" sheet="PAAC 2019"/>
  </cacheSource>
  <cacheFields count="68">
    <cacheField name="PROCESO" numFmtId="0">
      <sharedItems count="10">
        <s v="SERVICIO AL CIUDADANO"/>
        <s v="FORMACIÓN"/>
        <s v="ORGANIZACIÓN"/>
        <s v="SEGUIMIENTO Y EVALUACIÓN"/>
        <s v="PLANEACIÓN "/>
        <s v="COMUNICACIONES"/>
        <s v="TECNOLOGÍAS DE LA INFORMACIÓN"/>
        <s v="GESTIÓN DOCUMENTAL"/>
        <s v="ADQUISICIONES"/>
        <s v="TALENTO HUMANO"/>
      </sharedItems>
    </cacheField>
    <cacheField name="PLANES SUBSIDIARIOS DE DECRETO 612 DE 2018" numFmtId="0">
      <sharedItems/>
    </cacheField>
    <cacheField name="PLANES SUBSIDIARIOS DE DECRETO 612 DE 2018 (2)" numFmtId="0">
      <sharedItems/>
    </cacheField>
    <cacheField name="OTROS PLANES " numFmtId="0">
      <sharedItems/>
    </cacheField>
    <cacheField name="COMPONENTE/SUBCOMPONENTE/RUTA PAAC" numFmtId="0">
      <sharedItems count="8">
        <s v="PAAC - COMPONENTE 4: ATENCIÓN AL CIUDADANO"/>
        <s v="NA"/>
        <s v="PAAC - COMPONENTE 1: GESTIÓN DEL RIESGO DE CORRUPCIÓN - MAPA DE RIESGOS DE CORRUPCIÓN"/>
        <s v="PAAC - COMPONENTE 2: RACIONALIZACIÓN DE TRÁMITES"/>
        <s v="PAAC - COMPONENTE 3: RENDICIÓN DE CUENTAS"/>
        <s v="PAAC - COMPONENTE 5: TRANSPARENCIA Y ACCESO DE LA INFORMACIÓN"/>
        <s v="PAAC - COMPONENTE 6: INICIATIVAS ADICIONALES"/>
        <s v="N.A."/>
      </sharedItems>
    </cacheField>
    <cacheField name="NO. DE META" numFmtId="0">
      <sharedItems containsSemiMixedTypes="0" containsString="0" containsNumber="1" containsInteger="1" minValue="26" maxValue="197"/>
    </cacheField>
    <cacheField name="META O ENTREGABLE PLANEADO" numFmtId="0">
      <sharedItems longText="1"/>
    </cacheField>
    <cacheField name="CUANTIFICACIÓN META O ENTREGABLE PLANEADA" numFmtId="0">
      <sharedItems containsMixedTypes="1" containsNumber="1" containsInteger="1" minValue="1" maxValue="50000"/>
    </cacheField>
    <cacheField name=" VALOR DE META AJUSTADA " numFmtId="0">
      <sharedItems containsBlank="1" containsMixedTypes="1" containsNumber="1" containsInteger="1" minValue="2" maxValue="2"/>
    </cacheField>
    <cacheField name="LÍNEA BASE" numFmtId="0">
      <sharedItems containsMixedTypes="1" containsNumber="1" containsInteger="1" minValue="1" maxValue="9"/>
    </cacheField>
    <cacheField name="JUSTIFICACIÓN DE LA META" numFmtId="0">
      <sharedItems containsBlank="1" longText="1"/>
    </cacheField>
    <cacheField name="ACTIVIDADES REQUERIDAS PARA ALCANZAR LA META" numFmtId="0">
      <sharedItems containsBlank="1" longText="1"/>
    </cacheField>
    <cacheField name="FECHA DE INICIO_x000a_dd/mm/aaaa" numFmtId="0">
      <sharedItems containsDate="1" containsMixedTypes="1" minDate="2019-01-01T00:00:00" maxDate="2019-12-02T00:00:00"/>
    </cacheField>
    <cacheField name="FECHA DE ENTREGA DE META O PRODUCTO_x000a_dd/mm/aaaa" numFmtId="0">
      <sharedItems containsDate="1" containsMixedTypes="1" minDate="2019-02-28T00:00:00" maxDate="2020-01-17T00:00:00"/>
    </cacheField>
    <cacheField name="ENERO-FEBRERO" numFmtId="0">
      <sharedItems containsBlank="1" containsMixedTypes="1" containsNumber="1" minValue="1" maxValue="8333.3333333333339" longText="1"/>
    </cacheField>
    <cacheField name="MARZO-ABRIL" numFmtId="0">
      <sharedItems containsBlank="1" containsMixedTypes="1" containsNumber="1" minValue="1" maxValue="8333.3333333333339" longText="1"/>
    </cacheField>
    <cacheField name="MAYO-JUNIO" numFmtId="0">
      <sharedItems containsBlank="1" containsMixedTypes="1" containsNumber="1" minValue="0.33300000000000002" maxValue="8333.3333333333339"/>
    </cacheField>
    <cacheField name="JULIO-AGOSTO" numFmtId="0">
      <sharedItems containsMixedTypes="1" containsNumber="1" minValue="1" maxValue="8333.3333333333339" longText="1"/>
    </cacheField>
    <cacheField name="SEPTIEMBRE-OCTUBRE" numFmtId="0">
      <sharedItems containsBlank="1" containsMixedTypes="1" containsNumber="1" minValue="0.33300000000000002" maxValue="8333.3333333333339" longText="1"/>
    </cacheField>
    <cacheField name="NOVIEMBRE-DICIEMBRE" numFmtId="0">
      <sharedItems containsBlank="1" containsMixedTypes="1" containsNumber="1" minValue="1" maxValue="8333.3333333333339" longText="1"/>
    </cacheField>
    <cacheField name="META REGISTRADA A NIVEL SECTORIAL O DE PLAN ESTRATÉGICO INSTITUCIONAL" numFmtId="0">
      <sharedItems/>
    </cacheField>
    <cacheField name="META REGISTRADA EN PROYECTOS DE INVERSIÓN" numFmtId="0">
      <sharedItems/>
    </cacheField>
    <cacheField name="NOMBRE DEL RESPONSABLE" numFmtId="0">
      <sharedItems/>
    </cacheField>
    <cacheField name="ACTIVIDADES PROGRAMADAS BIMESTRE _x000a_ENERO-FEBRERO" numFmtId="0">
      <sharedItems containsBlank="1" longText="1"/>
    </cacheField>
    <cacheField name="AVANCE EN EL BIMESTRE" numFmtId="0">
      <sharedItems containsBlank="1" containsMixedTypes="1" containsNumber="1" minValue="0" maxValue="2"/>
    </cacheField>
    <cacheField name="PORCENTAJE DE AVANCE SOBRE META TOTAL" numFmtId="0">
      <sharedItems containsBlank="1" containsMixedTypes="1" containsNumber="1" minValue="0" maxValue="25"/>
    </cacheField>
    <cacheField name="EVIDENCIAS" numFmtId="0">
      <sharedItems containsBlank="1" longText="1"/>
    </cacheField>
    <cacheField name="OBSERVACIONES DE PLANEACIÓN" numFmtId="0">
      <sharedItems containsBlank="1"/>
    </cacheField>
    <cacheField name="CALIFICACIÓN" numFmtId="0">
      <sharedItems containsBlank="1"/>
    </cacheField>
    <cacheField name="ACTIVIDADES PROGRAMADAS BIMESTRE _x000a_MARZO-ABRIL" numFmtId="0">
      <sharedItems containsMixedTypes="1" containsNumber="1" minValue="0.33333333333333331" maxValue="8333.3333333333339" longText="1"/>
    </cacheField>
    <cacheField name="AVANCE EN EL BIMESTRE2" numFmtId="0">
      <sharedItems containsBlank="1" containsMixedTypes="1" containsNumber="1" minValue="0" maxValue="2"/>
    </cacheField>
    <cacheField name="PORCENTAJE DE AVANCE SOBRE META TOTAL2" numFmtId="0">
      <sharedItems containsBlank="1" containsMixedTypes="1" containsNumber="1" minValue="0" maxValue="1"/>
    </cacheField>
    <cacheField name="EVIDENCIAS2" numFmtId="0">
      <sharedItems containsBlank="1" longText="1"/>
    </cacheField>
    <cacheField name="OBSERVACIONES DE PLANEACIÓN2" numFmtId="0">
      <sharedItems containsBlank="1" longText="1"/>
    </cacheField>
    <cacheField name="CALIFICACIÓN2" numFmtId="0">
      <sharedItems containsBlank="1"/>
    </cacheField>
    <cacheField name="ACTIVIDADES PROGRAMADAS BIMESTRE _x000a_MAYO-JUNIO" numFmtId="9">
      <sharedItems containsMixedTypes="1" containsNumber="1" minValue="0.33300000000000002" maxValue="8333.3333333333339"/>
    </cacheField>
    <cacheField name="AVANCE EN EL BIMESTRE3" numFmtId="0">
      <sharedItems containsBlank="1" containsMixedTypes="1" containsNumber="1" minValue="0" maxValue="50" longText="1"/>
    </cacheField>
    <cacheField name="PORCENTAJE DE AVANCE SOBRE META TOTAL3" numFmtId="0">
      <sharedItems containsBlank="1" containsMixedTypes="1" containsNumber="1" minValue="0" maxValue="50"/>
    </cacheField>
    <cacheField name="EVIDENCIAS3" numFmtId="0">
      <sharedItems containsBlank="1" containsMixedTypes="1" containsNumber="1" minValue="0.33" maxValue="25" longText="1"/>
    </cacheField>
    <cacheField name="OBSERVACIONES DE PLANEACIÓN3" numFmtId="0">
      <sharedItems containsBlank="1"/>
    </cacheField>
    <cacheField name="CALIFICACIÓN3" numFmtId="0">
      <sharedItems containsBlank="1"/>
    </cacheField>
    <cacheField name="ACTIVIDADES PROGRAMADAS BIMESTRE _x000a_JULIO-AGOSTO" numFmtId="0">
      <sharedItems containsMixedTypes="1" containsNumber="1" minValue="1" maxValue="8333.3333333333339" longText="1"/>
    </cacheField>
    <cacheField name="AVANCE SOBRE LAS ACTIVIDADES PROGRAMADAS EN EL BIMESTRE" numFmtId="0">
      <sharedItems containsBlank="1" containsMixedTypes="1" containsNumber="1" minValue="0" maxValue="4"/>
    </cacheField>
    <cacheField name="PORCENTAJE DE AVANCE SOBRE META TOTAL_x000a_(VER COLUMNA L)" numFmtId="0">
      <sharedItems containsBlank="1" containsMixedTypes="1" containsNumber="1" minValue="0" maxValue="1"/>
    </cacheField>
    <cacheField name="EVIDENCIAS4" numFmtId="0">
      <sharedItems containsBlank="1" longText="1"/>
    </cacheField>
    <cacheField name="OBSERVACIONES DE PLANEACIÓN4" numFmtId="0">
      <sharedItems longText="1"/>
    </cacheField>
    <cacheField name="CALIFICACIÓN4" numFmtId="0">
      <sharedItems/>
    </cacheField>
    <cacheField name="ACTIVIDADES PROGRAMADAS BIMESTRE _x000a_SEPTIEMBRE OCTUBRE" numFmtId="0">
      <sharedItems containsMixedTypes="1" containsNumber="1" minValue="0.33300000000000002" maxValue="1" longText="1"/>
    </cacheField>
    <cacheField name="AVANCE SOBRE LAS ACTIVIDADES PROGRAMADAS EN EL BIMESTRE2" numFmtId="0">
      <sharedItems containsBlank="1" containsMixedTypes="1" containsNumber="1" minValue="0" maxValue="2"/>
    </cacheField>
    <cacheField name="PORCENTAJE DE AVANCE SOBRE META TOTAL_x000a_(VER COLUMNA L)2" numFmtId="0">
      <sharedItems containsBlank="1" containsMixedTypes="1" containsNumber="1" minValue="0" maxValue="1.2"/>
    </cacheField>
    <cacheField name="EVIDENCIAS5" numFmtId="0">
      <sharedItems containsBlank="1" longText="1"/>
    </cacheField>
    <cacheField name="OBSERVACIONES DE PLANEACIÓN5" numFmtId="0">
      <sharedItems/>
    </cacheField>
    <cacheField name="CALIFICACIÓN5" numFmtId="0">
      <sharedItems/>
    </cacheField>
    <cacheField name="ACTIVIDADES PROGRAMADAS BIMESTRE _x000a_NOVIEMBRE DICIEMBRE" numFmtId="0">
      <sharedItems containsMixedTypes="1" containsNumber="1" containsInteger="1" minValue="1" maxValue="1" longText="1"/>
    </cacheField>
    <cacheField name="PORCENTAJE DE AVANCE SOBRE LAS ACTIVIDADES PROGRAMADAS EN EL BIMESTRE" numFmtId="0">
      <sharedItems containsMixedTypes="1" containsNumber="1" minValue="0" maxValue="1"/>
    </cacheField>
    <cacheField name="PORCENTAJE DE AVANCE SOBRE META TOTAL_x000a_(VER COLUMNA L)3" numFmtId="0">
      <sharedItems containsMixedTypes="1" containsNumber="1" minValue="0" maxValue="1.4"/>
    </cacheField>
    <cacheField name="EVIDENCIAS6" numFmtId="0">
      <sharedItems longText="1"/>
    </cacheField>
    <cacheField name="OBSERVACIONES DE PLANEACIÓN6" numFmtId="0">
      <sharedItems longText="1"/>
    </cacheField>
    <cacheField name="CALIFICACIÓN6" numFmtId="9">
      <sharedItems/>
    </cacheField>
    <cacheField name="OBSERVACIONES" numFmtId="0">
      <sharedItems containsBlank="1" longText="1"/>
    </cacheField>
    <cacheField name="RESULTADO BASADO EN LA EVIDENCIA" numFmtId="0">
      <sharedItems containsBlank="1" containsMixedTypes="1" containsNumber="1" minValue="0" maxValue="0.5"/>
    </cacheField>
    <cacheField name="PORCENTAJE DE CUMPLIMIENTO ACOMULADO_x000a_ENERO-ABRIL DE 2019" numFmtId="0">
      <sharedItems containsBlank="1" containsMixedTypes="1" containsNumber="1" minValue="0" maxValue="0.5"/>
    </cacheField>
    <cacheField name="OBSERVACIONES2" numFmtId="0">
      <sharedItems containsBlank="1" longText="1"/>
    </cacheField>
    <cacheField name="RESULTADO BASADO EN LA EVIDENCIA2" numFmtId="0">
      <sharedItems containsBlank="1" containsMixedTypes="1" containsNumber="1" minValue="0" maxValue="1"/>
    </cacheField>
    <cacheField name="PORCENTAJE DE CUMPLIMIENTO ACOMULADO_x000a_ENERO-AGOSTO DE 2019" numFmtId="0">
      <sharedItems containsBlank="1" containsMixedTypes="1" containsNumber="1" minValue="0" maxValue="1"/>
    </cacheField>
    <cacheField name="OBSERVACIONES3" numFmtId="0">
      <sharedItems longText="1"/>
    </cacheField>
    <cacheField name="RESULTADO BASADO EN LA EVIDENCIA3" numFmtId="9">
      <sharedItems containsBlank="1" containsMixedTypes="1" containsNumber="1" minValue="0" maxValue="1"/>
    </cacheField>
    <cacheField name="PORCENTAJE DE CUMPLIMIENTO ACOMULADO_x000a_ENERO-DICIEMBRE DE 2019" numFmtId="9">
      <sharedItems containsMixedTypes="1" containsNumber="1" minValue="0" maxValue="1.003333333333333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8">
  <r>
    <s v="GESTIÓN_CON_VALORES_PARA_EL_RESULTADO"/>
    <s v="SERVICIO AL CIUDADANO"/>
    <s v="GESTIÓN ORGANIZACIONAL"/>
    <s v="F. PROPENDER POR LA EXCELENCIA ADMINISTRATIVA Y FINANCIERA. "/>
    <x v="0"/>
    <s v="PLAN ANTICORRUPCIÓN Y DE ATENCIÓN AL CIUDADANO"/>
    <s v="N.A"/>
    <s v="PLAN MIPG"/>
    <x v="0"/>
    <n v="26"/>
    <s v="SERVICIO AL CIUDADANO"/>
    <s v="INFORME EJECUTIVO SEMESTRAL DE GESTIÓN DE PQRSD ANTE EL CIGD PARA PLANTEAR MEJORAS INSTITUCIONALES (1.1)"/>
    <s v="2_x000a_"/>
    <s v="NO REGISTRA LÍNEA BASE"/>
    <s v="Mejorar la calidad y el acceso a los trámites y servicios del ICC  mejorando la satisfacción de los ciudadanos y facilitando el ejercicio de sus derechos"/>
    <s v="SOLICITUD DE BASE DE CORRESPONDENCIA A GESTIÓN DOCUMENTAL_x000a_REVISIÓN Y ANÁLISIS DE TABLAS_x000a_ELABORACIÓN DE INFORME_x000a_REVISIÓN Y PUBLICACIÓN DE INFORME EN PÁGINA WEB"/>
    <d v="2019-01-01T00:00:00"/>
    <d v="2019-11-30T00:00:00"/>
    <m/>
    <s v="ELABORACIÓN DE INFORME"/>
    <m/>
    <s v="ELABORACIÓN DE INFORME"/>
    <m/>
    <s v="ELABORACIÓN DE INFORME"/>
    <s v="NO"/>
    <s v="NO"/>
    <s v="COORDINADOR (A) GRUPO DE PLANEACIÓN"/>
    <s v="Esta en proceso de elaboración. "/>
    <n v="0.05"/>
    <n v="0.05"/>
    <s v="En proceso de elaboración a partir de la información del primer informe trimestral de PQRSD"/>
    <s v="NO SE REGISTRAN OBSERVACIONES"/>
    <s v="N.A PARA ESTE BIMESTRE"/>
    <s v="ELABORACIÓN DE INFORME"/>
    <m/>
    <m/>
    <m/>
    <m/>
    <m/>
    <s v="Esta actividad, pese a evidenciarse registrada en el Plan de acción Versión 2, como asociada al PAAC-2019, no se encuentra contenida dentro del PAAC-2019 publicado actualmente en la web, por tanto, se excluye de la medición general del reporte."/>
    <s v="NA"/>
    <s v="NA"/>
  </r>
  <r>
    <s v="INFORMACIÓN_Y_COMUNICACIÓN"/>
    <s v="TRANSPARENCIA, ACCESO A LA INFORMACIÓN PÚBLICA Y LUCHA CONTRA LA CORRUPCIÓN"/>
    <s v="GESTIÓN ORGANIZACIONAL"/>
    <s v="F. PROPENDER POR LA EXCELENCIA ADMINISTRATIVA Y FINANCIERA. "/>
    <x v="1"/>
    <s v="PLAN ANTICORRUPCIÓN Y DE ATENCIÓN AL CIUDADANO"/>
    <s v="N.A"/>
    <s v="N.A"/>
    <x v="1"/>
    <n v="140"/>
    <s v="PLAN ANTICORRUPCIÓN, ATENCIÓN Y PARTICIPACIÓN CIUDADANA"/>
    <s v="METODOLOGÍA PROPUESTA ENVIADA A LA SUBDIRECCIÓN ADMINISTRATIVA Y FINANCIERA"/>
    <n v="1"/>
    <s v="NO REGISTRA LÍNEA BASE"/>
    <s v="Las metas planteadas están enmarcadas en  crear, ajustar o implementar herramientas que permitan identificar, analizar y controlar los posibles hechos generadores de corrupción, tanto internos_x000a_como externos."/>
    <s v="Enviar para revisión, ajustes y aprobación la metología propuesta de administración del riesgo"/>
    <d v="2019-02-01T00:00:00"/>
    <d v="2019-02-28T00:00:00"/>
    <s v="Metodología propuesta enviada a la Subdirección Administrativa y Financiera"/>
    <s v="META YA DEBE ESTAR CUMPLIDA"/>
    <s v="META YA DEBE ESTAR CUMPLIDA"/>
    <s v="META YA DEBE ESTAR CUMPLIDA"/>
    <s v="META YA DEBE ESTAR CUMPLIDA"/>
    <s v="META YA DEBE ESTAR CUMPLIDA"/>
    <s v="NO"/>
    <s v="NO"/>
    <s v="PROFESIONAL ESPECIALIZADO - JEFE DE CONTROL INTERNO"/>
    <s v="Se solicita el juste de la fecha para el 12 de marzo de 2019 debido a que se requiere un tiempo adicional para el estudio del riesgo de seguridad de la información que difiere del riesgo de seguridad digital"/>
    <s v="NO HAY INFORMACIÓN DILIGENCIADA"/>
    <s v="NO HAY INFORMACIÓN DILIGENCIADA"/>
    <s v="NO HAY INFORMACIÓN DILIGENCIADA"/>
    <s v="SOLICITA AJUSTE DE PLAN DE ACCIÓN"/>
    <s v="INSATISFACTORIO"/>
    <m/>
    <m/>
    <m/>
    <m/>
    <m/>
    <m/>
    <s v="En la carpeta de los soportes del proceso, no se evidencia el entregable."/>
    <n v="0"/>
    <n v="0"/>
  </r>
  <r>
    <s v="INFORMACIÓN_Y_COMUNICACIÓN"/>
    <s v="TRANSPARENCIA, ACCESO A LA INFORMACIÓN PÚBLICA Y LUCHA CONTRA LA CORRUPCIÓN"/>
    <s v="GESTIÓN ORGANIZACIONAL"/>
    <s v="F. PROPENDER POR LA EXCELENCIA ADMINISTRATIVA Y FINANCIERA. "/>
    <x v="1"/>
    <s v="PLAN ANTICORRUPCIÓN Y DE ATENCIÓN AL CIUDADANO"/>
    <s v="N.A"/>
    <s v="N.A"/>
    <x v="1"/>
    <n v="141"/>
    <s v="PLAN ANTICORRUPCIÓN, ATENCIÓN Y PARTICIPACIÓN CIUDADANA"/>
    <s v="MATRIZ PROPUESTA ENVIADA A LA SUBDIRECCIÓN ADMINISTRATIVA Y FINANCIERA"/>
    <n v="1"/>
    <n v="1"/>
    <s v="Las metas planteadas están enmarcadas en  crear, ajustar o implementar herramientas que permitan identificar, analizar y controlar los posibles hechos generadores de corrupción, tanto internos_x000a_como externos."/>
    <s v="Enviar para revisión, ajustes y aprobación la matriz propuesta para adminsitración del riesgo"/>
    <d v="2019-02-01T00:00:00"/>
    <d v="2019-02-28T00:00:00"/>
    <s v="Matriz propuesta enviada a la Subdirección Administrativa y Financiera"/>
    <s v="META YA DEBE ESTAR CUMPLIDA"/>
    <s v="META YA DEBE ESTAR CUMPLIDA"/>
    <s v="META YA DEBE ESTAR CUMPLIDA"/>
    <s v="META YA DEBE ESTAR CUMPLIDA"/>
    <s v="META YA DEBE ESTAR CUMPLIDA"/>
    <s v="NO"/>
    <s v="NO"/>
    <s v="PROFESIONAL ESPECIALIZADO - JEFE DE CONTROL INTERNO"/>
    <s v="Se solicita el juste de la fecha para el 12 de marzo de 2019 debido a que se requiere un tiempo adicional para el estudio del riesgo de seguridad de la información que difiere del riesgo de seguridad digital"/>
    <s v="NO HAY INFORMACIÓN DILIGENCIADA"/>
    <s v="NO HAY INFORMACIÓN DILIGENCIADA"/>
    <s v="NO HAY INFORMACIÓN DILIGENCIADA"/>
    <s v="SOLICITA AJUSTE DE PLAN DE ACCIÓN"/>
    <s v="INSATISFACTORIO"/>
    <m/>
    <m/>
    <m/>
    <m/>
    <m/>
    <m/>
    <s v="En la carpeta de los soportes del proceso, no se evidencia el entregable."/>
    <n v="0"/>
    <n v="0"/>
  </r>
  <r>
    <s v="INFORMACIÓN_Y_COMUNICACIÓN"/>
    <s v="TRANSPARENCIA, ACCESO A LA INFORMACIÓN PÚBLICA Y LUCHA CONTRA LA CORRUPCIÓN"/>
    <s v="GESTIÓN ORGANIZACIONAL"/>
    <s v="F. PROPENDER POR LA EXCELENCIA ADMINISTRATIVA Y FINANCIERA. "/>
    <x v="1"/>
    <s v="PLAN ANTICORRUPCIÓN Y DE ATENCIÓN AL CIUDADANO"/>
    <s v="N.A"/>
    <s v="N.A"/>
    <x v="1"/>
    <n v="142"/>
    <s v="PLAN ANTICORRUPCIÓN, ATENCIÓN Y PARTICIPACIÓN CIUDADANA"/>
    <s v="POLÍTICA DE ADMINISTRACIÓN DE RIESGO APROBADA"/>
    <n v="1"/>
    <s v="NO REGISTRA LÍNEA BASE"/>
    <s v="Las metas planteadas están enmarcadas en  crear, ajustar o implementar herramientas que permitan identificar, analizar y controlar los posibles hechos generadores de corrupción, tanto internos_x000a_como externos."/>
    <s v="Presentar para aprobación del Comité Institucional de Coordinación de Control Interno la propuesta de política de administración del riesgo"/>
    <d v="2019-02-01T00:00:00"/>
    <d v="2019-03-31T00:00:00"/>
    <s v="NO HAY ACCIONES PROGRAMADAS EN BIMESTRE"/>
    <s v="Política de administración de riesgo aprobada"/>
    <s v="META YA DEBE ESTAR CUMPLIDA"/>
    <s v="META YA DEBE ESTAR CUMPLIDA"/>
    <s v="META YA DEBE ESTAR CUMPLIDA"/>
    <s v="META YA DEBE ESTAR CUMPLIDA"/>
    <s v="NO"/>
    <s v="NO"/>
    <s v="PROFESIONAL ESPECIALIZADO - JEFE DE CONTROL INTERNO_x000a_COMITÉ INSTITUCIONAL DE CONTROL INTERNO"/>
    <s v="Para este corte no hay actividades planeadas, sin embargo por razones de agenda de los directivos que integran el Comité de coordinación de control interno se solicita, cambiar la fecha de esta actividad para el 15 de abril."/>
    <s v="N/A"/>
    <s v="N/A"/>
    <s v="N.A PARA ESTE BIMESTRE"/>
    <s v="N.A PARA ESTE BIMESTRE"/>
    <s v="N.A PARA ESTE BIMESTRE"/>
    <s v="Política de administración de riesgo aprobada"/>
    <m/>
    <m/>
    <m/>
    <m/>
    <m/>
    <s v="En la carpeta de los soportes del proceso, no se evidencia el entregable."/>
    <n v="0"/>
    <n v="0"/>
  </r>
  <r>
    <s v="INFORMACIÓN_Y_COMUNICACIÓN"/>
    <s v="TRANSPARENCIA, ACCESO A LA INFORMACIÓN PÚBLICA Y LUCHA CONTRA LA CORRUPCIÓN"/>
    <s v="GESTIÓN ORGANIZACIONAL"/>
    <s v="D. CREAR ESTRATEGIAS DE COMUNICACIÓN QUE FACILITEN LA DIVULGACIÓN DE LOS PRODUCTOS Y SERVICIOS DEL INSTITUTO CARO Y CUERVO."/>
    <x v="1"/>
    <s v="PLAN ANTICORRUPCIÓN Y DE ATENCIÓN AL CIUDADANO"/>
    <s v="N.A"/>
    <s v="N.A"/>
    <x v="1"/>
    <n v="143"/>
    <s v="PLAN ANTICORRUPCIÓN, ATENCIÓN Y PARTICIPACIÓN CIUDADANA"/>
    <s v="DIVULGACIONES"/>
    <s v="2_x000a_"/>
    <s v="NO REGISTRA LÍNEA BASE"/>
    <s v="Las mestas planteadas están enmarcadas en  crear, ajustar o implementar herramientas que permitan identificar, analizar y controlar los posibles hechos generadores de corrupción, tanto internos_x000a_como externos."/>
    <s v="Divulgar el Manual de administración del riesgo y la Guía para la administración de los riesgos de gestión, corrupción y seguridad digital, por medio de comunicaciones internas y externas."/>
    <d v="2019-07-01T00:00:00"/>
    <d v="2019-12-31T00:00:00"/>
    <s v="NO HAY ACCIONES PROGRAMADAS EN BIMESTRE"/>
    <s v="NO HAY ACCIONES PROGRAMADAS EN BIMESTRE"/>
    <s v="NO HAY ACCIONES PROGRAMADAS EN BIMESTRE"/>
    <n v="0.5"/>
    <s v="NO HAY ACCIONES PROGRAMADAS EN BIMESTRE"/>
    <n v="0.5"/>
    <s v="NO"/>
    <s v="NO"/>
    <s v="ALTA DIRECCIÓN_x000a_SUBDIRECCIÓN ADMINISTRATIVA Y FINANCIERA"/>
    <s v="ESTA ACTIVIDAD NO APLICA PARA ESTA VIGENCIA"/>
    <s v="N/A"/>
    <s v="N/A"/>
    <s v="N.A PARA ESTE BIMESTRE"/>
    <s v="N.A PARA ESTE BIMESTRE"/>
    <s v="N.A PARA ESTE BIMESTRE"/>
    <m/>
    <m/>
    <m/>
    <m/>
    <m/>
    <m/>
    <s v="No aplica."/>
    <n v="0"/>
    <n v="0"/>
  </r>
  <r>
    <s v="INFORMACIÓN_Y_COMUNICACIÓN"/>
    <s v="TRANSPARENCIA, ACCESO A LA INFORMACIÓN PÚBLICA Y LUCHA CONTRA LA CORRUPCIÓN"/>
    <s v="GESTIÓN ORGANIZACIONAL"/>
    <s v="F. PROPENDER POR LA EXCELENCIA ADMINISTRATIVA Y FINANCIERA. "/>
    <x v="1"/>
    <s v="PLAN ANTICORRUPCIÓN Y DE ATENCIÓN AL CIUDADANO"/>
    <s v="N.A"/>
    <s v="N.A"/>
    <x v="1"/>
    <n v="144"/>
    <s v="PLAN ANTICORRUPCIÓN, ATENCIÓN Y PARTICIPACIÓN CIUDADANA"/>
    <s v="TRES (3) MONITOREOS EN EL AÑO DE LA MATRIZ DE RIESGOS VIGENTE"/>
    <n v="3"/>
    <s v="NO REGISTRA LÍNEA BASE"/>
    <s v="Las mestas planteadas están enmarcadas en  crear, ajustar o implementar herramientas que permitan identificar, analizar y controlar los posibles hechos generadores de corrupción, tanto internos_x000a_como externos."/>
    <s v="Realizar el monitoreo  cuatrimestral de la matriz de riesgos vigente"/>
    <d v="2019-05-01T00:00:00"/>
    <d v="2019-12-31T00:00:00"/>
    <s v="NO HAY ACCIONES PROGRAMADAS EN BIMESTRE"/>
    <s v="NO HAY ACCIONES PROGRAMADAS EN BIMESTRE"/>
    <n v="0.33300000000000002"/>
    <s v="NO HAY ACCIONES PROGRAMADAS EN BIMESTRE"/>
    <n v="0.33300000000000002"/>
    <s v="33,3% (parcial, entrega final enero 2020)"/>
    <s v="NO"/>
    <s v="NO"/>
    <s v="ALTA DIRECCIÓN_x000a_SUBDIRECCIÓN ADMINISTRATIVA Y FINANCIERA_x000a_COORDINADOR (A) GRUPO DE PLANEACIÓN"/>
    <s v="ESTA ACTIVIDAD NO APLICA PARA ESTA VIGENCIA"/>
    <s v="N/A"/>
    <s v="N/A"/>
    <s v="N.A PARA ESTE BIMESTRE"/>
    <s v="N.A PARA ESTE BIMESTRE"/>
    <s v="N.A PARA ESTE BIMESTRE"/>
    <m/>
    <m/>
    <m/>
    <m/>
    <m/>
    <m/>
    <s v="No aplica."/>
    <n v="0"/>
    <n v="0"/>
  </r>
  <r>
    <s v="INFORMACIÓN_Y_COMUNICACIÓN"/>
    <s v="TRANSPARENCIA, ACCESO A LA INFORMACIÓN PÚBLICA Y LUCHA CONTRA LA CORRUPCIÓN"/>
    <s v="GESTIÓN ORGANIZACIONAL"/>
    <s v="F. PROPENDER POR LA EXCELENCIA ADMINISTRATIVA Y FINANCIERA. "/>
    <x v="1"/>
    <s v="PLAN ANTICORRUPCIÓN Y DE ATENCIÓN AL CIUDADANO"/>
    <s v="N.A"/>
    <s v="N.A"/>
    <x v="1"/>
    <n v="145"/>
    <s v="PLAN ANTICORRUPCIÓN, ATENCIÓN Y PARTICIPACIÓN CIUDADANA"/>
    <s v="INFORME DE CONSOLIDADO DE SUGERENCIAS Y OBSERVACIONES DE LOS CIUDADANOS Y LOS SERVIDORES PÚBLICOS DEL INSTITUTO CON SU RESPECTIVO ANÁLISIS DE PERTINENCIA"/>
    <n v="1"/>
    <s v="NO REGISTRA LÍNEA BASE"/>
    <s v="Las metas planteadas están enmarcadas en  crear, ajustar o implementar herramientas que permitan identificar, analizar y controlar los posibles hechos generadores de corrupción, tanto internos_x000a_como externos."/>
    <s v="Involucrar de manera participativa a los ciudadanos y servidores del ICC en las fases de la construcción del mapa de riesgos  del Instituto Caro y Cuervo, con la nueva metodología."/>
    <d v="2019-03-15T00:00:00"/>
    <d v="2019-08-30T00:00:00"/>
    <s v="NO HAY ACCIONES PROGRAMADAS EN BIMESTRE"/>
    <s v="Publicación en intranet, banner rotador y redes sociales   el proyecto de matriz de riesgos de corrupción para sus observaciones y sugerencias de los ciudadanos."/>
    <s v="Publicación en intranet, banner rotador y por comunicación interna el proyecto matriz de riesgos de corrupción para sus observaciones y sugerencias de los servidores públicos del ICC."/>
    <s v="Elaboración y divulgación del Informe de consolidado de sugerencias y observaciones de los ciudadanos y los servidores públicos del instituto con su respectivo análisis de pertinencia"/>
    <s v="META YA DEBE ESTAR CUMPLIDA"/>
    <s v="META YA DEBE ESTAR CUMPLIDA"/>
    <s v="NO"/>
    <s v="NO"/>
    <s v="COORDINADOR (A) GRUPO DE PLANEACIÓN"/>
    <s v="ESTA ACTIVIDAD NO APLICA PARA ESTA VIGENCIA"/>
    <s v="N/A"/>
    <m/>
    <s v="N.A PARA ESTE BIMESTRE"/>
    <s v="N.A PARA ESTE BIMESTRE"/>
    <s v="N.A PARA ESTE BIMESTRE"/>
    <s v="Publicación en intranet, banner rotador y redes sociales   el proyecto de matriz de riesgos de corrupción para sus observaciones y sugerencias de los ciudadanos."/>
    <m/>
    <m/>
    <m/>
    <m/>
    <m/>
    <s v="No aplica."/>
    <n v="0"/>
    <n v="0"/>
  </r>
  <r>
    <s v="INFORMACIÓN_Y_COMUNICACIÓN"/>
    <s v="TRANSPARENCIA, ACCESO A LA INFORMACIÓN PÚBLICA Y LUCHA CONTRA LA CORRUPCIÓN"/>
    <s v="GESTIÓN ORGANIZACIONAL"/>
    <s v="F. PROPENDER POR LA EXCELENCIA ADMINISTRATIVA Y FINANCIERA. "/>
    <x v="1"/>
    <s v="PLAN ANTICORRUPCIÓN Y DE ATENCIÓN AL CIUDADANO"/>
    <s v="N.A"/>
    <s v="N.A"/>
    <x v="1"/>
    <n v="146"/>
    <s v="PLAN ANTICORRUPCIÓN, ATENCIÓN Y PARTICIPACIÓN CIUDADANA"/>
    <s v="REVISIONES"/>
    <s v="2_x000a_"/>
    <s v="NO REGISTRA LÍNEA BASE"/>
    <s v="Las mestas planteadas están enmarcadas en  crear, ajustar o implementar herramientas que permitan identificar, analizar y controlar los posibles hechos generadores de corrupción, tanto internos_x000a_como externos."/>
    <s v="Revisar la necesidad de actualización de la matriz de riesgos institucional. "/>
    <d v="2019-05-01T00:00:00"/>
    <d v="2019-12-31T00:00:00"/>
    <s v="NO HAY ACCIONES PROGRAMADAS EN BIMESTRE"/>
    <s v="NO HAY ACCIONES PROGRAMADAS EN BIMESTRE"/>
    <s v="NO HAY ACCIONES PROGRAMADAS EN BIMESTRE"/>
    <n v="0.5"/>
    <s v="NO HAY ACCIONES PROGRAMADAS EN BIMESTRE"/>
    <n v="0.5"/>
    <s v="NO"/>
    <s v="NO"/>
    <s v="ALTA DIRECCIÓN_x000a_SUBDIRECCIÓN ADMINISTRATIVA Y FINANCIERA"/>
    <s v="ESTA ACTIVIDAD NO APLICA PARA ESTA VIGENCIA"/>
    <s v="N/A"/>
    <s v="N/A"/>
    <s v="N.A PARA ESTE BIMESTRE"/>
    <s v="N.A PARA ESTE BIMESTRE"/>
    <s v="N.A PARA ESTE BIMESTRE"/>
    <m/>
    <m/>
    <m/>
    <m/>
    <m/>
    <m/>
    <s v="No aplica."/>
    <n v="0"/>
    <n v="0"/>
  </r>
  <r>
    <s v="INFORMACIÓN_Y_COMUNICACIÓN"/>
    <s v="TRANSPARENCIA, ACCESO A LA INFORMACIÓN PÚBLICA Y LUCHA CONTRA LA CORRUPCIÓN"/>
    <s v="GESTIÓN ORGANIZACIONAL"/>
    <s v="F. PROPENDER POR LA EXCELENCIA ADMINISTRATIVA Y FINANCIERA. "/>
    <x v="2"/>
    <s v="PLAN ANTICORRUPCIÓN Y DE ATENCIÓN AL CIUDADANO"/>
    <s v="N.A"/>
    <s v="N.A"/>
    <x v="1"/>
    <n v="147"/>
    <s v="PLAN ANTICORRUPCIÓN, ATENCIÓN Y PARTICIPACIÓN CIUDADANA"/>
    <s v="INFORMES DE SEGUIMIENTO CUATRIMESTRAL PUBLICADOS EN LA PÁGINA WEB DEL INSTITUTO CARO Y CUERVO Y DIVULGADO AL INTERIOR DE LA ENTIDAD"/>
    <n v="3"/>
    <n v="3"/>
    <s v="Las mestas planteadas están enmarcadas en  crear, ajustar o implementar herramientas que permitan identificar, analizar y controlar los posibles hechos generadores de corrupción, tanto internos_x000a_como externos."/>
    <s v="Realizar seguimiento al mapa de riesgos de corrupción"/>
    <d v="2019-01-15T00:00:00"/>
    <d v="2020-01-16T00:00:00"/>
    <s v="NO HAY ACCIONES PROGRAMADAS EN BIMESTRE"/>
    <n v="0.33333333333333331"/>
    <s v="NO HAY ACCIONES PROGRAMADAS EN BIMESTRE"/>
    <n v="0.33333333333333331"/>
    <s v="NO HAY ACCIONES PROGRAMADAS EN BIMESTRE"/>
    <n v="0.33333333333333331"/>
    <s v="NO"/>
    <s v="NO"/>
    <s v="PROFESIONAL ESPECIALIZADO - JEFE DE CONTROL INTERNO"/>
    <s v="No se han relizado informes para esta vigencia sugiero que el nombre del responsable sea igual a los anteriores &quot;Profesional especializado - jefe de control interno&quot;"/>
    <m/>
    <m/>
    <s v="N.A PARA ESTE BIMESTRE"/>
    <s v="N.A PARA ESTE BIMESTRE"/>
    <s v="N.A PARA ESTE BIMESTRE"/>
    <n v="0.33333333333333331"/>
    <s v="El insumo para la relización del informe de seguimiento es el seguimiento al plan de acción. Es decir que en el corte marzo a abril no puede haber avance."/>
    <s v="NA"/>
    <s v="Memorando ICC-DP-PN-101-05-2019 establece que el avance para reportes bimestrales del plan de acción es el día 10 despues del corte. _x000a__x000a_Comité institucional de gestión y desempeño aprobó plazo para el reporte de riesgos de corrupción hasta el día 13 de mayo._x000a__x000a_Dadas las anteriores condiciones se presenta solictud de ajuste  programación de los avances bimestrales de la meta 147."/>
    <m/>
    <m/>
    <s v="En la carpeta de los soportes del proceso, no se evidencian seguimientos al mapa de riesgos de corrupción."/>
    <n v="0"/>
    <n v="0"/>
  </r>
  <r>
    <s v="GESTIÓN_CON_VALORES_PARA_EL_RESULTADO"/>
    <s v="RACIONALIZACIÓN DE TRÁMITES"/>
    <s v="GESTIÓN ORGANIZACIONAL"/>
    <s v="F. PROPENDER POR LA EXCELENCIA ADMINISTRATIVA Y FINANCIERA. "/>
    <x v="3"/>
    <s v="PLAN ANTICORRUPCIÓN Y DE ATENCIÓN AL CIUDADANO"/>
    <s v="N.A"/>
    <s v="N.A"/>
    <x v="2"/>
    <n v="148"/>
    <s v="PLAN ANTICORRUPCIÓN, ATENCIÓN Y PARTICIPACIÓN CIUDADANA"/>
    <s v="RACIONALIZACIÓN DEL TRÁMITE CERTIFICADOS Y CONSTANCIAS DE ESTUDIOS"/>
    <n v="1"/>
    <s v="NO REGISTRA LÍNEA BASE"/>
    <s v="La meta de racionalización del trámite permite facilitar  el acceso a los servicios que brinda la administración pública, acercando al ciudadano a los servicios prestados, mediante la modernización y el aumento de la eficiencia de sus procedimientos. "/>
    <s v="1. Actualización del procedimiento certificados y constancias de estudio; 2) Actualización en el SUIT de las formas de pago y datos del nuevo convenio con entidad financiera Banco Av.Villas, la cual permite hacer los pagos en línea y pago en ventanilla por medio de código de barras; 3) Actualización normativa en el SUIT, Resolución por la cual se establece el Reglamento Estudiantil y Resolución de derechos pecuniarios; 4) Implementación y parametrización en la plataforma de gestión académica ACADEMUSOFT del módulo desarrollado para el pago en línea de los derechos pecuniarios y la expedición, en línea, de los certificados y constancias de estudio de los estudiantes y egresados de la Facultad Seminario Andrés Bello del Instituto Caro y Cuervo del año 2013 en 2018; 5) Expedición digital y en línea de los certificados y constancias de estudio de los estudiantes de la Facultad del 2013 en adelante."/>
    <d v="2019-03-01T00:00:00"/>
    <d v="2020-12-31T00:00:00"/>
    <s v="NO HAY ACCIONES PROGRAMADAS EN BIMESTRE"/>
    <s v="1. Actualización del procedimiento certificados y constancias de estudio"/>
    <s v="NO HAY ACCIONES PROGRAMADAS EN BIMESTRE"/>
    <s v="NO HAY ACCIONES PROGRAMADAS EN BIMESTRE"/>
    <s v="NO HAY ACCIONES PROGRAMADAS EN BIMESTRE"/>
    <s v="2) Actualización en el SUIT de las formas de pago y datos del nuevo convenio con entidad financiera Banco Av.Villas, la cual permite hacer los pagos en línea y pago en ventanilla por medio de código de barras; 3) Actualización normativa en el SUIT, Resolución por la cual se establece el Reglamento Estudiantil y Resolución de derechos pecuniarios"/>
    <s v="NO"/>
    <s v="NO"/>
    <s v="Decana Facultad Seminario Andrés Bello"/>
    <m/>
    <m/>
    <m/>
    <s v="N.A PARA ESTE BIMESTRE"/>
    <s v="N.A PARA ESTE BIMESTRE"/>
    <s v="N.A PARA ESTE BIMESTRE"/>
    <s v="1. Actualización del procedimiento certificados y constancias de estudio"/>
    <m/>
    <m/>
    <m/>
    <m/>
    <m/>
    <s v="En la carpeta de los soportes del proceso, no se evidencia la actualización del procedimiento certificados y constancias de estudio."/>
    <n v="0"/>
    <n v="0"/>
  </r>
  <r>
    <s v="GESTIÓN_CON_VALORES_PARA_EL_RESULTADO"/>
    <s v="PARTICIPACIÓN CIUDADANA EN LA GESTIÓN PÚBLICA"/>
    <s v="GESTIÓN ORGANIZACIONAL"/>
    <s v="F. PROPENDER POR LA EXCELENCIA ADMINISTRATIVA Y FINANCIERA. "/>
    <x v="4"/>
    <s v="PLAN ANTICORRUPCIÓN Y DE ATENCIÓN AL CIUDADANO"/>
    <s v="N.A"/>
    <s v="N.A"/>
    <x v="3"/>
    <n v="149"/>
    <s v="PLAN ANTICORRUPCIÓN, ATENCIÓN Y PARTICIPACIÓN CIUDADANA"/>
    <s v="INFORMES  DE LOS PROCESOS DEL GRUPO DE PLANEACIÓN AJUSTADOS CON GUÍA DE LENGUAJE CLARO"/>
    <n v="1"/>
    <s v="NO REGISTRA LÍNEA BASE"/>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Estructuración de informes siguiendo la guía de lenguaje claro, simplificando y mejorando la información proporcionada"/>
    <d v="2019-01-20T00:00:00"/>
    <d v="2019-11-29T00:00:00"/>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NO"/>
    <s v="NO"/>
    <s v="COORDINADOR (A) GRUPO DE PLANEACIÓN"/>
    <s v="Acción realizada hacia la ciudadanía_x000a_Consulta en la web institucional para la construcción del Plan Anticorrupción  y Participación Ciudadana - 18/01/2019"/>
    <n v="1"/>
    <n v="0.16"/>
    <s v="Carpeta adjunta de evidencias:_x000a_Evidencia de publicacion en web PAAC"/>
    <s v="NO SE REGISTRAN OBSERVACIONES"/>
    <s v="SATISFACTORIO"/>
    <s v="Actividad permanente, para todos los informes que se producen desde el Grupo de Planeación"/>
    <n v="1"/>
    <n v="0.33"/>
    <s v="INFORMES PRODUCIDOS POR EL GRUPO DE PLANEACION _x000a_*INFORME BIMESTRAL DE PLAN DE ACCIÓN *PRIMER BIMESTRE*"/>
    <s v="SE SOLICITÓ AJUSTE EN LA META"/>
    <s v="SATISFACTORIO"/>
    <s v="Se recomienda especificar cuántos informes se van a estructurar en lenguaje claro y, cuál es la programación bimensual de la meta para la emisión de cada entregable."/>
    <n v="0.33"/>
    <n v="0.33"/>
  </r>
  <r>
    <s v="GESTIÓN_CON_VALORES_PARA_EL_RESULTADO"/>
    <s v="PARTICIPACIÓN CIUDADANA EN LA GESTIÓN PÚBLICA"/>
    <s v="GESTIÓN ORGANIZACIONAL"/>
    <s v="F. PROPENDER POR LA EXCELENCIA ADMINISTRATIVA Y FINANCIERA. "/>
    <x v="4"/>
    <s v="PLAN ANTICORRUPCIÓN Y DE ATENCIÓN AL CIUDADANO"/>
    <s v="N.A"/>
    <s v="N.A"/>
    <x v="3"/>
    <n v="150"/>
    <s v="PLAN ANTICORRUPCIÓN, ATENCIÓN Y PARTICIPACIÓN CIUDADANA"/>
    <s v="ACCIONES DE RENDICIÓN DE CUENTAS ORIENTADAS GRUPOS DE INTERÉS Y CIUDADANÍA, IMPLEMENTADAS Y EVALUADAS_x000a_1 (UNA) ACCIÓN DE INFORMACIÓN EN RENDICIÓN DE CUENTAS ORIENTADA A ESTUDIANTES SOBRE TEMAS MISIONALES _x000a_1 (UNA) ACCIÓN DE INFORMACIÓN EN RENDICIÓN DE CUENTAS ORIENTADA A DIFERENTES GRUPOS DE INTERÉS SOBRE TEMAS MISIONALES _x000a_1 (UNA) ACCIÓN DE DIÁLOGO EN RENDICIÓN DE CUENTAS ORIENTADA A LA  CIUDADANÍA  IMPLEMENTADA _x000a_1 (UNA) ACCIÓN DE DIÁLOGO EN RENDICIÓN DE CUENTAS ORIENTADA A DIFERENTES GRUPOS DE INTERÉS SOBRE TEMAS MISIONALES _x000a_1 (UN) SONDEO CON EL FIN DE PROMOVER LA PARTICIPACIÓN CIUDADANA EN EL PROCESO DE RENDICIÓN DE CUENTAS EN EL MICROSITIO #ALTABLERO_x000a_1 (UNA) AUDIENCIA DE RENDICIÓN DE CUENTAS _x000a_"/>
    <n v="6"/>
    <n v="6"/>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Identificar la información necesaria para el proceso de rendición de cuentas_x000a_• Recolectar la información necesaria para el proceso de rendición de cuentas_x000a_• Sistematizar y preparar la información con lenguaje claro_x000a_• Fortalecer las capacidades de los funcionarios que intervienen en el proceso de rendición de cuentas_x000a_• Realizar convocatoria y difusión para abrir espacios de diálogo_x000a_• Definir y priorizar los proyectos, servicios y temas de gestión general que implementará la entidad durante la vigencia._x000a_"/>
    <d v="2019-04-30T00:00:00"/>
    <d v="2019-11-30T00:00:00"/>
    <s v="NO HAY ACCIONES PROGRAMADAS EN BIMESTRE"/>
    <s v="1 (un) sondeo con el fin de promover la participación ciudadana en el proceso de rendición de cuentas en el Micrositio #altablero"/>
    <s v="1 (una) acción de información en rendición de cuentas orientada a estudiantes sobre temas misionales  _x000a_1 (una) audiencia de rendición de cuentas"/>
    <s v="_x000a_1 (una) acción de diálogo en rendición de cuentas orientada a la  ciudadanía  implementada "/>
    <s v="1 (una) acción de información en rendición de cuentas orientada a diferentes grupos de interés sobre temas misionale_x000a_"/>
    <s v="1 (una) acción de diálogo en rendición de cuentas orientada a diferentes grupos de interés sobre temas misionales   "/>
    <s v="NO"/>
    <s v="NO"/>
    <s v="COORDINADOR (A) GRUPO DE PLANEACIÓN"/>
    <s v="Acción realizada hacia la ciudadanía_x000a_Consulta en la web institucional para la construcción de la estrategia de rendicion de cuentas - 23/01/2019"/>
    <n v="1"/>
    <n v="16.666666666666668"/>
    <s v="Carpeta adjunta de evidencias:_x000a_Evidencia de publicacion en web estrategia"/>
    <s v="N.A PARA ESTE BIMESTRE"/>
    <s v="N.A PARA ESTE BIMESTRE"/>
    <s v="1 (un) sondeo con el fin de promover la participación ciudadana en el proceso de rendición de cuentas en el Micrositio #altablero"/>
    <n v="1"/>
    <n v="0.16"/>
    <s v="SOBRE LA META TOTAL SE REALIZÓ 1 (UNA) ACCIÓN DE INFORMACIÓN EN RENDICIÓN DE CUENTAS ORIENTADA A ESTUDIANTES SOBRE TEMAS MISIONALES  EL DIA 24 DE ABRIL EN CONJUNTO CON LA FSAB_x000a_EVIDENCIA&gt; FOTO DE ACTIVIDAD Y LISTADO DE ASISTENCIA PROVISTO POR FSAB_x000a__x000a_ EN RELACION CON LA ACTIVIDAD PROPUESTA PARA EL BIMESTRE SE SOLICITÓ AJUSTE AL PLAN DE ACCIÓN INSTITUCIONAL DEBIDO A QUE LA ADMINISTRACION DEL MICROSITIO DE RENDICION DE CUENTAS NO HA SIDO ACLARADA ENTRE LAS ÁREAS DE TI Y COMUNICACIONES Y POR ENDE NO SE HAN  PODIDO CARGAR LOS CONTENIDOS *COMO CONTIGENCIA SE REALIZÓ UN SONDEO EN LA FERIA DEL LIBRO RESPECTO A LOS PRODUCTOS EDITORIALES DEL ICC_x000a_EVIDENCIA FORMATOS DEL SONDEO "/>
    <s v="SE SOLICITÓ AJUSTE EN LA META"/>
    <s v="SATISFACTORIO"/>
    <s v="Evidencia validada."/>
    <n v="0.33333333333333331"/>
    <n v="0.33333333333333331"/>
  </r>
  <r>
    <s v="GESTIÓN_CON_VALORES_PARA_EL_RESULTADO"/>
    <s v="PARTICIPACIÓN CIUDADANA EN LA GESTIÓN PÚBLICA"/>
    <s v="GESTIÓN ORGANIZACIONAL"/>
    <s v="F. PROPENDER POR LA EXCELENCIA ADMINISTRATIVA Y FINANCIERA. "/>
    <x v="4"/>
    <s v="PLAN ANTICORRUPCIÓN Y DE ATENCIÓN AL CIUDADANO"/>
    <s v="N.A"/>
    <s v="N.A"/>
    <x v="3"/>
    <n v="151"/>
    <s v="PLAN ANTICORRUPCIÓN, ATENCIÓN Y PARTICIPACIÓN CIUDADANA"/>
    <s v="METODOLOGÍA DE PARTICIPACIÓN EN LOS ESPACIOS DE RENDICIÓN DE CUENTAS "/>
    <n v="1"/>
    <s v="NO REGISTRA LÍNEA BASE"/>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Diseñar la metodología de diálogo las actividades de rendición de cuentas, garantizando momentos de intervención de ciudadanos y grupos de interés con su evaluación y propuestas"/>
    <d v="2019-03-28T00:00:00"/>
    <d v="2019-04-30T00:00:00"/>
    <s v="NO HAY ACCIONES PROGRAMADAS EN BIMESTRE"/>
    <s v="1 Metodología  de diálogo las actividades de rendición de cuentas, garantizando momentos de intervención de ciudadanos y grupos de interés con su evaluación y propuestas"/>
    <s v="META YA DEBE ESTAR CUMPLIDA"/>
    <s v="META YA DEBE ESTAR CUMPLIDA"/>
    <s v="META YA DEBE ESTAR CUMPLIDA"/>
    <s v="META YA DEBE ESTAR CUMPLIDA"/>
    <s v="NO"/>
    <s v="NO"/>
    <s v="COORDINADOR (A) GRUPO DE PLANEACIÓN"/>
    <s v="Actividad en proceso de desarrollo"/>
    <n v="0.25"/>
    <n v="25"/>
    <s v="N.A"/>
    <s v="N.A PARA ESTE BIMESTRE"/>
    <s v="N.A PARA ESTE BIMESTRE"/>
    <s v="1 Metodología  de diálogo las actividades de rendición de cuentas, garantizando momentos de intervención de ciudadanos y grupos de interés con su evaluación y propuestas"/>
    <n v="0.25"/>
    <n v="0.25"/>
    <s v="DEBIDO A LOS AJUSTES DE CRONOGRAMAS AL INTERIOR DEL PROCESO DE PLANEACIÓN SE PRESENTÓ SOLICITUD DE AJUSTE AL PLAN DE ACCIÓN INSTITUCIONAL CAMBIANDO LA PROGRAMACION DE ACTIVIDADES DE ESTA META, LA ESTRATEGIA SERÁ FORMULADA CUANDO LA CARACTERIZACIÓN DE USUARIOS CUENTE CON AVANCE. AL MOMENTO LA METODOLOGÍA DE CARACTERIZACIÓN SE ENCUENTRA EN PROCESO DE VALIDACIÓN POR PARTE DE LAS SUBDIRECCIONES DEL INSTITUTO."/>
    <s v="SE SOLICITÓ AJUSTE EN LA META"/>
    <s v="ALERTA"/>
    <s v="En la carpeta de los soportes del proceso, no se evidencian avances del entregable."/>
    <n v="0"/>
    <n v="0"/>
  </r>
  <r>
    <s v="GESTIÓN_CON_VALORES_PARA_EL_RESULTADO"/>
    <s v="PARTICIPACIÓN CIUDADANA EN LA GESTIÓN PÚBLICA"/>
    <s v="GESTIÓN ORGANIZACIONAL"/>
    <s v="F. PROPENDER POR LA EXCELENCIA ADMINISTRATIVA Y FINANCIERA. "/>
    <x v="4"/>
    <s v="PLAN ANTICORRUPCIÓN Y DE ATENCIÓN AL CIUDADANO"/>
    <s v="N.A"/>
    <s v="N.A"/>
    <x v="3"/>
    <n v="152"/>
    <s v="PLAN ANTICORRUPCIÓN, ATENCIÓN Y PARTICIPACIÓN CIUDADANA"/>
    <s v="ACCIONES PARA MOTIVAR Y REFORZAR EL COMPORTAMIENTO DE SERVIDORES PÚBLICOS DEL ICC Y CIUDADANOS HACIA EL PROCESO DE RENDICIÓN DE CUENTAS"/>
    <s v="2_x000a_"/>
    <n v="2"/>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Llevar a cabo gestiones que contribuyan a la interiorización de la cultura de rendición de cuentas  _x000a_•  Motivar la generación de aportes, alertas y acciones de mejora para incorporar los resultados de la rendición de cuentas a la gestión pública."/>
    <d v="2019-05-31T00:00:00"/>
    <d v="2019-10-31T00:00:00"/>
    <s v="NO HAY ACCIONES PROGRAMADAS EN BIMESTRE"/>
    <s v="NO HAY ACCIONES PROGRAMADAS EN BIMESTRE"/>
    <s v="1 (una) accion para motivar y reforzar el comportamiento de servidores públicos del ICC y ciudadanos hacia el proceso de rendición de cuentas"/>
    <s v="NO HAY ACCIONES PROGRAMADAS EN BIMESTRE"/>
    <s v="1 (una) accion para motivar y reforzar el comportamiento de servidores públicos del ICC y ciudadanos hacia el proceso de rendición de cuentas"/>
    <s v="META YA DEBE ESTAR CUMPLIDA"/>
    <s v="NO"/>
    <s v="NO"/>
    <s v="COORDINADOR (A) GRUPO DE PLANEACIÓN"/>
    <s v="No hay actividades propuestas para este bimestre"/>
    <n v="0"/>
    <e v="#VALUE!"/>
    <s v="N.A"/>
    <s v="N.A PARA ESTE BIMESTRE"/>
    <s v="N.A PARA ESTE BIMESTRE"/>
    <s v="N.A PARA ESTE BIMESTRE"/>
    <s v="N.A PARA ESTE BIMESTRE"/>
    <s v="N.A PARA ESTE BIMESTRE"/>
    <s v="N.A PARA ESTE BIMESTRE"/>
    <s v="N.A PARA ESTE BIMESTRE"/>
    <m/>
    <s v="No aplica."/>
    <n v="0"/>
    <n v="0"/>
  </r>
  <r>
    <s v="GESTIÓN_CON_VALORES_PARA_EL_RESULTADO"/>
    <s v="PARTICIPACIÓN CIUDADANA EN LA GESTIÓN PÚBLICA"/>
    <s v="GESTIÓN ORGANIZACIONAL"/>
    <s v="F. PROPENDER POR LA EXCELENCIA ADMINISTRATIVA Y FINANCIERA. "/>
    <x v="4"/>
    <s v="PLAN ANTICORRUPCIÓN Y DE ATENCIÓN AL CIUDADANO"/>
    <s v="N.A"/>
    <s v="N.A"/>
    <x v="3"/>
    <n v="153"/>
    <s v="PLAN ANTICORRUPCIÓN, ATENCIÓN Y PARTICIPACIÓN CIUDADANA"/>
    <s v="PLAN DE MEJORAMIENTO CON BASE EN LAS PROPUESTAS, QUEJAS Y EXPECTATIVAS PLANTEADAS POR LA CIUDADANÍA"/>
    <n v="1"/>
    <s v="NO REGISTRA LÍNEA BASE"/>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Diseñar un cuestionario para que los ciudadanos evalúen el proceso de rendición de cuentas. _x000a_• Realizar el documento de plan de mejoramiento incorporando las diferentes propuestas y expectativas recogidas en los formatos anteriores_x000a_"/>
    <d v="2019-11-01T00:00:00"/>
    <d v="2019-11-30T00:00:00"/>
    <s v="NO HAY ACCIONES PROGRAMADAS EN BIMESTRE"/>
    <s v="NO HAY ACCIONES PROGRAMADAS EN BIMESTRE"/>
    <s v="NO HAY ACCIONES PROGRAMADAS EN BIMESTRE"/>
    <s v="NO HAY ACCIONES PROGRAMADAS EN BIMESTRE"/>
    <s v="NO HAY ACCIONES PROGRAMADAS EN BIMESTRE"/>
    <s v="1 (un) plan de mejoramiento con base en las propuestas, quejas y expectativas planteadas por la ciudadanía"/>
    <s v="NO"/>
    <s v="NO"/>
    <s v="COORDINADOR (A) GRUPO DE PLANEACIÓN"/>
    <s v="No hay actividades propuestas para este bimestre"/>
    <n v="0"/>
    <n v="0"/>
    <s v="N.A PARA ESTE BIMESTRE"/>
    <s v="N.A PARA ESTE BIMESTRE"/>
    <s v="N.A PARA ESTE BIMESTRE"/>
    <s v="N.A PARA ESTE BIMESTRE"/>
    <s v="N.A PARA ESTE BIMESTRE"/>
    <s v="N.A PARA ESTE BIMESTRE"/>
    <s v="N.A PARA ESTE BIMESTRE"/>
    <s v="N.A PARA ESTE BIMESTRE"/>
    <m/>
    <s v="No aplica."/>
    <n v="0"/>
    <n v="0"/>
  </r>
  <r>
    <s v="GESTIÓN_CON_VALORES_PARA_EL_RESULTADO"/>
    <s v="SERVICIO AL CIUDADANO"/>
    <s v="GESTIÓN ORGANIZACIONAL"/>
    <s v="F. PROPENDER POR LA EXCELENCIA ADMINISTRATIVA Y FINANCIERA. "/>
    <x v="0"/>
    <s v="PLAN ANTICORRUPCIÓN Y DE ATENCIÓN AL CIUDADANO"/>
    <s v="N.A"/>
    <s v="N.A"/>
    <x v="0"/>
    <n v="154"/>
    <s v="PLAN ANTICORRUPCIÓN, ATENCIÓN Y PARTICIPACIÓN CIUDADANA"/>
    <s v="INFORMES TRIMESTRALES, ENTREGADOS DENTRO DE LOS 15 DÍAS HÁBILES DESPUÉS DEL CORTE (EL ÚTLIMO REPORTE SE PUBLICA EN EL MES DE ENERO DE 2020, CON CORTE A 31 DE DICIEMBRE DE 2019)"/>
    <n v="4"/>
    <n v="4"/>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Elaborar los informes de PQRSD siguiendo lo establecido en el Decreto 1081 de 2015, Artículo 2.1.1.6.2. Informes de solicitudes de acceso a información."/>
    <d v="2019-01-01T00:00:00"/>
    <d v="2020-01-16T00:00:00"/>
    <s v="NO HAY ACCIONES PROGRAMADAS EN BIMESTRE"/>
    <n v="1"/>
    <s v="NO HAY ACCIONES PROGRAMADAS EN BIMESTRE"/>
    <n v="1"/>
    <n v="1"/>
    <s v="1 Parcial _x000a_Completo en enero  2020"/>
    <s v="NO"/>
    <s v="NO"/>
    <s v="AUXILIAR ADMINISTRATIVO GRUPO PLANEACIÓN PROCESO SERVICIO CIUDADANO"/>
    <s v="Actividad en proceso de desarrollo"/>
    <n v="0.1"/>
    <n v="0.1"/>
    <s v="El primer informe se entregará en el mes de abril de acuerdo con el corte "/>
    <s v="N.A PARA ESTE BIMESTRE"/>
    <s v="N.A PARA ESTE BIMESTRE"/>
    <n v="1"/>
    <m/>
    <m/>
    <m/>
    <m/>
    <m/>
    <s v="Se valida la evidencia directamente en la página web de la institución, sin embargo, es necesario registrar el enlace correspondiente en el reporte bimensual."/>
    <n v="0.33333333333333331"/>
    <n v="0.33333333333333331"/>
  </r>
  <r>
    <s v="GESTIÓN_CON_VALORES_PARA_EL_RESULTADO"/>
    <s v="SERVICIO AL CIUDADANO"/>
    <s v="GESTIÓN ORGANIZACIONAL"/>
    <s v="F. PROPENDER POR LA EXCELENCIA ADMINISTRATIVA Y FINANCIERA. "/>
    <x v="0"/>
    <s v="PLAN ANTICORRUPCIÓN Y DE ATENCIÓN AL CIUDADANO"/>
    <s v="N.A"/>
    <s v="N.A"/>
    <x v="0"/>
    <n v="155"/>
    <s v="PLAN ANTICORRUPCIÓN, ATENCIÓN Y PARTICIPACIÓN CIUDADANA"/>
    <s v="SERVIDORES PÚBLICOS Y COLABORADORES FORMADOS EN LENGUA BÁSICA DE SEÑAS EN NIVEL MEDIO O AVANZADO (CON NIVEL BÁSICO CERTIFICADO)"/>
    <n v="6"/>
    <n v="9"/>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Reunión con INSOR para presentar la propuesta de segundo nivel y fechas aproximadas acordadas con talento humano_x000a_Ejecución del curso dependiendo de programación de INSOR"/>
    <d v="2019-01-15T00:00:00"/>
    <d v="2019-09-28T00:00:00"/>
    <s v="Reunión con INSOR_x000a_"/>
    <s v="Inicio de Inicio ejecución (depende de programación INSOR)"/>
    <s v="NO HAY ACCIONES PROGRAMADAS EN BIMESTRE"/>
    <s v="NO HAY ACCIONES PROGRAMADAS EN BIMESTRE"/>
    <s v="Fin de curso y certificación a estudiantes por parte del INSOR"/>
    <s v="META YA DEBE ESTAR CUMPLIDA"/>
    <s v="NO"/>
    <s v="NO"/>
    <s v="COORDINADOR (A) GRUPO DE PLANEACIÓN"/>
    <s v="Por correo electrónico se realizó la solicitud del taller a la responsable del Convenio entre el INSOR y el Instituto Caro y Cuervo, para ver l posibilidad de llevar a cabo el Taller de Lengua de Señas segundo nivel. _x000a_Igualmente la Líder de Planeación y el INSOR , se reunieron para  hablar del tema directamente. "/>
    <n v="0.9"/>
    <n v="0.1"/>
    <s v="CORREO ELECTRÓNICO ENVIADO CON LA SOLICITUD"/>
    <s v="NO SE REGISTRAN OBSERVACIONES"/>
    <s v="ALERTA"/>
    <s v="Inicio de Inicio ejecución (depende de programación INSOR)"/>
    <m/>
    <m/>
    <m/>
    <m/>
    <m/>
    <s v="No aplica."/>
    <n v="0"/>
    <n v="0"/>
  </r>
  <r>
    <s v="GESTIÓN_CON_VALORES_PARA_EL_RESULTADO"/>
    <s v="SERVICIO AL CIUDADANO"/>
    <s v="GESTIÓN ORGANIZACIONAL"/>
    <s v="F. PROPENDER POR LA EXCELENCIA ADMINISTRATIVA Y FINANCIERA. "/>
    <x v="0"/>
    <s v="PLAN ANTICORRUPCIÓN Y DE ATENCIÓN AL CIUDADANO"/>
    <s v="N.A"/>
    <s v="N.A"/>
    <x v="0"/>
    <n v="156"/>
    <s v="PLAN ANTICORRUPCIÓN, ATENCIÓN Y PARTICIPACIÓN CIUDADANA"/>
    <s v="CÁPSULAS INFORMÁTIVAS  DE SENSIBILIZACIÓN A FUNCIONARIOS SOBRE TEMAS DE SERVICIO AL CIUDADANO (3.1)"/>
    <n v="5"/>
    <s v="4"/>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Selección de temas_x000a_Preparación de textos_x000a_Producción de video de acuerdo a cronograma de comunicaciones_x000a_Publicación mensual de cápsulas en intranet_x000a_"/>
    <d v="2019-01-15T00:00:00"/>
    <d v="2019-11-30T00:00:00"/>
    <s v="Selección de temas_x000a_Preparación de textos"/>
    <s v="1 cápsula producida y socializada"/>
    <s v="1 cápsula producida y socializada"/>
    <s v="1 cápsula producida y socializada"/>
    <s v="1 cápsula producida y socializada"/>
    <s v="META YA DEBE ESTAR CUMPLIDA"/>
    <s v="NO"/>
    <s v="NO"/>
    <s v="AUXILIAR ADMINISTRATIVO GRUPO PLANEACIÓN PROCESO SERVICIO CIUDADANO"/>
    <s v="Se presentó cronograma mensual de temas y tipo de mensajes que se comunicarán en el año  a coordinadora de Planeación._x000a_* Se publicaron dos cápsulas  de cómo escribir claro a través de comunicación interna del ICC: el 27 de febrero de 2019 y el 28 de febrero de 2019, en esta última donde se incluyó la invitación a concoer e inscribirse en el curso de Lenguaje Claro de la Función Pública._x000a_"/>
    <n v="1"/>
    <n v="0.2"/>
    <s v="Ficha interna de trabajo con fechas, de publicación, imágenes, canal de publicación _x000a_Comunicaciones internas del 27 y 28 de febrero de 2019"/>
    <s v="NO SE REGISTRAN OBSERVACIONES"/>
    <s v="SATISFACTORIO"/>
    <s v="1 cápsula producida y socializada"/>
    <m/>
    <m/>
    <m/>
    <m/>
    <m/>
    <s v="Evidencia validada."/>
    <n v="0.4"/>
    <n v="0.4"/>
  </r>
  <r>
    <s v="GESTIÓN_CON_VALORES_PARA_EL_RESULTADO"/>
    <s v="SERVICIO AL CIUDADANO"/>
    <s v="GESTIÓN ORGANIZACIONAL"/>
    <s v="F. PROPENDER POR LA EXCELENCIA ADMINISTRATIVA Y FINANCIERA. "/>
    <x v="0"/>
    <s v="PLAN ANTICORRUPCIÓN Y DE ATENCIÓN AL CIUDADANO"/>
    <s v="N.A"/>
    <s v="N.A"/>
    <x v="0"/>
    <n v="157"/>
    <s v="PLAN ANTICORRUPCIÓN, ATENCIÓN Y PARTICIPACIÓN CIUDADANA"/>
    <s v="FUNCIONARIOS Y COLABORADORES SENSIBILIZADOS (35 PRIMER SEMESTRE Y 35 SEGUNDO SEMESTRE)"/>
    <n v="70"/>
    <s v="80"/>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Socialización y evaluación de la información sobre la actualización del procedimiento de PQRSD a funcionarios y colaboradores del ICC"/>
    <d v="2019-01-15T00:00:00"/>
    <d v="2019-11-29T00:00:00"/>
    <s v="NO HAY ACCIONES PROGRAMADAS EN BIMESTRE"/>
    <s v="NO HAY ACCIONES PROGRAMADAS EN BIMESTRE"/>
    <s v="2 seisones"/>
    <s v="NO HAY ACCIONES PROGRAMADAS EN BIMESTRE"/>
    <s v="2 sesiones"/>
    <s v="META YA DEBE ESTAR CUMPLIDA"/>
    <s v="NO"/>
    <s v="NO"/>
    <s v="AUXILIAR ADMINISTRATIVO _x000a__x000a_COORDINADOR (A) GRUPO DE PLANEACIÓN"/>
    <s v="Desde servicio al ciudadano se gestiónó que el 14 de febrero se realizó una sesión de cualificación sobre la gestión de las PQRSD por parte de un asesor del Programa nacional de Servicio  al Ciudadano del DNP, donde asistieron funcionarios del ICC y de otras entidades que fueron invitadas.  El total de asistentes fue de 21 servidores ICC y 47 de otras entidades."/>
    <n v="0.05"/>
    <n v="0.05"/>
    <s v="Listados de asistencia"/>
    <s v="N.A PARA ESTE BIMESTRE"/>
    <s v="N.A PARA ESTE BIMESTRE"/>
    <m/>
    <m/>
    <m/>
    <m/>
    <m/>
    <m/>
    <s v="En la carpeta de los soportes del proceso, no se evidencia el entregable."/>
    <n v="0"/>
    <n v="0"/>
  </r>
  <r>
    <s v="GESTIÓN_CON_VALORES_PARA_EL_RESULTADO"/>
    <s v="SERVICIO AL CIUDADANO"/>
    <s v="GESTIÓN ORGANIZACIONAL"/>
    <s v="F. PROPENDER POR LA EXCELENCIA ADMINISTRATIVA Y FINANCIERA. "/>
    <x v="0"/>
    <s v="PLAN ANTICORRUPCIÓN Y DE ATENCIÓN AL CIUDADANO"/>
    <s v="N.A"/>
    <s v="N.A"/>
    <x v="0"/>
    <n v="158"/>
    <s v="PLAN ANTICORRUPCIÓN, ATENCIÓN Y PARTICIPACIÓN CIUDADANA"/>
    <s v="VIDEO INSTRUCTIVO DEL USO DEL FORMULARIO WEB COMO MECANISMO DE REGISTRO DE PETICIONES VERBALES"/>
    <n v="1"/>
    <s v="NO REGISTRA LÍNEA BASE"/>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Preparación de guión_x000a_Producción de video _x000a_Publicación del video_x000a_Comunicaciones internas para socializar video"/>
    <d v="2019-03-18T00:00:00"/>
    <d v="2019-09-28T00:00:00"/>
    <s v="NO HAY ACCIONES PROGRAMADAS EN BIMESTRE"/>
    <s v="Preparación del guión"/>
    <s v="Producción del vídeo"/>
    <s v="Video producido  e inicio de socialización"/>
    <s v="Socialización"/>
    <s v="META YA DEBE ESTAR CUMPLIDA"/>
    <s v="NO"/>
    <s v="NO"/>
    <s v="COORDINADOR (A) GRUPO DE PLANEACIÓN"/>
    <s v="El 29 de enero se realizó una reunión con el grupo Tic y el equipo de Comunicaciones, donde se establecieron los insumos necesarios para la realización del video"/>
    <n v="0.02"/>
    <n v="0.02"/>
    <s v="N.A PARA ESTE BIMESTRE"/>
    <s v="N.A PARA ESTE BIMESTRE"/>
    <s v="N.A PARA ESTE BIMESTRE"/>
    <s v="Preparación del guión"/>
    <m/>
    <m/>
    <m/>
    <m/>
    <m/>
    <s v="No aplica."/>
    <n v="0"/>
    <n v="0"/>
  </r>
  <r>
    <s v="GESTIÓN_CON_VALORES_PARA_EL_RESULTADO"/>
    <s v="SERVICIO AL CIUDADANO"/>
    <s v="GESTIÓN ORGANIZACIONAL"/>
    <s v="F. PROPENDER POR LA EXCELENCIA ADMINISTRATIVA Y FINANCIERA. "/>
    <x v="0"/>
    <s v="PLAN ANTICORRUPCIÓN Y DE ATENCIÓN AL CIUDADANO"/>
    <s v="N.A"/>
    <s v="N.A"/>
    <x v="0"/>
    <n v="159"/>
    <s v="PLAN ANTICORRUPCIÓN, ATENCIÓN Y PARTICIPACIÓN CIUDADANA"/>
    <s v="PROCEDIMIENTO DE GESTIÓN DE PQRSD AJUSTADO / MANUAL DE PROTOCOLO AJUSTADO"/>
    <n v="1"/>
    <s v="3"/>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Incluir dentro del procedimiento de PQRSD los parámetros para dar respuesta a las solicitudes de información (contenido, estructura y diseño). Socializar esta información al interior de la entidad._x000a_Incluir dentro del procedimiento la forma de registro de peticiones verbales._x000a_Establecer el procedimiento para la traducción de información pública en lenguas nativas,  solicitada por grupos étnicos con los que tenga relacionamiento la entidad._x000a_Establecer un procedimiento que determine como procede el servidor público cuando recibe solicitudes que no son competencia de la entidad y el ciudadano insiste en radicarla._x000a_Determinar niveles de atención de acuerdo a la complejidad de cada trámite y servicio, con el fin de dar respuestas a las solicitudes de los ciudadanos. Un nivel atiende peticiones o solicitudes sencillas y generales, puede ser a través de herramientas de autogestión; un segundo nivel brinda atención a las peticiones más específicas, que requiere de un grado de personalización; y un tercer nivel corresponde a las solicitudes más complejas y específicas, que requieren de la intervención de las áreas. Definición de canales oficiales por nivel de complejidad._x000a_"/>
    <d v="2019-01-15T00:00:00"/>
    <d v="2019-03-29T00:00:00"/>
    <s v="NO HAY ACCIONES PROGRAMADAS EN BIMESTRE"/>
    <s v="NO HAY ACCIONES PROGRAMADAS EN BIMESTRE"/>
    <s v="NO HAY ACCIONES PROGRAMADAS EN BIMESTRE"/>
    <s v="Procedimiento ajustado"/>
    <s v="META YA DEBE ESTAR CUMPLIDA"/>
    <s v="META YA DEBE ESTAR CUMPLIDA"/>
    <s v="NO"/>
    <s v="NO"/>
    <s v="COORDINADOR (A) GRUPO DE PLANEACIÓN"/>
    <s v="No hay actividades propuestas para este bimestre"/>
    <n v="0"/>
    <n v="0"/>
    <s v="N.A PARA ESTE BIMESTRE"/>
    <s v="N.A PARA ESTE BIMESTRE"/>
    <s v="N.A PARA ESTE BIMESTRE"/>
    <m/>
    <m/>
    <m/>
    <m/>
    <m/>
    <m/>
    <s v="En la carpeta de los soportes del proceso, no se evidencia el entregable, ni se reporta como cumplida la actividad pese a estar programada para el 29 de marzo de 2019."/>
    <n v="0"/>
    <n v="0"/>
  </r>
  <r>
    <s v="GESTIÓN_CON_VALORES_PARA_EL_RESULTADO"/>
    <s v="SERVICIO AL CIUDADANO"/>
    <s v="GESTIÓN ORGANIZACIONAL"/>
    <s v="F. PROPENDER POR LA EXCELENCIA ADMINISTRATIVA Y FINANCIERA. "/>
    <x v="0"/>
    <s v="PLAN ANTICORRUPCIÓN Y DE ATENCIÓN AL CIUDADANO"/>
    <s v="N.A"/>
    <s v="N.A"/>
    <x v="0"/>
    <n v="160"/>
    <s v="PLAN ANTICORRUPCIÓN, ATENCIÓN Y PARTICIPACIÓN CIUDADANA"/>
    <s v="FORMULARIO WEB DE PQRSD AJUSTADO"/>
    <n v="1"/>
    <s v="1"/>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Ajuste formulario web con parámetros establecidos en la resolución 3564 de 2015 en clasificación decategoría y tipo de solicitud"/>
    <d v="2019-01-15T00:00:00"/>
    <d v="2019-03-29T00:00:00"/>
    <s v="Preparación de información"/>
    <s v="Formulario ajustado"/>
    <s v="Socialización de ajustes"/>
    <s v="META YA DEBE ESTAR CUMPLIDA"/>
    <s v="META YA DEBE ESTAR CUMPLIDA"/>
    <s v="META YA DEBE ESTAR CUMPLIDA"/>
    <s v="NO"/>
    <s v="NO"/>
    <s v="COORDINADOR (A) GRUPO DE PLANEACIÓN"/>
    <s v="El 21 de enero se realizó la primera reunión para revisar los ajustes pertinentes al formulario web de PQRSD del ICC.  Se generó un acta y TIC propuso el plan de trabajo pertinente que estuvo en revisión por los involucrados con la última versión el día 22 de febrero, para validar todos los ajustes e iniciar el cronograma planteado"/>
    <n v="1"/>
    <n v="0.33"/>
    <s v="Acta de reunión_x000a_Correos electrónicos"/>
    <s v="NO SE REGISTRAN OBSERVACIONES"/>
    <s v="SATISFACTORIO"/>
    <s v="Formulario ajustado"/>
    <m/>
    <m/>
    <m/>
    <m/>
    <m/>
    <s v="En la carpeta de los soportes del proceso, no se evidencia el entregable."/>
    <n v="0"/>
    <n v="0"/>
  </r>
  <r>
    <s v="GESTIÓN_CON_VALORES_PARA_EL_RESULTADO"/>
    <s v="SERVICIO AL CIUDADANO"/>
    <s v="GESTIÓN ORGANIZACIONAL"/>
    <s v="F. PROPENDER POR LA EXCELENCIA ADMINISTRATIVA Y FINANCIERA. "/>
    <x v="0"/>
    <s v="PLAN ANTICORRUPCIÓN Y DE ATENCIÓN AL CIUDADANO"/>
    <s v="N.A"/>
    <s v="N.A"/>
    <x v="0"/>
    <n v="161"/>
    <s v="PLAN ANTICORRUPCIÓN, ATENCIÓN Y PARTICIPACIÓN CIUDADANA"/>
    <s v="CARACTERIZACIÓN DE USUARIOS INSTITUCIONAL NUEVA O ACTUALIZADA (5.1) PUBLICADA  PARA SUGERENCIA Y OBSERVACIONES DE CIUDADANÍA Y DE SERVIDORES ICC"/>
    <n v="1"/>
    <s v="CARACTERIZACIÓN DE USUARIOS AÑO 2016"/>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Establecer objetivos_x000a_Establecer variables y desagregación_x000a_Priorizar variables_x000a_Identificar mecanismos y recolectar información  _x000a_Automatizar la información y segmentarla_x000a_Publicar la información_x000a_"/>
    <d v="2019-03-01T00:00:00"/>
    <d v="2019-11-30T00:00:00"/>
    <s v="NO HAY ACCIONES PROGRAMADAS EN BIMESTRE"/>
    <s v="PASO 1. Identificar los objetivos de la caracterización y su alcance_x000a_PASO 2. Establecer un líder del ejercicio de caracterización_x000a_DOCUMENTO DE METODOLOGÍA Y OBJETIVOS DEFINIDOS DE CARACTERIZACIÓN DE USUARIOS"/>
    <s v="PASO 3. Establecer variables y niveles de desagregación de la información_x000a_PASO 4. Priorizar variables_x000a_"/>
    <s v="PASO 5. Identificación de mecanismos de recolección de información_x000a_PASO 6. Automatizar la información y establecer grupos o segmentos de ciudadanos, usuarios o grupos de interés con características similares"/>
    <s v="PASO 7. La metodología para la construcción de un mapa de actores hace parte integral del manual único de rendición de cuentas que se encuentra en proceso de aprobación._x000a_Divulgar y publicar la información"/>
    <s v="Divulgar y socializar"/>
    <s v="NO"/>
    <s v="NO"/>
    <s v="COORDINADOR (A) GRUPO DE PLANEACIÓN"/>
    <s v="El grupo de planeación realizó la primera reunión para iniciar las actividades programadas para la caracterización de usuarios, el 22 de febrero de 2019, donde se estableció el objetivo general y los objetivos específicos de la caracterización, los grupos de interés que se deben caracterizar y la primera revisión de las variables que se deben levantar de personas naturales y personas jurídicas."/>
    <n v="0.2"/>
    <n v="0.2"/>
    <s v="Actas de reunión en archivo de Planeación _x000a_Archivo de trabajo resultado de la sesión"/>
    <s v="N.A PARA ESTE BIMESTRE"/>
    <s v="N.A PARA ESTE BIMESTRE"/>
    <s v="PASO 1. Identificar los objetivos de la caracterización y su alcance_x000a_PASO 2. Establecer un líder del ejercicio de caracterización"/>
    <m/>
    <m/>
    <m/>
    <m/>
    <m/>
    <s v="No aplica."/>
    <n v="0"/>
    <n v="0"/>
  </r>
  <r>
    <s v="GESTIÓN_CON_VALORES_PARA_EL_RESULTADO"/>
    <s v="SERVICIO AL CIUDADANO"/>
    <s v="GESTIÓN ORGANIZACIONAL"/>
    <s v="F. PROPENDER POR LA EXCELENCIA ADMINISTRATIVA Y FINANCIERA. "/>
    <x v="0"/>
    <s v="PLAN ANTICORRUPCIÓN Y DE ATENCIÓN AL CIUDADANO"/>
    <s v="N.A"/>
    <s v="N.A"/>
    <x v="0"/>
    <n v="162"/>
    <s v="PLAN ANTICORRUPCIÓN, ATENCIÓN Y PARTICIPACIÓN CIUDADANA"/>
    <s v="ESTANDARIZACIÓN DE ENCUESTAS DE SATISFACCIÓN EN EL ICC  (5,2)"/>
    <n v="1"/>
    <s v="NO REGISTRA LÍNEA BASE"/>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Recopilación de encuestas disponibles en ICC_x000a_Revisión de los mínimos y la norma_x000a_Realizar propuesta unificación_x000a_Reuniones para revisar unificación_x000a_Aprobación de propuesta definitiva en SIG_x000a_Publicación en sitios pertinentes"/>
    <d v="2019-01-15T00:00:00"/>
    <d v="2019-10-30T00:00:00"/>
    <s v="NO HAY ACCIONES PROGRAMADAS EN BIMESTRE"/>
    <s v="Recopilación de encuestas disponibles en ICC_x000a_Revisión de los mínimos y la norma"/>
    <s v="Realizar propuesta unificación_x000a_Reuniones para revisar unificación"/>
    <s v="NO HAY ACCIONES PROGRAMADAS EN BIMESTRE"/>
    <s v="Aprobación de propuesta definitiva en SIG_x000a_Publicación en sitios pertinentes"/>
    <s v="META YA DEBE ESTAR CUMPLIDA"/>
    <s v="NO"/>
    <s v="NO"/>
    <s v="COORDINADOR (A) GRUPO DE PLANEACIÓN"/>
    <s v="No se realizaron actividades en el bimestre. Se va a iniciar la recolección de todas las encuestas aplicadas en el ICC en todos los procesos."/>
    <n v="0"/>
    <n v="0"/>
    <s v="N.A PARA ESTE BIMESTRE"/>
    <s v="N.A PARA ESTE BIMESTRE"/>
    <s v="N.A PARA ESTE BIMESTRE"/>
    <s v="Recopilación de encuestas disponibles en ICC_x000a_Revisión de los mínimos y la norma"/>
    <m/>
    <m/>
    <m/>
    <m/>
    <m/>
    <s v="No aplica."/>
    <n v="0"/>
    <n v="0"/>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63"/>
    <s v="PLAN ANTICORRUPCIÓN, ATENCIÓN Y PARTICIPACIÓN CIUDADANA"/>
    <s v="ESTRATEGIAS DE COMUNICACIÓN, EXTERNA E INTERNA IMPLEMENTADAS EN 2019"/>
    <s v="2_x000a_"/>
    <s v="NO REGISTRA LÍNEA BASE"/>
    <s v="Dar cumplimiento al derecho fundamental de acceso a la información pública, según el cual toda persona puede acceder a la información pública en posesión o bajo el control de los sujetos obligados de la ley."/>
    <s v="Realizar una reunión con los directivos de la entidad para que den una línea acerca de los retos que tiene la entidad y así identificar las necesidades en comunicación y divulgación. Realizar la estrategia de comunicaciones del ICC 2019. Socializarla y hacer seguimiento de la estrategia en reuniones semanales con el equipo de prensa"/>
    <d v="2019-01-15T00:00:00"/>
    <d v="2019-12-15T00:00:00"/>
    <s v="SUBDIRECTOR ACADÉMICO"/>
    <s v="Se están realizando ajustes a las estrategias de comunicación interna y externa. "/>
    <n v="0.6"/>
    <n v="0.2"/>
    <s v="NO HAY INFORMACIÓN DILIGENCIADA"/>
    <s v="NO SE REGISTRAN OBSERVACIONES"/>
    <s v="INSATISFACTORIO"/>
    <s v="Implementación  de la estrategia  fase 1 "/>
    <m/>
    <m/>
    <m/>
    <m/>
    <m/>
    <m/>
    <m/>
    <m/>
    <m/>
    <m/>
    <m/>
    <m/>
    <m/>
    <s v="Esta actividad, pese a evidenciarse registrada en el Plan de acción Versión 2, como asociada al PAAC-2019, no se encuentra contenida dentro del PAAC-2019 publicado actualmente en la web, por tanto, se excluye de la medición general del reporte."/>
    <s v="NA"/>
    <s v="NA"/>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64"/>
    <s v="PLAN ANTICORRUPCIÓN, ATENCIÓN Y PARTICIPACIÓN CIUDADANA"/>
    <s v="Dos (2) estrategias de comunicación, externa e interna implementadas en 2019"/>
    <n v="2"/>
    <m/>
    <s v="Dar cumplimiento al derecho fundamental de acceso a la información pública, según el cual toda persona puede acceder a la información pública en posesión o bajo el control de los sujetos obligados de la ley."/>
    <s v="Realizar una reunión con los directivos de la entidad para que den una línea acerca de los retos que tiene la entidad y así identificar las necesidades en comunicación y divulgación. Realizar la estrategia de comunicaciones del ICC 2019. Socializarla y hacer seguimiento de la estrategia en reuniones semanales con el equipo de prensa"/>
    <d v="2019-01-15T00:00:00"/>
    <d v="2019-12-15T00:00:00"/>
    <s v="Presentación y ajustes de las estrategias de comunicación  interna y externa "/>
    <s v="Implementación  de la estrategia  fase 1 "/>
    <s v="Implementación  de la estrategia  fase 2"/>
    <s v="Implementación  de la estrategia  fase 3"/>
    <s v="Implementación  de la estrategia  fase 4"/>
    <s v="Implementación  de la estrategia  fase 5 "/>
    <s v="NO"/>
    <s v="NO"/>
    <s v="SUBDIRECTOR ACADÉMICO"/>
    <s v="Se estan realizando ajustes a las estrategias de comunicación interna y externa. "/>
    <n v="0.6"/>
    <n v="0.2"/>
    <m/>
    <m/>
    <m/>
    <s v="Se estan realizando estrategias de comunicación interna y externa. "/>
    <n v="0.6"/>
    <n v="0.2"/>
    <m/>
    <m/>
    <m/>
    <s v="Se evidencia el informe de gestión con la estrategia de comunicación interna y externa  implementada a la fecha de corte."/>
    <n v="0.33"/>
    <n v="0.33"/>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65"/>
    <s v="PLAN ANTICORRUPCIÓN, ATENCIÓN Y PARTICIPACIÓN CIUDADANA"/>
    <s v="Una (1) estrategia de divulgación implementada tanto para programas de la facultad sab como los de educación continua"/>
    <n v="1"/>
    <m/>
    <s v="Dar cumplimiento al derecho fundamental de acceso a la información pública, según el cual toda persona puede acceder a la información pública en posesión o bajo el control de los sujetos obligados de la ley."/>
    <s v="Realizar una reunión con la decana y el subdirector académico para identificar las necesidades de comunicación tanta de la facultad como de educación continua para 2019. gestionar los requerimientos de publicación de la oferta académica que llegue de parte de la facultad seminario Andrés Bello y la subdirección académica. Revisar todos los contenidos noticiosos, convocatorias y eventos que se distribuyen de manera externa usando como base el manual de estilo de España y la Fundeu"/>
    <d v="2019-01-15T00:00:00"/>
    <d v="2019-04-30T00:00:00"/>
    <s v="Presentación y ajustes de las estrategia de divulgación "/>
    <s v="Implementación  de la estrategia  fase 1 "/>
    <s v="Implementación  de la estrategia  fase 2"/>
    <s v="Implementación  de la estrategia  fase 3"/>
    <s v="Implementación  de la estrategia  fase 4"/>
    <s v="Implementación  de la estrategia  fase 5"/>
    <s v="NO"/>
    <s v="NO"/>
    <s v="SUBDIRECTOR ACADÉMICO"/>
    <s v="Se estan realizando ajustes a la estrategia de divulgación "/>
    <n v="0.6"/>
    <n v="0.2"/>
    <m/>
    <m/>
    <m/>
    <s v="Se está ejecutando  la estrategia de divulgación. "/>
    <n v="0.6"/>
    <n v="0.2"/>
    <m/>
    <m/>
    <m/>
    <s v="Se evidencia el informe de gestión con la estrategia de divulgación  implementada a la fecha de corte._x000a_Se recomienda agregar título en el informe de gestión de comunicaciones que identifique cuáles son las estrategias implementadas que corresponden a las divulgaciones."/>
    <n v="0.33"/>
    <n v="0.33"/>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66"/>
    <s v="PLAN ANTICORRUPCIÓN, ATENCIÓN Y PARTICIPACIÓN CIUDADANA"/>
    <s v="Cuatro (4)  reuniones de socialización para dar a conocer la política de comunicaciones con miras a que se aplique y se cumpla"/>
    <n v="4"/>
    <m/>
    <s v="Dar cumplimiento al derecho fundamental de acceso a la información pública, según el cual toda persona puede acceder a la información pública en posesión o bajo el control de los sujetos obligados de la ley."/>
    <s v="Realizar reuniones para socializar política de comunicaciones del ICC a servidores y colaboradores del ICC"/>
    <d v="2019-01-15T00:00:00"/>
    <d v="2019-11-30T00:00:00"/>
    <s v="Revisión y ajuste  de la política de comunicaciones "/>
    <s v="Aprobación  de la política de comunicaciones "/>
    <s v="Primera reunión de la política de comunicaciones "/>
    <s v="Segunda reunión de la política de comunicaciones "/>
    <s v="Tercera reunión de la política de comunicaciones "/>
    <s v="Cuarta reunión de la política de comunicaciones "/>
    <s v="NO"/>
    <s v="NO"/>
    <s v="SUBDIRECTOR ACADÉMICO"/>
    <s v="Se estan realizando ajustes a la política de comunicaciones "/>
    <n v="0.6"/>
    <n v="0.2"/>
    <m/>
    <m/>
    <m/>
    <s v="Se estan realizando ajustes a la política de comunicaciones para su aprobación, hay retrasos teniendo en cuenta la coyuntura del manual de imagen de Gobierno  "/>
    <n v="0.6"/>
    <n v="0.2"/>
    <m/>
    <m/>
    <m/>
    <s v="En la carpeta de los soportes del proceso, no se evidencia el entregable._x000a_Se recomienda especificar cuáles son las fechas para la emisión de cada entregable, a fin de realizar su seguimiento en el corte correspondiente._x000a__x000a_"/>
    <n v="0"/>
    <n v="0"/>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67"/>
    <s v="PLAN ANTICORRUPCIÓN, ATENCIÓN Y PARTICIPACIÓN CIUDADANA"/>
    <s v="Doce (12) actividades de divulgación"/>
    <n v="12"/>
    <m/>
    <s v="Dar cumplimiento al derecho fundamental de acceso a la información pública, según el cual toda persona puede acceder a la información pública en posesión o bajo el control de los sujetos obligados de la ley."/>
    <s v="Realizar actividades de divulgación de los planes relacionados con el patrimonio lingüístico a nivel interno y externo"/>
    <d v="2019-01-15T00:00:00"/>
    <d v="2019-12-15T00:00:00"/>
    <s v="Realización de 2 actividades de divulgación "/>
    <s v="Realización de 2 actividades de divulgación"/>
    <s v="Realización de 2 actividades de divulgación"/>
    <s v="Realización de 2 actividades de divulgación"/>
    <s v="Realización de 2 actividades de divulgación"/>
    <s v="Realización de 2 actividades de divulgación"/>
    <s v="NO"/>
    <s v="NO"/>
    <s v="SUBDIRECTOR ACADÉMICO"/>
    <s v="Se realizarón actividades de divulgación sobre Conmemoramos el natalicio de José Manuel Rivas Sacconi, y sobre  CyC Radio 5 años de creación. tambien se realizaron otras divulgaciones:  Consulte acerca de diferentes becas y eventos externos (nota actualizada con nuevas becas)_x000a_*Mensaje de nuestra Directora para conmemorar el Día Nacional de Lenguas Nativas_x000a_¨*Revitalizar y preservar la diversidad lingüística de Colombia, el llamado en el Día Nacional de Lenguas Nativas"/>
    <n v="1"/>
    <n v="0.3"/>
    <s v="www.caroycuervo.gov.co    http://conexion.caroycuervo.gov.co/Login.php                                https://www.facebook.com/InstitutoCaroyCuervoColombia/     "/>
    <m/>
    <m/>
    <s v="Se realizarón actividades de divulgación de conmemoraciones sobre la Eliminación de la discriminación racial, día del idioma, día mundial de la poésia, Natalicio Gabriel García Márquez.  tambien se realizaron otras divulgaciones:  Nace Canoa, la red panhispánica para la internacionalización de la cultura en español *Carmen Millán habla sobre el español* Al Aire libro*Dicol en la Haya*streaming de lenguas indígenas en la FILBo"/>
    <n v="1"/>
    <n v="0.5"/>
    <s v="www.caroycuervo.gov.co    http://conexion.caroycuervo.gov.co/Login.php                                https://www.facebook.com/InstitutoCaroyCuervoColombia/     "/>
    <m/>
    <m/>
    <s v="Evidencia validada."/>
    <n v="0.5"/>
    <n v="0.5"/>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67"/>
    <s v="PLAN ANTICORRUPCIÓN, ATENCIÓN Y PARTICIPACIÓN CIUDADANA"/>
    <s v="FASE DOS SISTEMA DEL SISTEMA DE INFORMACIÓN PARA EL CARGUE DE LOS DOCUMENTOS OFICIALES DEL INSTITUTO CARO Y CUERVO ."/>
    <n v="1"/>
    <n v="1"/>
    <s v="Dar cumplimiento al derecho fundamental de acceso a la información pública, según el cual toda persona puede acceder a la información pública en posesión o bajo el control de los sujetos obligados de la ley."/>
    <s v="Desarrollo fase 2 automatización del cargue documental de todos los procesos."/>
    <d v="2019-02-02T00:00:00"/>
    <d v="2019-04-30T00:00:00"/>
    <s v="NO HAY ACCIONES PROGRAMADAS EN BIMESTRE"/>
    <s v="Entrega módulo para plan piloto y puesta en producción 100%."/>
    <s v="N/A"/>
    <s v="N/A"/>
    <s v="N/A"/>
    <s v="N/A"/>
    <s v="NO"/>
    <s v="NO"/>
    <s v="COORDINADOR(A) GRUPO TIC"/>
    <m/>
    <s v="N/A"/>
    <m/>
    <s v="Para el primer bimeste del año esta actividad no cuenta con tareas."/>
    <s v="N.A PARA ESTE BIMESTRE"/>
    <s v="N.A PARA ESTE BIMESTRE"/>
    <s v="Entrega módulo para plan piloto y puesta en producción 100%."/>
    <n v="0"/>
    <n v="0"/>
    <s v="Se realiza modificación junto a planeación para realizar la enterga el 3 bimestre"/>
    <m/>
    <m/>
    <s v="En la carpeta de los soportes del proceso, no se evidencia el entregable finalizado."/>
    <n v="0"/>
    <n v="0"/>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68"/>
    <s v="PLAN ANTICORRUPCIÓN, ATENCIÓN Y PARTICIPACIÓN CIUDADANA"/>
    <s v="SISTEMAS DE INFORMACIÓN CON LA VALIDACIÓN DE LA NORMA INTERNACIONAL OWASP (MÓDULO DE RIESGOS, MÓDULO DE PLANES DE MEJORAMIENTO, CONECTATE CON CARO Y CUERVO, DIPLOMADO INSOR, MICROSITIO DE TALENTO HUMANO). "/>
    <n v="5"/>
    <s v="NO REGISTRA LÍNEA BASE"/>
    <s v="Dar cumplimiento al derecho fundamental de acceso a la información pública, según el cual toda persona puede acceder a la información pública en posesión o bajo el control de los sujetos obligados de la ley."/>
    <s v="Aplicación de las condiciones establecidas en el estándar internacional owasp para los desarrollos de la vigencia 2019 (directivas sobre php, autorizaciones, manejo de sesiones, validación de datos y protección de datos personales)."/>
    <d v="2019-04-04T00:00:00"/>
    <d v="2019-12-31T00:00:00"/>
    <s v="NO HAY ACCIONES PROGRAMADAS EN BIMESTRE"/>
    <s v="Aplicación de normas owasp a los desarrolles entregados a la fecha 20%."/>
    <s v="Aplicación de normas owasp a los desarrolles entregados aentre mayo y junio y validación sobre los sitios 20%."/>
    <s v="Aplicación de normas owasp a los desarrolles entregados aentre julio y agosto y validación sobre los sitios 20%."/>
    <s v="Aplicación de normas owasp a los desarrollos entregados entre septiembre y octubre y validación sobre los sitios 20%."/>
    <s v="validación de cumplimiento de la norma Owasp sobre los sitios y avance a las observaciones presetadas sobre los sitios Web 20%."/>
    <s v="NO"/>
    <s v="NO"/>
    <s v="COORDINADOR(A) GRUPO TIC"/>
    <m/>
    <s v="N/A"/>
    <m/>
    <s v="Para el primer bimeste del año esta actividad no cuenta con tareas."/>
    <s v="N.A PARA ESTE BIMESTRE"/>
    <s v="N.A PARA ESTE BIMESTRE"/>
    <s v="Aplicación de normas owasp a los desarrolles entregados a la fecha 20%."/>
    <n v="0"/>
    <n v="0"/>
    <s v="No se conto con el personal para hacer desarrollos por lo qu este punto se pasa para el mes de agosto y se informara en la modificación de plan de acción."/>
    <m/>
    <m/>
    <s v="En la carpeta de los soportes del proceso, no se evidencia el entregable."/>
    <n v="0.2"/>
    <n v="0.2"/>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69"/>
    <s v="PLAN ANTICORRUPCIÓN, ATENCIÓN Y PARTICIPACIÓN CIUDADANA"/>
    <s v="MICROSITIO DATOS ABIERTOS ACTUALIZADO E INFORMACIÓN DE WWW.DATOS.GOV.CO DEL ICC ACTUALIZADO"/>
    <n v="1"/>
    <n v="2"/>
    <s v="Dar cumplimiento al derecho fundamental de acceso a la información pública, según el cual toda persona puede acceder a la información pública en posesión o bajo el control de los sujetos obligados de la ley."/>
    <s v="Actualizar el micrositio de datos abiertos, actualizar información de acuerdo con lo establecido por la norma"/>
    <d v="2019-02-08T00:00:00"/>
    <d v="2019-12-15T00:00:00"/>
    <s v="Prim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
    <s v="N/A"/>
    <s v="Segunda entrega de actualización y publicación de datos en el portal de datos abiertos  (Activos de información 2019 e Indice de información clasificada y reservada 2019) 25%."/>
    <s v="Terc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
    <s v="N/A"/>
    <s v="Cuarta  entrega de actualización y publicación de datos en el portal de datos abiertos  (Activos de información 2019 e Indice de información clasificada y reservada 2019) 25%."/>
    <s v="NO"/>
    <s v="NO"/>
    <s v="COORDINADOR(A) GRUPO TIC"/>
    <m/>
    <n v="0.25"/>
    <s v="NO HAY INFORMACIÓN DILIGENCIADA"/>
    <s v="Para validar la información los LINK son:_x000a__x000a_https://www.caroycuervo.gov.co/Transparencia/21-datos-abiertos#1_x000a__x000a__x000a_https://www.datos.gov.co/profile/Instituto-Caro-y-Cuervo/efcg-kccw , por visualizar se puede realizar seguimiento a lo que tiene el Instituto Caro y Cuervo"/>
    <s v="NO SE REGISTRAN OBSERVACIONES"/>
    <s v="INSATISFACTORIO"/>
    <s v="N/A"/>
    <m/>
    <m/>
    <m/>
    <m/>
    <m/>
    <s v="En el enlace: https://www.caroycuervo.gov.co/Transparencia/21-datos-abiertos#1_x000a_Se evidencia desactualización de la información que se encuentra publicada en los siguientes accesos:_x000a_* Activos de información: archivo inventariado en el 2016._x000a_* Indice de información clasificada y reservada,archivo inventariado en el 2016._x000a_*Publicaciones Historicas del Instituto Caro y Cuervo, última actualización en el 2017._x000a_* Enlaces dupliocados: (1) Índice de información reservada y clasificada, (2) Indice de información clasificada y reservada. Registros de última actualización: 2016 y 2017._x000a_* Publicaciones del Instituto Caro y Cuervo, última actualización en el 2017._x000a_* (1) Oferta académica Instituto Caro y Cuervo, (2) Oferta académica Instituto Caro y Cuervo, última actualización de ambos accesos en el 2017._x000a_"/>
    <n v="0.2"/>
    <n v="0.2"/>
  </r>
  <r>
    <s v="INFORMACIÓN_Y_COMUNICACIÓN"/>
    <s v="TRANSPARENCIA, ACCESO A LA INFORMACIÓN PÚBLICA Y LUCHA CONTRA LA CORRUPCIÓN"/>
    <s v="GESTIÓN ORGANIZACIONAL"/>
    <s v="F. PROPENDER POR LA EXCELENCIA ADMINISTRATIVA Y FINANCIERA. "/>
    <x v="7"/>
    <s v="PLAN ANTICORRUPCIÓN Y DE ATENCIÓN AL CIUDADANO"/>
    <s v="N.A"/>
    <s v="N.A"/>
    <x v="4"/>
    <n v="170"/>
    <s v="PLAN ANTICORRUPCIÓN, ATENCIÓN Y PARTICIPACIÓN CIUDADANA"/>
    <s v="100% DE SOLICITUDES DE INFORMACIÓN ATENDIDAS EN SOPORTE ELECTRÓNICO, FÍSICO O DIGITAL QUE LOS SERVIDORES PÚBLICOS DEL ICC CUANDO LO REQUIERAN"/>
    <n v="1"/>
    <s v="NO REGISTRA LÍNEA BASE"/>
    <s v="Dar cumplimiento al derecho fundamental de acceso a la información pública, según el cual toda persona puede acceder a la información pública en posesión o bajo el control de los sujetos obligados de la ley."/>
    <s v="Recepcionar, clasificar, digitalizar, proporcionar y hacer seguimiento a la información requerida por los servidores públicos del ICC"/>
    <d v="2019-01-02T00:00:00"/>
    <d v="2019-12-31T00:00:00"/>
    <s v="COORDINADOR(A) GRUPO GESTIÓN DOCUMENTAL"/>
    <s v="3.677 DOCUMENTOS SUMINISTRADOS EN SOPORTE PAPEL Y ELECTRONICO A LOS USUARIOS DE INFORMACIÓN DEL ICC."/>
    <n v="1"/>
    <n v="1"/>
    <s v="C:\Users\andres.coy\ownCloud2\COMUNICACIONES 2019"/>
    <s v="NO SE REGISTRAN OBSERVACIONES"/>
    <s v="SATISFACTORIO"/>
    <n v="1"/>
    <m/>
    <m/>
    <m/>
    <m/>
    <m/>
    <m/>
    <m/>
    <m/>
    <m/>
    <m/>
    <m/>
    <m/>
    <m/>
    <s v="Se recomienda incluir el nombre del(os) responsable(s) de la actividad y distribuir la fecha de su cumplimiento durante el año para su seguimiento en cada corte."/>
    <n v="0"/>
    <n v="0"/>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71"/>
    <s v="PLAN ANTICORRUPCIÓN, ATENCIÓN Y PARTICIPACIÓN CIUDADANA"/>
    <s v="SISTEMAS DE INFORMACIÓN O SITIOS WEB PARA LA RACIONALIZACIÓN DE PROCESOS DESARROLLADOS (PAGINAS WEB OFICIAL, CLICC, PORTAL DE LENGUAS, DICCIONARIO DE COLOMBIANISMOS, PÁGINA WEB DE LA BIBLIOTECA (KOHA), ALEC DIGITAL)"/>
    <n v="6"/>
    <s v="NO REGISTRA LÍNEA BASE"/>
    <s v="Dar cumplimiento al derecho fundamental de acceso a la información pública, según el cual toda persona puede acceder a la información pública en posesión o bajo el control de los sujetos obligados de la ley."/>
    <s v="Transición al protocolo IPV6_x000a_Levantamiento y análisis de requerimientos, y documentación de proyectos._x000a_Documento de inventario tecnológico_x000a_Documento del acta de cumplimiento a satisfacción de la entidad con base en el funcionamiento de los elementos intervenidos en la fase de implementación."/>
    <d v="2019-01-14T00:00:00"/>
    <d v="2019-12-31T00:00:00"/>
    <s v="Documento de levantamiento y análisis de requerimientos_x000a__x000a_Documento de inventario tecnológico. 10%"/>
    <s v="Documento acta de cumplimiento de elementos a intervenir. 10%"/>
    <s v="N/A"/>
    <s v="Implementación IPV6 a nivel LAN._x000a__x000a_Documento con pruebas de trasmision IPV6 a nivel LAN. 40%"/>
    <s v="N/A"/>
    <s v="Implementación IPV6 a nivel WAN e internet._x000a__x000a_Documento con pruebas de trasmision IPV6 a nivel WAN e Internet 40%"/>
    <s v="NO"/>
    <s v="NO"/>
    <s v="COORDINADOR(A) GRUPO TIC"/>
    <m/>
    <n v="0.1"/>
    <s v="NO HAY INFORMACIÓN DILIGENCIADA"/>
    <s v="Para esta fase se realizo el documento de levantamiento técnologíco, el cual se va actualizando a medida que ingresa nueva información._x000a__x000a_Evidencias en la carpeta de TECNOLOGÍAS DE LA INF:_x000a_* EVIDENCIAS/INVENTARIO TECNOLÓGICO/ Inventario Aplicaciones de la Entidad.xlsx_x000a_* EVIDENCIAS/INVENTARIO TECNOLÓGICO/ Inventario Equipos de Cómputo.xlsx_x000a_* EVIDENCIAS/ INVENTARIO TECNOLÓGICO/ Inventario Equiops de Comunicaciones.xlsx"/>
    <s v="NO SE REGISTRAN OBSERVACIONES"/>
    <s v="INSATISFACTORIO"/>
    <s v="Documento acta de cumplimiento de elementos a intervenir. 10%"/>
    <n v="0"/>
    <n v="0"/>
    <s v="No se presentan avances de esta tarea, se envia para el mes de Octubre, se agregara en el documento  de modificación de plan de acción, todo relacionado en que este bimestre no se contaba con el personal."/>
    <m/>
    <m/>
    <s v="Se valida la evidencia del inventario tecnológico, sin embargo, no se evidencia el acta del cumplimiento de elementos a intervenir."/>
    <n v="0.1"/>
    <n v="0.1"/>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72"/>
    <s v="PLAN ANTICORRUPCIÓN, ATENCIÓN Y PARTICIPACIÓN CIUDADANA"/>
    <s v="SISTEMAS DE INFORMACIÓN ALEC Y ALEC DIGITAL"/>
    <s v="2_x000a_"/>
    <n v="2"/>
    <s v="Dar cumplimiento al derecho fundamental de acceso a la información pública, según el cual toda persona puede acceder a la información pública en posesión o bajo el control de los sujetos obligados de la ley."/>
    <s v="Aplicar reingeniería sobre un sistema de información desarrollado por un tercero para ajustarlo a los requerimientos del grupo de investigación. _x000a_* Reuniones y actas sobre las necesidades que presenta el área de investigación._x000a_* Cronograma de actividades_x000a_* Levantamiento y análisis de requerimientos, y documentación de proyectos _x000a_* Modelo de base de datos (modelo entidad relación, diccionario de datos)._x000a_* Manuales de manejo de la herramienta."/>
    <d v="2019-02-02T00:00:00"/>
    <d v="2019-12-14T00:00:00"/>
    <s v="NO HAY ACCIONES PROGRAMADAS EN BIMESTRE"/>
    <s v="Reunión y generación de cronograma con validación."/>
    <s v="Seguimiento cronograma y coordniación de tareas, levantamiento de requerimiento."/>
    <s v="Modelo de la base de datos ajustada."/>
    <s v="Manual de la herramienta y puesta en marcha de la primera fase de la mgiración."/>
    <s v="Validación y puesta en producción del sistema."/>
    <s v="NO"/>
    <s v="NO"/>
    <s v="COORDINADOR(A) GRUPO TIC"/>
    <m/>
    <s v="N/A"/>
    <m/>
    <s v="Para el primer bimeste del año esta actividad no cuenta con tareas."/>
    <s v="N.A PARA ESTE BIMESTRE"/>
    <s v="N.A PARA ESTE BIMESTRE"/>
    <s v="Reunión y generación de cronograma con validación."/>
    <n v="0"/>
    <n v="0"/>
    <m/>
    <m/>
    <m/>
    <s v="En la carpeta de los soportes del proceso, no se evidencia el entregable."/>
    <n v="0"/>
    <n v="0"/>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73"/>
    <s v="PLAN ANTICORRUPCIÓN, ATENCIÓN Y PARTICIPACIÓN CIUDADANA"/>
    <s v="IMPLEMENTACIÓN DE LA CONEXIÓN VPN WEB"/>
    <n v="1"/>
    <s v="NO REGISTRA LÍNEA BASE"/>
    <s v="Dar cumplimiento al derecho fundamental de acceso a la información pública, según el cual toda persona puede acceder a la información pública en posesión o bajo el control de los sujetos obligados de la ley."/>
    <s v="* Implementar y parametrizar una herramienta tecnológica de conexión segura punto a punto."/>
    <d v="2019-12-01T00:00:00"/>
    <d v="2019-12-31T00:00:00"/>
    <s v="NO HAY ACCIONES PROGRAMADAS EN BIMESTRE"/>
    <s v="N/A"/>
    <s v="N/A"/>
    <s v="N/A"/>
    <s v="N/A"/>
    <s v="Adquisición y parametrización de una herramienta tecnológica para el acceso VPN Web. 100%"/>
    <s v="NO"/>
    <s v="NO"/>
    <s v="COORDINADOR(A) GRUPO TIC"/>
    <m/>
    <s v="N/A"/>
    <m/>
    <s v="Para el primer bimeste del año esta actividad no cuenta con tareas."/>
    <s v="N.A PARA ESTE BIMESTRE"/>
    <s v="N.A PARA ESTE BIMESTRE"/>
    <s v="N/A"/>
    <m/>
    <m/>
    <s v="No se presentan avances de esta tarea, se envia para el mes de Agosto, se agregara en el documento  de modificación de plan de acción, todo relacionado en que este bimestre no se contaba con el personal."/>
    <m/>
    <m/>
    <s v="No aplica."/>
    <n v="0"/>
    <n v="0"/>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74"/>
    <s v="PLAN ANTICORRUPCIÓN, ATENCIÓN Y PARTICIPACIÓN CIUDADANA"/>
    <s v="UN SISTEMA DE INFORMACIÓN QUE PERMITA EL REGISTRO DE SOLICITUD DE VISITAS A LA IMPRENTA, MUSEOS Y BIBLIOTECA DEL INSTITUTO CARO Y CUERVO."/>
    <n v="1"/>
    <s v="NO REGISTRA LÍNEA BASE"/>
    <s v="Dar cumplimiento al derecho fundamental de acceso a la información pública, según el cual toda persona puede acceder a la información pública en posesión o bajo el control de los sujetos obligados de la ley."/>
    <s v="Desarrollar un sistema de información web que permita registrar la solicitud de visitas de interés cultural ofrecidas en el Instituto Caro y Cuervo."/>
    <d v="2019-04-04T00:00:00"/>
    <d v="2019-10-31T00:00:00"/>
    <s v="NO HAY ACCIONES PROGRAMADAS EN BIMESTRE"/>
    <s v="Mesas de trabajo para organizar el sitio de visitas."/>
    <s v="Generación de diseño y base de datos ajustada al nuevo requerimiento."/>
    <s v="desarrollo del sitio, y puesta en plan piloto con los procesos invoucrados."/>
    <s v="Puesta en marcha de la página en producción."/>
    <s v="N/A"/>
    <s v="NO"/>
    <s v="NO"/>
    <s v="COORDINADOR(A) GRUPO TIC"/>
    <m/>
    <s v="N/A"/>
    <m/>
    <s v="Para el primer bimeste del año esta actividad no cuenta con tareas."/>
    <s v="N.A PARA ESTE BIMESTRE"/>
    <s v="N.A PARA ESTE BIMESTRE"/>
    <s v="Mesas de trabajo para organizar el sitio de visitas."/>
    <m/>
    <n v="0"/>
    <m/>
    <m/>
    <m/>
    <s v="En la carpeta de los soportes del proceso, no se evidencia el entregable."/>
    <n v="0"/>
    <n v="0"/>
  </r>
  <r>
    <s v="INFORMACIÓN_Y_COMUNICACIÓN"/>
    <s v="TRANSPARENCIA, ACCESO A LA INFORMACIÓN PÚBLICA Y LUCHA CONTRA LA CORRUPCIÓN"/>
    <s v="GESTIÓN ORGANIZACIONAL"/>
    <s v="F. PROPENDER POR LA EXCELENCIA ADMINISTRATIVA Y FINANCIERA. "/>
    <x v="7"/>
    <s v="PLAN ANTICORRUPCIÓN Y DE ATENCIÓN AL CIUDADANO"/>
    <s v="N.A"/>
    <s v="N.A"/>
    <x v="4"/>
    <n v="175"/>
    <s v="PLAN ANTICORRUPCIÓN, ATENCIÓN Y PARTICIPACIÓN CIUDADANA"/>
    <s v="FOLIOS DIGITALIZADOS DE LA SERIE DOCUMENTAL CONTRATOS DE LA VIGENCIA 2014 Y 2013 DEL INSTITUTO CARO Y CUERVO"/>
    <n v="50000"/>
    <s v="NO REGISTRA LÍNEA BASE"/>
    <s v="Dar cumplimiento al derecho fundamental de acceso a la información pública, según el cual toda persona puede acceder a la información pública en posesión o bajo el control de los sujetos obligados de la ley."/>
    <s v="Identificar, preparar, liberar de material abrasivo, digitalizar, conformar la unidad documental, indexar los expedientes de las series documentales contratos de la vigencia 2014-2013 del ICC"/>
    <d v="2019-01-02T00:00:00"/>
    <d v="2019-12-31T00:00:00"/>
    <s v="COORDINADOR(A) GRUPO GESTIÓN DOCUMENTAL"/>
    <s v="8.500 FOLIOS DIGITALIZADOS DE LA SERIE DOCUMENTAL CONTRATOS VIGENCIA 2014"/>
    <n v="1"/>
    <n v="0.33"/>
    <s v="\\adcasacuervo\DatosFun\FunCyC\andres.coy\Mis documentos\DIGITALIZACIÓN"/>
    <s v="NO SE REGISTRAN OBSERVACIONES"/>
    <s v="SATISFACTORIO"/>
    <n v="8333.3333333333339"/>
    <m/>
    <m/>
    <m/>
    <m/>
    <m/>
    <m/>
    <m/>
    <m/>
    <m/>
    <m/>
    <m/>
    <m/>
    <m/>
    <s v="En la carpeta de los soportes del proceso, no se evidencia el entregable._x000a__x000a_Se recomienda distribuir la fecha del cumplimiento de la actividad en el transcurso del año para su seguimiento en cada corte."/>
    <n v="0"/>
    <n v="0"/>
  </r>
  <r>
    <s v="INFORMACIÓN_Y_COMUNICACIÓN"/>
    <s v="TRANSPARENCIA, ACCESO A LA INFORMACIÓN PÚBLICA Y LUCHA CONTRA LA CORRUPCIÓN"/>
    <s v="GESTIÓN ORGANIZACIONAL"/>
    <s v="F. PROPENDER POR LA EXCELENCIA ADMINISTRATIVA Y FINANCIERA. "/>
    <x v="7"/>
    <s v="PLAN ANTICORRUPCIÓN Y DE ATENCIÓN AL CIUDADANO"/>
    <s v="N.A"/>
    <s v="N.A"/>
    <x v="4"/>
    <n v="176"/>
    <s v="PLAN ANTICORRUPCIÓN, ATENCIÓN Y PARTICIPACIÓN CIUDADANA"/>
    <s v="100% DE COMUNICACIONES OFICIALES RADICADAS, ENTREGADAS Y RECIBIDAS POR EL ICC EN SOPORTE FÍSICO, ELECTRÓNICO Y DIGITAL"/>
    <n v="1"/>
    <s v="NO REGISTRA LÍNEA BASE"/>
    <s v="Dar cumplimiento al derecho fundamental de acceso a la información pública, según el cual toda persona puede acceder a la información pública en posesión o bajo el control de los sujetos obligados de la ley."/>
    <s v="Radicar, clasificar, digitalizar, indexar, archivar y entregar las comunicaciones oficiales entregadas y recibidas por el ICC en soporte físico, electrónico y digital."/>
    <d v="2019-01-02T00:00:00"/>
    <d v="2019-12-31T00:00:00"/>
    <s v="COORDINADOR(A) GRUPO GESTIÓN DOCUMENTAL"/>
    <s v="1.430 COMUNICACIONES ENVIADAS, RECIBIDAS INTERNAS Y EXTERNAS ENTREGADAS A SU DESTINATARIO"/>
    <n v="1"/>
    <n v="1"/>
    <s v="C:\Users\andres.coy\ownCloud2\COMUNICACIONES 2019\2. IMAGENES DIGITALES"/>
    <s v="NO SE REGISTRAN OBSERVACIONES"/>
    <s v="SATISFACTORIO"/>
    <n v="1"/>
    <m/>
    <m/>
    <m/>
    <m/>
    <m/>
    <m/>
    <m/>
    <m/>
    <m/>
    <m/>
    <m/>
    <m/>
    <m/>
    <s v="En la carpeta de los soportes del proceso, no se evidencia el entregable."/>
    <n v="0"/>
    <n v="0"/>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77"/>
    <s v="PLAN ANTICORRUPCIÓN, ATENCIÓN Y PARTICIPACIÓN CIUDADANA"/>
    <s v="REGISTRO O INVENTARIO SEMESTRAL DE ACTIVOS DE INFORMACIÓN  PUBLICADO Y DIVULGADO."/>
    <n v="1"/>
    <n v="1"/>
    <s v="Dar cumplimiento al derecho fundamental de acceso a la información pública, según el cual toda persona puede acceder a la información pública en posesión o bajo el control de los sujetos obligados de la ley."/>
    <s v="Actualizar y publicar en micrositio de transpárencia y acceso a la información el registro o inventario de activos de información."/>
    <d v="2019-05-01T00:00:00"/>
    <d v="2019-12-31T00:00:00"/>
    <s v="NO HAY ACCIONES PROGRAMADAS EN BIMESTRE"/>
    <s v="N/A"/>
    <s v="Actualización de los activos de información en el sistema de información y en el micrositio de transparencia y acceso a la información. 50%"/>
    <s v="N/A"/>
    <s v="Actualización de los activos de información en el sistema de información y en el micrositio de transparencia y acceso a la información. 50%"/>
    <s v="N/A"/>
    <s v="NO"/>
    <s v="NO"/>
    <s v="COORDINADOR(A) GRUPO TIC"/>
    <m/>
    <s v="N/A"/>
    <m/>
    <s v="Para el primer bimeste del año esta actividad no cuenta con tareas."/>
    <s v="N.A PARA ESTE BIMESTRE"/>
    <s v="N.A PARA ESTE BIMESTRE"/>
    <s v="N/A"/>
    <m/>
    <m/>
    <m/>
    <m/>
    <m/>
    <s v="No aplica."/>
    <n v="0"/>
    <n v="0"/>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78"/>
    <s v="PLAN ANTICORRUPCIÓN, ATENCIÓN Y PARTICIPACIÓN CIUDADANA"/>
    <s v="ESQUEMA DE PUBLICACIÓN ANUAL DE INFORMACIÓN PUBLICADO Y DIVULGADO EN MICROSITIO DE TRANPARENCIA, APROBADO POR ACTO ADMINSITRATIVO"/>
    <n v="1"/>
    <n v="1"/>
    <s v="Dar cumplimiento al derecho fundamental de acceso a la información pública, según el cual toda persona puede acceder a la información pública en posesión o bajo el control de los sujetos obligados de la ley."/>
    <s v="Elaborar y publicar el esquema de publicación de información."/>
    <d v="2019-02-10T00:00:00"/>
    <d v="2019-12-31T00:00:00"/>
    <s v="PROFESIONAL ESPECIALIZADO EN COMUNICACIONES Y PRENSA"/>
    <s v="Se realizó un ajuste al esquema de publicaciones para iniciar fase de revisión y aprobación.     "/>
    <n v="0.5"/>
    <n v="0.1"/>
    <s v="NO HAY INFORMACIÓN DILIGENCIADA"/>
    <s v="DEBE DILIGENCIAR CORRECTAMENTE TODOS LOS CAMPOS"/>
    <s v="INSATISFACTORIO"/>
    <s v="Recepción de  ideas de  participación ciudadana en la elaboración  de un esquema de publicaciones participativo - fase 2 "/>
    <m/>
    <m/>
    <m/>
    <m/>
    <m/>
    <m/>
    <m/>
    <m/>
    <m/>
    <m/>
    <m/>
    <m/>
    <m/>
    <s v="Esta actividad, pese a evidenciarse registrada en el Plan de acción Versión 2, como asociada al PAAC-2019, no se encuentra contenida dentro del PAAC-2019 publicado actualmente en la web, por tanto, se excluye de la medición general del reporte."/>
    <s v="NA"/>
    <s v="NA"/>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79"/>
    <s v="PLAN ANTICORRUPCIÓN, ATENCIÓN Y PARTICIPACIÓN CIUDADANA"/>
    <s v="Esquema de publicación anual de información publicado y divulgado en micrositio de tranparencia, aprobado por acto adminsitrativo"/>
    <n v="1"/>
    <n v="1"/>
    <s v="Dar cumplimiento al derecho fundamental de acceso a la información pública, según el cual toda persona puede acceder a la información pública en posesión o bajo el control de los sujetos obligados de la ley."/>
    <s v="Elaborar y publicar el esquema de publicación de información."/>
    <d v="2019-02-10T00:00:00"/>
    <d v="2019-12-31T00:00:00"/>
    <s v="Revisión del proceso de  aprobación de un documento preliminar que cumpla con los parámetros  "/>
    <s v="Recepción de  ideas de  participación ciudadana en la elaboración  de un esquema de publicaciones participativo - fase 2 "/>
    <s v="Contrucción de un documento  que recoja las ideas más relevantes y posibles para la fase 2. "/>
    <s v="Implementación de acciones de participación ciudadana. "/>
    <s v="Contrucción de un esquema que recoja las acciones de participación ciudadana "/>
    <s v="Publicación de un esquema que recoja las acciones de participación ciudadana . "/>
    <s v="NO"/>
    <s v="NO"/>
    <s v="PROFESIONAL ESPECIALIZADO EN COMUNICACIONES Y PRENSA"/>
    <s v="Se realizó un ajuste al esquema de publicaciones para iniciar fase de revisión y aprobación.     "/>
    <n v="0.5"/>
    <n v="0.1"/>
    <m/>
    <m/>
    <m/>
    <s v="Se realizó un ajuste al esquema de publicaciones sugerido, en el que se depuró la información basados en la ley. Estamos pendientes de iniciar fase de revisión y aprobación para iniciar una fase de participaci{on ciudadana.     "/>
    <n v="0.5"/>
    <n v="0.2"/>
    <s v="https://www.caroycuervo.gov.co/imagenes/transparencia.png"/>
    <m/>
    <m/>
    <s v="Evidencia validada."/>
    <n v="0.2"/>
    <n v="0.2"/>
  </r>
  <r>
    <s v="INFORMACIÓN_Y_COMUNICACIÓN"/>
    <s v="TRANSPARENCIA, ACCESO A LA INFORMACIÓN PÚBLICA Y LUCHA CONTRA LA CORRUPCIÓN"/>
    <s v="GESTIÓN ORGANIZACIONAL"/>
    <s v="F. PROPENDER POR LA EXCELENCIA ADMINISTRATIVA Y FINANCIERA. "/>
    <x v="1"/>
    <s v="PLAN ANTICORRUPCIÓN Y DE ATENCIÓN AL CIUDADANO"/>
    <s v="N.A"/>
    <s v="N.A"/>
    <x v="4"/>
    <n v="179"/>
    <s v="PLAN ANTICORRUPCIÓN, ATENCIÓN Y PARTICIPACIÓN CIUDADANA"/>
    <s v="ÍNDICE DE INFORMACIÓN CLASIFICADA Y RESERVADA SEMESTRAL, PUBLICADO Y DIVULGADO"/>
    <n v="1"/>
    <n v="1"/>
    <s v="Dar cumplimiento al derecho fundamental de acceso a la información pública, según el cual toda persona puede acceder a la información pública en posesión o bajo el control de los sujetos obligados de la ley."/>
    <s v="Elaborar y publicar el Índice de información clasificada y reservada."/>
    <d v="2019-01-15T00:00:00"/>
    <d v="2019-12-31T00:00:00"/>
    <s v="NO HAY ACCIONES PROGRAMADAS EN BIMESTRE"/>
    <s v="NO HAY ACCIONES PROGRAMADAS EN BIMESTRE"/>
    <s v="Generación de ínidice y revisión"/>
    <s v="NO HAY ACCIONES PROGRAMADAS EN BIMESTRE"/>
    <s v="Generación de ínidice y revisión"/>
    <s v="META YA DEBE ESTAR CUMPLIDA"/>
    <s v="NO"/>
    <s v="NO"/>
    <s v="COORDINADOR (A) GESTIÓN CONTRACTUAL ASESOR JURÍDICO"/>
    <s v="Análisis y división de la matriz legal por áreas para que sean remitidas según el cronograma señalado. "/>
    <m/>
    <m/>
    <s v="N.A PARA ESTE BIMESTRE"/>
    <s v="N.A PARA ESTE BIMESTRE"/>
    <s v="N.A PARA ESTE BIMESTRE"/>
    <m/>
    <m/>
    <m/>
    <m/>
    <m/>
    <m/>
    <s v="No aplica."/>
    <n v="0"/>
    <n v="0"/>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80"/>
    <s v="PLAN ANTICORRUPCIÓN, ATENCIÓN Y PARTICIPACIÓN CIUDADANA"/>
    <s v="REGISTRO DE PUBLICACIONES SEMESTRAL PUBLICADO Y DIVULGADO EN MINISITIO DE TRANSPARENCIA"/>
    <n v="1"/>
    <s v="NO REGISTRA LÍNEA BASE"/>
    <s v="Dar cumplimiento al derecho fundamental de acceso a la información pública, según el cual toda persona puede acceder a la información pública en posesión o bajo el control de los sujetos obligados de la ley."/>
    <s v="Elaborar y publicar el registro de publicaciones que contenga los documentos publicados de conformidad con la Ley 1712 de 2014"/>
    <d v="2019-02-10T00:00:00"/>
    <d v="2019-12-31T00:00:00"/>
    <s v="PROFESIONAL ESPECIALIZADO EN COMUNICACIONES Y PRENSA"/>
    <s v=" Se realizó el proceso de ajuste de un párrafo de contenido legal para la protección de datos en el formato de registro. Se elaboro una fanpage para hacer un boletin de registro más amigable e interactivo.  "/>
    <n v="0.5"/>
    <n v="0.1"/>
    <s v="NO HAY INFORMACIÓN DILIGENCIADA"/>
    <s v="DEBE DILIGENCIAR CORRECTAMENTE TODOS LOS CAMPOS"/>
    <s v="INSATISFACTORIO"/>
    <s v="Alimentar el formato de registro"/>
    <m/>
    <m/>
    <m/>
    <m/>
    <m/>
    <m/>
    <m/>
    <m/>
    <m/>
    <m/>
    <m/>
    <m/>
    <m/>
    <s v="Esta actividad, pese a evidenciarse registrada en el Plan de acción Versión 2, como asociada al PAAC-2019, no se encuentra contenida dentro del PAAC-2019 publicado actualmente en la web, por tanto, se excluye de la medición general del reporte."/>
    <s v="NA"/>
    <s v="NA"/>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81"/>
    <s v="PLAN ANTICORRUPCIÓN, ATENCIÓN Y PARTICIPACIÓN CIUDADANA"/>
    <s v="Registro de publicaciones semestral publicado y divulgado en minisitio de transparencia"/>
    <n v="1"/>
    <s v="N/A"/>
    <s v="Dar cumplimiento al derecho fundamental de acceso a la información pública, según el cual toda persona puede acceder a la información pública en posesión o bajo el control de los sujetos obligados de la ley."/>
    <s v="Elaborar y publicar el registro de publicaciones que contenga los documentos publicados de conformidad con la Ley 1712 de 2014"/>
    <d v="2019-02-10T00:00:00"/>
    <d v="2019-12-31T00:00:00"/>
    <s v=" Constituir un formato de registro"/>
    <s v="Alimentar el formato de registro"/>
    <s v="Alimentar el formato de registro "/>
    <s v="Publicar el registro de publicaciones semestral   "/>
    <s v="Alimentar el formato de registro"/>
    <s v="Publicar el registro de publicaciones semestral   "/>
    <s v="NO"/>
    <s v="NO"/>
    <s v="PROFESIONAL ESPECIALIZADO EN COMUNICACIONES Y PRENSA"/>
    <s v=" Se realizó el proceso de ajuste de un párrafo de contenido legal para la protección de datos en el formato de registro. Se elaboro una fanpage para hacer un boletin de registro más amigable e interactivo.  "/>
    <n v="0.5"/>
    <n v="0.1"/>
    <m/>
    <m/>
    <m/>
    <s v=" Se realizó el proceso de ajuste de un párrafo de contenido legal para la protección de datos en el formato de registro. Se elaboró una landing para hacer un boletin de registro  de usuarios."/>
    <n v="0.5"/>
    <n v="0.2"/>
    <m/>
    <m/>
    <m/>
    <s v="En la carpeta de los soportes del proceso, no se evidencia avance del entregable._x000a__x000a_No aplica."/>
    <n v="0"/>
    <n v="0"/>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81"/>
    <s v="PLAN ANTICORRUPCIÓN, ATENCIÓN Y PARTICIPACIÓN CIUDADANA"/>
    <s v="REPORTE GENERADO DE CUMPLIMIENTO A LA NORMA TÉCNICA COLOMBIANA 5854 PARA 5 DESARROLLOS DE SISTEMAS DE INFORMACION (MÓDULO DE RIESGOS, MÓDULO DE PLANES DE MEJORAMIENTO, CONECTATE CON CARO Y CUERVO, DIPLOMADO INSOR, MICROSITIO DE TALENTO HUMANO)PREVISTOS EN LA VIGENCIA 2019."/>
    <n v="5"/>
    <n v="5"/>
    <s v="Dar cumplimiento al derecho fundamental de acceso a la información pública, según el cual toda persona puede acceder a la información pública en posesión o bajo el control de los sujetos obligados de la ley."/>
    <s v="Verificación de la Norma técnica colombiana 5854 de accesibilidad web para los desarrollos de la vigencia 2019."/>
    <d v="2019-03-01T00:00:00"/>
    <d v="2019-12-31T00:00:00"/>
    <s v="NO HAY ACCIONES PROGRAMADAS EN BIMESTRE"/>
    <s v="N/A"/>
    <s v="Revisión de micrositio talento humano, y nuevo SGD, NTC5854"/>
    <s v="Revisión de Diplomado InSOR NTC5854"/>
    <s v="Revisión de &quot;Conéctate con Caro y Cuervo&quot;  NTC5854"/>
    <s v="Revisión de planes de acción y riesgos NTC5854"/>
    <s v="NO"/>
    <s v="NO"/>
    <s v="COORDINADOR(A) GRUPO TIC"/>
    <m/>
    <s v="N/A"/>
    <m/>
    <s v="Para el primer bimeste del año esta actividad no cuenta con tareas."/>
    <s v="N.A PARA ESTE BIMESTRE"/>
    <s v="N.A PARA ESTE BIMESTRE"/>
    <s v="N/A"/>
    <m/>
    <m/>
    <m/>
    <m/>
    <m/>
    <s v="En la carpeta de los soportes del proceso, no se evidencia el entregable."/>
    <n v="0"/>
    <n v="0"/>
  </r>
  <r>
    <s v="INFORMACIÓN_Y_COMUNICACIÓN"/>
    <s v="TRANSPARENCIA, ACCESO A LA INFORMACIÓN PÚBLICA Y LUCHA CONTRA LA CORRUPCIÓN"/>
    <s v="GESTIÓN ORGANIZACIONAL"/>
    <s v="F. PROPENDER POR LA EXCELENCIA ADMINISTRATIVA Y FINANCIERA. "/>
    <x v="7"/>
    <s v="PLAN ANTICORRUPCIÓN Y DE ATENCIÓN AL CIUDADANO"/>
    <s v="N.A"/>
    <s v="N.A"/>
    <x v="4"/>
    <n v="182"/>
    <s v="PLAN ANTICORRUPCIÓN, ATENCIÓN Y PARTICIPACIÓN CIUDADANA"/>
    <s v="FORMATO AJUSTADO"/>
    <n v="1"/>
    <s v="NO REGISTRA LÍNEA BASE"/>
    <s v="Dar cumplimiento al derecho fundamental de acceso a la información pública, según el cual toda persona puede acceder a la información pública en posesión o bajo el control de los sujetos obligados de la ley."/>
    <s v="Ajuste de formato de correspondencia recibida con  solicitudes que fueron trasladadas a otra institución y solicitudes en las que se negó el acceso a la información"/>
    <d v="2019-01-02T00:00:00"/>
    <s v="31/03/2019"/>
    <s v="COORDINADOR(A) GRUPO GESTIÓN DOCUMENTAL"/>
    <s v="SE AJUSTÓ EL FORMATO DE CONSOLIDACIÓN DE COMUNICACIONES OFCIALES 2019"/>
    <n v="1"/>
    <n v="1"/>
    <s v="C:\Users\andres.coy\ownCloud2\COMUNICACIONES 2019"/>
    <s v="NO SE REGISTRAN OBSERVACIONES"/>
    <s v="SATISFACTORIO"/>
    <n v="1"/>
    <m/>
    <m/>
    <m/>
    <m/>
    <m/>
    <m/>
    <m/>
    <m/>
    <m/>
    <m/>
    <m/>
    <m/>
    <m/>
    <s v="En la carpeta de los soportes del proceso, no se evidencia el entregable."/>
    <n v="0"/>
    <n v="0"/>
  </r>
  <r>
    <s v="GESTIÓN_CON_VALORES_PARA_EL_RESULTADO"/>
    <s v="FORTALECIMIENTO ORGANIZACIONAL Y SIMPLIFICACIÓN DE PROCESOS"/>
    <s v="GESTIÓN ORGANIZACIONAL"/>
    <s v="F. PROPENDER POR LA EXCELENCIA ADMINISTRATIVA Y FINANCIERA. "/>
    <x v="8"/>
    <s v="PLAN ANTICORRUPCIÓN Y DE ATENCIÓN AL CIUDADANO"/>
    <s v="N.A"/>
    <s v="N.A"/>
    <x v="5"/>
    <n v="183"/>
    <s v="PLAN ANTICORRUPCIÓN, ATENCIÓN Y PARTICIPACIÓN CIUDADANA"/>
    <s v="CAPACITACIONES"/>
    <s v="2_x000a_"/>
    <s v="NO REGISTRA LÍNEA BASE"/>
    <s v="Son iniciativas particulares que el Instituto busca implementar que contribuyen a combatir y prevenir la corrupción."/>
    <s v="Realizar capacitaciones al mejoramiento en la supervisión de los contratos y el afianzamiento en los principios de la contratación pública  a todos los intervinientes en el proceso de adquisiciones."/>
    <d v="2019-01-16T00:00:00"/>
    <s v="31/12/2019"/>
    <s v="NO HAY ACCIONES PROGRAMADAS EN BIMESTRE"/>
    <s v="NO HAY ACCIONES PROGRAMADAS EN BIMESTRE"/>
    <s v="NO HAY ACCIONES PROGRAMADAS EN BIMESTRE"/>
    <n v="1"/>
    <s v="NO HAY ACCIONES PROGRAMADAS EN BIMESTRE"/>
    <n v="1"/>
    <s v="NO"/>
    <s v="NO"/>
    <s v="COORDINADOR (A) GRUPO DE GESTION CONTRACTUAL"/>
    <s v="No se tienen actividades planeadas para este periodo. "/>
    <n v="0"/>
    <s v="N.A"/>
    <s v="N.A PARA ESTE BIMESTRE"/>
    <s v="N.A PARA ESTE BIMESTRE"/>
    <s v="N.A PARA ESTE BIMESTRE"/>
    <m/>
    <n v="0"/>
    <s v="N.A"/>
    <s v="N.A PARA ESTE BIMESTRE"/>
    <m/>
    <m/>
    <s v="No aplica."/>
    <n v="0"/>
    <n v="0"/>
  </r>
  <r>
    <s v="GESTIÓN_CON_VALORES_PARA_EL_RESULTADO"/>
    <s v="FORTALECIMIENTO ORGANIZACIONAL Y SIMPLIFICACIÓN DE PROCESOS"/>
    <s v="GESTIÓN ORGANIZACIONAL"/>
    <s v="F. PROPENDER POR LA EXCELENCIA ADMINISTRATIVA Y FINANCIERA. "/>
    <x v="8"/>
    <s v="PLAN ANTICORRUPCIÓN Y DE ATENCIÓN AL CIUDADANO"/>
    <s v="N.A"/>
    <s v="N.A"/>
    <x v="5"/>
    <n v="184"/>
    <s v="PLAN ANTICORRUPCIÓN, ATENCIÓN Y PARTICIPACIÓN CIUDADANA"/>
    <s v="MENSAJES INFORMATIVOS MEDIANTE COMUNICACIÓN INTERNA"/>
    <n v="6"/>
    <s v="NO REGISTRA LÍNEA BASE"/>
    <s v="Son iniciativas particulares que el Instituto busca implementar que contribuyen a combatir y prevenir la corrupción."/>
    <s v="Realizar socialización de los principios de la contratación pública  a todos los intervinientes en el proceso de adquisiciones."/>
    <d v="2019-01-16T00:00:00"/>
    <s v="31/12/2019"/>
    <s v="1 mensaje por comunicación interna"/>
    <s v="1 mensaje por comunicación interna"/>
    <s v="1 mensajes por comunicación interna"/>
    <s v="1 mensajes por comunicación interna"/>
    <s v="1 Mensaje por comunicación interna"/>
    <s v="1 mensaje por comunicación interna"/>
    <s v="NO"/>
    <s v="NO"/>
    <s v="COORDINADOR (A) GRUPO DE GESTION CONTRACTUAL"/>
    <s v="Se enviaron dos (2) mensajes informavitos. Comunicación interna No.13 y comuniación interna No.  14,"/>
    <n v="2"/>
    <n v="0.33"/>
    <s v="Comunicación interna No 13 y No 14"/>
    <s v="NO SE REGISTRAN OBSERVACIONES"/>
    <s v="SATISFACTORIO"/>
    <n v="1"/>
    <n v="2"/>
    <n v="0.33"/>
    <s v="La actividad  correspondiente a este bimestre se efectuó anticipadamente, (comunicación interna No. 14)"/>
    <m/>
    <m/>
    <s v="Evidencia validada."/>
    <n v="0.33"/>
    <n v="0.33"/>
  </r>
  <r>
    <s v="TALENTO_HUMANO"/>
    <s v="TALENTO HUMANO"/>
    <s v="GESTIÓN ORGANIZACIONAL"/>
    <s v="F. PROPENDER POR LA EXCELENCIA ADMINISTRATIVA Y FINANCIERA. "/>
    <x v="9"/>
    <s v="PLAN ANTICORRUPCIÓN Y DE ATENCIÓN AL CIUDADANO"/>
    <s v="N.A"/>
    <s v="N.A"/>
    <x v="5"/>
    <n v="185"/>
    <s v="PLAN ANTICORRUPCIÓN, ATENCIÓN Y PARTICIPACIÓN CIUDADANA"/>
    <s v="MEDICION DE PERCEPCION DE INTEGRIDAD EN LA ENTIDAD COMO INSUMO PARA DEFINICR ACTIVIDADES DEL CODIGO DE INTEGRIDAD."/>
    <n v="1"/>
    <s v="NO REGISTRA LÍNEA BASE"/>
    <s v="Son iniciativas particulares que el Instituto busca implementar que contribuyen a combatir y prevenir la corrupción."/>
    <s v="Realizar la medición de percepción de integridad en el Instituto Caro y Cuervo"/>
    <d v="2019-02-28T00:00:00"/>
    <s v="31/12/2019"/>
    <n v="1"/>
    <s v="META YA DEBE ESTAR CUMPLIDA"/>
    <s v="META YA DEBE ESTAR CUMPLIDA"/>
    <s v="META YA DEBE ESTAR CUMPLIDA"/>
    <s v="META YA DEBE ESTAR CUMPLIDA"/>
    <s v="META YA DEBE ESTAR CUMPLIDA"/>
    <s v="NO"/>
    <s v="NO"/>
    <s v="Coordinador(a) grupo de Talento Humano"/>
    <s v="Se ajusta la encuesta de Percepción de integridad "/>
    <n v="1"/>
    <n v="0.5"/>
    <s v="Encuesta de integridad https://goo.gl/forms/U1mudxzgeKO77CMl2"/>
    <s v="NO SE REGISTRAN OBSERVACIONES"/>
    <s v="SATISFACTORIO"/>
    <m/>
    <m/>
    <m/>
    <m/>
    <m/>
    <m/>
    <s v="La meta para esta actividad consiste en medir la percepción de integridad en el ICC como insumo para definir las actividades del codigo de integridad, con fecha límite del 31 de diciembre de 2019, sin embargo, en la siguiente fila se registra como meta para el mismo día, la realización de la campaña de socialización y apropiación del Código de integridad, por tanto, se recomienda replantear la fecha de la medición de la percepción de integridad en el Instituto en una fecha previa a la ejecución de la campaña, a fin de realizar el seguimiento en cada corte._x000a__x000a_El link Encuesta de integridad &quot;https://goo.gl/forms/U1mudxzgeKO77CMl2&quot; evidencia la herramienta de medición de la percepción de integridad en la entidad, sin embargo, en la carpeta de los soportes aportados por el proceso, solo se evidencia el informe de la encuesta de bienestar, no se evidencia el informe de la medición de la percepción de integridad en la entidad."/>
    <n v="0"/>
    <n v="0"/>
  </r>
  <r>
    <s v="TALENTO_HUMANO"/>
    <s v="TALENTO HUMANO"/>
    <s v="GESTIÓN ORGANIZACIONAL"/>
    <s v="F. PROPENDER POR LA EXCELENCIA ADMINISTRATIVA Y FINANCIERA. "/>
    <x v="9"/>
    <s v="PLAN ANTICORRUPCIÓN Y DE ATENCIÓN AL CIUDADANO"/>
    <s v="N.A"/>
    <s v="N.A"/>
    <x v="5"/>
    <n v="186"/>
    <s v="PLAN ANTICORRUPCIÓN, ATENCIÓN Y PARTICIPACIÓN CIUDADANA"/>
    <s v="ACTIVIDADES DE SOCIALIZACIÓN Y APROPIACIÓN"/>
    <n v="3"/>
    <s v="NO REGISTRA LÍNEA BASE"/>
    <s v="Son iniciativas particulares que el Instituto busca implementar que contribuyen a combatir y prevenir la corrupción."/>
    <s v="Realización campaña de socialización y apropiación del Código de integridad"/>
    <d v="2019-03-20T00:00:00"/>
    <s v="31/12/2019"/>
    <s v="NO HAY ACCIONES PROGRAMADAS EN BIMESTRE"/>
    <n v="1"/>
    <s v="NO HAY ACCIONES PROGRAMADAS EN BIMESTRE"/>
    <n v="1"/>
    <s v="NO HAY ACCIONES PROGRAMADAS EN BIMESTRE"/>
    <n v="1"/>
    <s v="NO"/>
    <s v="NO"/>
    <s v="Coordinador(a) grupo de Talento Humano"/>
    <s v="NO TIENE ACTIVIDADES PROGRAMADAS EN EL BIMESTRE"/>
    <s v="NO TIENE ACTIVIDADES PROGRAMADAS EN EL BIMESTRE"/>
    <s v="NO TIENE ACTIVIDADES PROGRAMADAS EN EL BIMESTRE"/>
    <s v="NO TIENE ACTIVIDADES PROGRAMADAS EN EL BIMESTRE"/>
    <s v="N.A PARA ESTE BIMESTRE"/>
    <s v="N.A PARA ESTE BIMESTRE"/>
    <n v="1"/>
    <m/>
    <m/>
    <m/>
    <m/>
    <m/>
    <s v="No aplica."/>
    <n v="0"/>
    <n v="0"/>
  </r>
  <r>
    <s v="DIRECCIONAMIENTO_ESTRATÉGICO"/>
    <s v="PLANEACIÓN INSTITUCIONAL"/>
    <s v="GESTIÓN ORGANIZACIONAL"/>
    <s v="F. PROPENDER POR LA EXCELENCIA ADMINISTRATIVA Y FINANCIERA. "/>
    <x v="4"/>
    <s v="PLAN ANTICORRUPCIÓN Y DE ATENCIÓN AL CIUDADANO"/>
    <s v="N.A"/>
    <s v="PLAN DE MEJORA AUTOEVALUACIÓN"/>
    <x v="6"/>
    <n v="187"/>
    <s v="PLAN DE MEJORA  APROBADOAPM-1_2019"/>
    <s v="DOCUMENTO DE VARIABLES PRIORIZADAS Y DESAGREGADAS"/>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Establecer priorizando las variables y desagregación en la actualización de la caracterización de usuarios"/>
    <d v="2019-03-01T00:00:00"/>
    <s v="29/03/2019"/>
    <s v="NO HAY ACCIONES PROGRAMADAS EN BIMESTRE"/>
    <n v="1"/>
    <s v="META YA DEBE ESTAR CUMPLIDA"/>
    <s v="META YA DEBE ESTAR CUMPLIDA"/>
    <s v="META YA DEBE ESTAR CUMPLIDA"/>
    <s v="META YA DEBE ESTAR CUMPLIDA"/>
    <s v="NO"/>
    <s v="NO"/>
    <s v="COORDINADOR (A) GRUPO DE PLANEACIÓN"/>
    <s v="No hay actividades propuestas para este bimestre"/>
    <m/>
    <n v="0"/>
    <s v="N.A PARA ESTE BIMESTRE"/>
    <s v="N.A PARA ESTE BIMESTRE"/>
    <s v="N.A PARA ESTE BIMESTRE"/>
    <n v="1"/>
    <m/>
    <m/>
    <m/>
    <m/>
    <m/>
    <s v="Esta actividad, pese a evidenciarse registrada en el Plan de acción Versión 2, como asociada al PAAC-2019, no se encuentra contenida dentro del PAAC-2019 publicado actualmente en la web, por tanto, se excluye de la medición general del reporte."/>
    <s v="NA"/>
    <s v="NA"/>
  </r>
  <r>
    <s v="DIRECCIONAMIENTO_ESTRATÉGICO"/>
    <s v="PLANEACIÓN INSTITUCIONAL"/>
    <s v="GESTIÓN ORGANIZACIONAL"/>
    <s v="F. PROPENDER POR LA EXCELENCIA ADMINISTRATIVA Y FINANCIERA. "/>
    <x v="4"/>
    <s v="PLAN ANTICORRUPCIÓN Y DE ATENCIÓN AL CIUDADANO"/>
    <s v="N.A"/>
    <s v="PLAN DE MEJORA AUTOEVALUACIÓN"/>
    <x v="6"/>
    <n v="188"/>
    <s v="PLAN DE MEJORA  APROBADOAPM-1_2019"/>
    <s v="MECANISMOS DE RECOLECCIÓN ESTABLECIDOS Y HERRAMIENTAS DE RECOLECCIÓN DISEÑADA"/>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Identificar los mecanismos, y las herramientas para recoleción de información"/>
    <d v="2019-04-01T00:00:00"/>
    <s v="30/04/2019"/>
    <s v="NO HAY ACCIONES PROGRAMADAS EN BIMESTRE"/>
    <n v="1"/>
    <s v="META YA DEBE ESTAR CUMPLIDA"/>
    <s v="META YA DEBE ESTAR CUMPLIDA"/>
    <s v="META YA DEBE ESTAR CUMPLIDA"/>
    <s v="META YA DEBE ESTAR CUMPLIDA"/>
    <s v="NO"/>
    <s v="NO"/>
    <s v="COORDINADOR (A) GRUPO DE PLANEACIÓN"/>
    <s v="No hay actividades propuestas para este bimestre"/>
    <m/>
    <n v="0"/>
    <s v="N.A PARA ESTE BIMESTRE"/>
    <s v="N.A PARA ESTE BIMESTRE"/>
    <s v="N.A PARA ESTE BIMESTRE"/>
    <n v="1"/>
    <m/>
    <m/>
    <m/>
    <m/>
    <m/>
    <s v="Esta actividad, pese a evidenciarse registrada en el Plan de acción Versión 2, como asociada al PAAC-2019, no se encuentra contenida dentro del PAAC-2019 publicado actualmente en la web, por tanto, se excluye de la medición general del reporte."/>
    <s v="NA"/>
    <s v="NA"/>
  </r>
  <r>
    <s v="DIRECCIONAMIENTO_ESTRATÉGICO"/>
    <s v="PLANEACIÓN INSTITUCIONAL"/>
    <s v="GESTIÓN ORGANIZACIONAL"/>
    <s v="F. PROPENDER POR LA EXCELENCIA ADMINISTRATIVA Y FINANCIERA. "/>
    <x v="4"/>
    <s v="PLAN ANTICORRUPCIÓN Y DE ATENCIÓN AL CIUDADANO"/>
    <s v="N.A"/>
    <s v="PLAN DE MEJORA AUTOEVALUACIÓN"/>
    <x v="6"/>
    <n v="189"/>
    <s v="PLAN DE MEJORA  APROBADOAPM-1_2019"/>
    <s v="INFORMACIÓN RECOLECTADA EN INSTRUMENTOS"/>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Recolección de información"/>
    <s v="02/05/2019"/>
    <d v="2019-08-30T00:00:00"/>
    <s v="NO HAY ACCIONES PROGRAMADAS EN BIMESTRE"/>
    <s v="NO HAY ACCIONES PROGRAMADAS EN BIMESTRE"/>
    <s v="NO HAY ACCIONES PROGRAMADAS EN BIMESTRE"/>
    <n v="1"/>
    <s v="META YA DEBE ESTAR CUMPLIDA"/>
    <s v="META YA DEBE ESTAR CUMPLIDA"/>
    <s v="NO"/>
    <s v="NO"/>
    <s v="COORDINADOR (A) GRUPO DE PLANEACIÓN"/>
    <s v="No hay actividades propuestas para este bimestre"/>
    <m/>
    <n v="0"/>
    <s v="N.A PARA ESTE BIMESTRE"/>
    <s v="N.A PARA ESTE BIMESTRE"/>
    <s v="N.A PARA ESTE BIMESTRE"/>
    <s v="N.A PARA ESTE BIMESTRE"/>
    <s v="N.A PARA ESTE BIMESTRE"/>
    <s v="N.A PARA ESTE BIMESTRE"/>
    <s v="N.A PARA ESTE BIMESTRE"/>
    <s v="N.A PARA ESTE BIMESTRE"/>
    <m/>
    <s v="Esta actividad, pese a evidenciarse registrada en el Plan de acción Versión 2, como asociada al PAAC-2019, no se encuentra contenida dentro del PAAC-2019 publicado actualmente en la web, por tanto, se excluye de la medición general del reporte."/>
    <s v="NA"/>
    <s v="NA"/>
  </r>
  <r>
    <s v="DIRECCIONAMIENTO_ESTRATÉGICO"/>
    <s v="PLANEACIÓN INSTITUCIONAL"/>
    <s v="GESTIÓN ORGANIZACIONAL"/>
    <s v="F. PROPENDER POR LA EXCELENCIA ADMINISTRATIVA Y FINANCIERA. "/>
    <x v="4"/>
    <s v="PLAN ANTICORRUPCIÓN Y DE ATENCIÓN AL CIUDADANO"/>
    <s v="N.A"/>
    <s v="PLAN DE MEJORA AUTOEVALUACIÓN"/>
    <x v="6"/>
    <n v="190"/>
    <s v="PLAN DE MEJORA  APROBADOAPM-1_2019"/>
    <s v="TABULACIÓN DE LA INFORMACIÓN RECOLECTADA_x000a_DOCUMENTO DE ANÁLISIS_x000a_DOCUMENTO FINAL DE CARACTERIZACIÓN ELABORADO"/>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Automatizar y segmentar la infromación recolectada para actualizar la carcaterización de usuarios"/>
    <d v="2019-07-02T00:00:00"/>
    <d v="2019-09-30T00:00:00"/>
    <s v="NO HAY ACCIONES PROGRAMADAS EN BIMESTRE"/>
    <s v="NO HAY ACCIONES PROGRAMADAS EN BIMESTRE"/>
    <s v="NO HAY ACCIONES PROGRAMADAS EN BIMESTRE"/>
    <s v="NO HAY ACCIONES PROGRAMADAS EN BIMESTRE"/>
    <n v="1"/>
    <s v="META YA DEBE ESTAR CUMPLIDA"/>
    <s v="NO"/>
    <s v="NO"/>
    <s v="COORDINADOR (A) GRUPO DE PLANEACIÓN"/>
    <s v="No hay actividades propuestas para este bimestre"/>
    <m/>
    <n v="0"/>
    <s v="N.A PARA ESTE BIMESTRE"/>
    <s v="N.A PARA ESTE BIMESTRE"/>
    <s v="N.A PARA ESTE BIMESTRE"/>
    <s v="N.A PARA ESTE BIMESTRE"/>
    <s v="N.A PARA ESTE BIMESTRE"/>
    <s v="N.A PARA ESTE BIMESTRE"/>
    <s v="N.A PARA ESTE BIMESTRE"/>
    <s v="N.A PARA ESTE BIMESTRE"/>
    <m/>
    <s v="Esta actividad, pese a evidenciarse registrada en el Plan de acción Versión 2, como asociada al PAAC-2019, no se encuentra contenida dentro del PAAC-2019 publicado actualmente en la web, por tanto, se excluye de la medición general del reporte."/>
    <s v="NA"/>
    <s v="NA"/>
  </r>
  <r>
    <s v="DIRECCIONAMIENTO_ESTRATÉGICO"/>
    <s v="PLANEACIÓN INSTITUCIONAL"/>
    <s v="GESTIÓN ORGANIZACIONAL"/>
    <s v="F. PROPENDER POR LA EXCELENCIA ADMINISTRATIVA Y FINANCIERA. "/>
    <x v="4"/>
    <s v="PLAN ANTICORRUPCIÓN Y DE ATENCIÓN AL CIUDADANO"/>
    <s v="N.A"/>
    <s v="PLAN DE MEJORA AUTOEVALUACIÓN"/>
    <x v="6"/>
    <n v="191"/>
    <s v="PLAN DE MEJORA  APROBADOAPM-1_2019"/>
    <s v="PUBLICACIÓN FINAL DEL DOCUMENTO_x000a_SOCIALIZACIÓN DEL DOCUMENTO MEDIANTE PÁGINA WEB INSTITUCIONAL, COMUNICACIÓN INTERNA E INTRANET"/>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Publicar y socializar el documento de caracterización de usuarios actualizado y aprobado"/>
    <d v="2019-10-25T00:00:00"/>
    <d v="2019-11-30T00:00:00"/>
    <s v="NO HAY ACCIONES PROGRAMADAS EN BIMESTRE"/>
    <s v="NO HAY ACCIONES PROGRAMADAS EN BIMESTRE"/>
    <s v="NO HAY ACCIONES PROGRAMADAS EN BIMESTRE"/>
    <s v="NO HAY ACCIONES PROGRAMADAS EN BIMESTRE"/>
    <s v="NO HAY ACCIONES PROGRAMADAS EN BIMESTRE"/>
    <n v="1"/>
    <s v="NO"/>
    <s v="NO"/>
    <s v="COORDINADOR (A) GRUPO DE PLANEACIÓN"/>
    <s v="No hay actividades propuestas para este bimestre"/>
    <m/>
    <n v="0"/>
    <s v="N.A PARA ESTE BIMESTRE"/>
    <s v="N.A PARA ESTE BIMESTRE"/>
    <s v="N.A PARA ESTE BIMESTRE"/>
    <s v="N.A PARA ESTE BIMESTRE"/>
    <s v="N.A PARA ESTE BIMESTRE"/>
    <s v="N.A PARA ESTE BIMESTRE"/>
    <s v="N.A PARA ESTE BIMESTRE"/>
    <s v="N.A PARA ESTE BIMESTRE"/>
    <m/>
    <s v="Esta actividad, pese a evidenciarse registrada en el Plan de acción Versión 2, como asociada al PAAC-2019, no se encuentra contenida dentro del PAAC-2019 publicado actualmente en la web, por tanto, se excluye de la medición general del reporte."/>
    <s v="NA"/>
    <s v="NA"/>
  </r>
  <r>
    <s v="DIRECCIONAMIENTO_ESTRATÉGICO"/>
    <s v="PLANEACIÓN INSTITUCIONAL"/>
    <s v="GESTIÓN ORGANIZACIONAL"/>
    <s v="F. PROPENDER POR LA EXCELENCIA ADMINISTRATIVA Y FINANCIERA. "/>
    <x v="4"/>
    <s v="PLAN ANTICORRUPCIÓN Y DE ATENCIÓN AL CIUDADANO"/>
    <s v="N.A"/>
    <s v="PLAN DE MEJORA AUTOEVALUACIÓN"/>
    <x v="6"/>
    <n v="192"/>
    <s v="PLAN DE MEJORA  APROBADOAPM-1_2019"/>
    <s v="DOCUMENTO DE METODOLOGÍA DE INCORPORACIÓN DE AUTOEVALUACIÓN EN LA PLANEACIÓN INSTITUCIONAL"/>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Diseño de la metodología de incorporación de autoevaluación en la planeación institucional (estratégico y acción)"/>
    <d v="2019-07-02T00:00:00"/>
    <d v="2019-09-30T00:00:00"/>
    <s v="NO HAY ACCIONES PROGRAMADAS EN BIMESTRE"/>
    <s v="NO HAY ACCIONES PROGRAMADAS EN BIMESTRE"/>
    <s v="NO HAY ACCIONES PROGRAMADAS EN BIMESTRE"/>
    <s v="NO HAY ACCIONES PROGRAMADAS EN BIMESTRE"/>
    <n v="1"/>
    <s v="META YA DEBE ESTAR CUMPLIDA"/>
    <s v="NO"/>
    <s v="NO"/>
    <s v="COORDINADOR (A) GRUPO DE PLANEACIÓN"/>
    <s v="No hay actividades propuestas para este bimestre"/>
    <m/>
    <n v="0"/>
    <s v="N.A PARA ESTE BIMESTRE"/>
    <s v="N.A PARA ESTE BIMESTRE"/>
    <s v="N.A PARA ESTE BIMESTRE"/>
    <s v="N.A PARA ESTE BIMESTRE"/>
    <s v="N.A PARA ESTE BIMESTRE"/>
    <s v="N.A PARA ESTE BIMESTRE"/>
    <s v="N.A PARA ESTE BIMESTRE"/>
    <s v="N.A PARA ESTE BIMESTRE"/>
    <m/>
    <s v="Esta actividad, pese a evidenciarse registrada en el Plan de acción Versión 2, como asociada al PAAC-2019, no se encuentra contenida dentro del PAAC-2019 publicado actualmente en la web, por tanto, se excluye de la medición general del reporte."/>
    <s v="NA"/>
    <s v="NA"/>
  </r>
  <r>
    <s v="DIRECCIONAMIENTO_ESTRATÉGICO"/>
    <s v="PLANEACIÓN INSTITUCIONAL"/>
    <s v="GESTIÓN ORGANIZACIONAL"/>
    <s v="F. PROPENDER POR LA EXCELENCIA ADMINISTRATIVA Y FINANCIERA. "/>
    <x v="4"/>
    <s v="PLAN ANTICORRUPCIÓN Y DE ATENCIÓN AL CIUDADANO"/>
    <s v="N.A"/>
    <s v="PLAN DE MEJORA AUTOEVALUACIÓN"/>
    <x v="6"/>
    <n v="193"/>
    <s v="PLAN DE MEJORA  APROBADOAPM-1_2019"/>
    <s v="DISEÑO DE CARTEL QUE CONTIENE LA INFORMACIÓN PERTINENTE_x000a_COLOCACIÓN DEL CARTEL EN CARTELERAS INSTITUCIONALES"/>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Creación cartel informativo para colocar en carteleras en las sedes del ICC con la siguiente información en lugares visibles (diferentes al medio electrónico) y de fácil acceso al ciudadano:- Localización física de sede central y sucursales o regionales- Horarios de atención de sede central y sucursales o regionales- Teléfonos de contacto, líneas gratuitas y fax"/>
    <d v="2019-02-18T00:00:00"/>
    <d v="2019-06-28T00:00:00"/>
    <s v="NO HAY ACCIONES PROGRAMADAS EN BIMESTRE"/>
    <s v="NO HAY ACCIONES PROGRAMADAS EN BIMESTRE"/>
    <n v="1"/>
    <s v="META YA DEBE ESTAR CUMPLIDA"/>
    <s v="META YA DEBE ESTAR CUMPLIDA"/>
    <s v="META YA DEBE ESTAR CUMPLIDA"/>
    <s v="NO"/>
    <s v="NO"/>
    <s v="COORDINADOR (A) GRUPO DE PLANEACIÓN"/>
    <s v="No hay actividades propuestas para este bimestre"/>
    <m/>
    <n v="0"/>
    <s v="N.A PARA ESTE BIMESTRE"/>
    <s v="N.A PARA ESTE BIMESTRE"/>
    <s v="N.A PARA ESTE BIMESTRE"/>
    <s v="N.A PARA ESTE BIMESTRE"/>
    <s v="N.A PARA ESTE BIMESTRE"/>
    <s v="N.A PARA ESTE BIMESTRE"/>
    <s v="N.A PARA ESTE BIMESTRE"/>
    <s v="N.A PARA ESTE BIMESTRE"/>
    <m/>
    <s v="Esta actividad, pese a evidenciarse registrada en el Plan de acción Versión 2, como asociada al PAAC-2019, no se encuentra contenida dentro del PAAC-2019 publicado actualmente en la web, por tanto, se excluye de la medición general del reporte."/>
    <s v="NA"/>
    <s v="NA"/>
  </r>
</pivotCacheRecords>
</file>

<file path=xl/pivotCache/pivotCacheRecords2.xml><?xml version="1.0" encoding="utf-8"?>
<pivotCacheRecords xmlns="http://schemas.openxmlformats.org/spreadsheetml/2006/main" xmlns:r="http://schemas.openxmlformats.org/officeDocument/2006/relationships" count="55">
  <r>
    <s v="GESTIÓN_CON_VALORES_PARA_EL_RESULTADO"/>
    <s v="SERVICIO AL CIUDADANO"/>
    <s v="GESTIÓN ORGANIZACIONAL"/>
    <s v="F. PROPENDER POR LA EXCELENCIA ADMINISTRATIVA Y FINANCIERA. "/>
    <x v="0"/>
    <s v="PLAN ANTICORRUPCIÓN Y DE ATENCIÓN AL CIUDADANO"/>
    <s v="N.A"/>
    <s v="PLAN MIPG"/>
    <x v="0"/>
    <n v="26"/>
    <s v="INFORME EJECUTIVO SEMESTRAL DE GESTIÓN DE PQRSD ANTE EL CIGD PARA PLANTEAR MEJORAS INSTITUCIONALES (1.1)"/>
    <s v="2_x000a_"/>
    <s v="NO REGISTRA LÍNEA BASE"/>
    <s v="Mejorar la calidad y el acceso a los trámites y servicios del ICC  mejorando la satisfacción de los ciudadanos y facilitando el ejercicio de sus derechos"/>
    <s v="SOLICITUD DE BASE DE CORRESPONDENCIA A GESTIÓN DOCUMENTAL_x000a_REVISIÓN Y ANÁLISIS DE TABLAS_x000a_ELABORACIÓN DE INFORME_x000a_REVISIÓN Y PUBLICACIÓN DE INFORME EN PÁGINA WEB"/>
    <d v="2019-01-01T00:00:00"/>
    <d v="2019-11-30T00:00:00"/>
    <m/>
    <s v="ELABORACIÓN DE INFORME"/>
    <m/>
    <s v="ELABORACIÓN DE INFORME"/>
    <m/>
    <s v="ELABORACIÓN DE INFORME"/>
    <s v="NO"/>
    <s v="NO"/>
    <s v="COORDINADOR (A) GRUPO DE PLANEACIÓN"/>
    <s v="Esta en proceso de elaboración. "/>
    <n v="0.05"/>
    <n v="0.05"/>
    <s v="En proceso de elaboración a partir de la información del primer informe trimestral de PQRSD"/>
    <s v="NO SE REGISTRAN OBSERVACIONES"/>
    <s v="N.A PARA ESTE BIMESTRE"/>
    <s v="ELABORACIÓN DE INFORME"/>
    <m/>
    <m/>
    <m/>
    <m/>
    <m/>
    <s v="Esta actividad, pese a evidenciarse registrada en el Plan de acción Versión 2, como asociada al PAAC-2019, no se encuentra contenida dentro del PAAC-2019 publicado actualmente en la web, por tanto, se excluye de la medición general del reporte."/>
    <s v="NA"/>
    <s v="NA"/>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INFORMACIÓN_Y_COMUNICACIÓN"/>
    <s v="TRANSPARENCIA, ACCESO A LA INFORMACIÓN PÚBLICA Y LUCHA CONTRA LA CORRUPCIÓN"/>
    <s v="GESTIÓN ORGANIZACIONAL"/>
    <s v="F. PROPENDER POR LA EXCELENCIA ADMINISTRATIVA Y FINANCIERA. "/>
    <x v="1"/>
    <s v="PLAN ANTICORRUPCIÓN Y DE ATENCIÓN AL CIUDADANO"/>
    <s v="N.A"/>
    <s v="N.A"/>
    <x v="1"/>
    <n v="140"/>
    <s v="METODOLOGÍA PROPUESTA ENVIADA A LA SUBDIRECCIÓN ADMINISTRATIVA Y FINANCIERA"/>
    <n v="1"/>
    <s v="NO REGISTRA LÍNEA BASE"/>
    <s v="Las mestas planteadas están enmarcadas en  crear, ajustar o implementar herramientas que permitan identificar, analizar y controlar los posibles hechos generadores de corrupción, tanto internos_x000a_como externos."/>
    <s v="Enviar para revisión, ajustes y aprobación la metología propuesta de administración del riesgo"/>
    <d v="2019-02-01T00:00:00"/>
    <d v="2019-02-28T00:00:00"/>
    <s v="Metodología propuesta enviada a la Subdirección Administrativa y Financiera"/>
    <s v="META YA DEBE ESTAR CUMPLIDA"/>
    <s v="META YA DEBE ESTAR CUMPLIDA"/>
    <s v="META YA DEBE ESTAR CUMPLIDA"/>
    <s v="META YA DEBE ESTAR CUMPLIDA"/>
    <s v="META YA DEBE ESTAR CUMPLIDA"/>
    <s v="NO"/>
    <s v="NO"/>
    <s v="PROFESIONAL ESPECIALIZADO - JEFE DE CONTROL INTERNO"/>
    <s v="Se solicita el juste de la fecha para el 12 de marzo de 2019 debido a que se requiere un tiempo adicional para el estudio del riesgo de seguridad de la información que difiere del riesgo de seguridad digital"/>
    <s v="NO HAY INFORMACIÓN DILIGENCIADA"/>
    <s v="NO HAY INFORMACIÓN DILIGENCIADA"/>
    <s v="NO HAY INFORMACIÓN DILIGENCIADA"/>
    <s v="SOLICITA AJUSTE DE PLAN DE ACCIÓN"/>
    <s v="INSATISFACTORIO"/>
    <m/>
    <m/>
    <m/>
    <m/>
    <m/>
    <m/>
    <s v="En la carpeta de los soportes del proceso, no se evidencia el entregable."/>
    <n v="0"/>
    <n v="0"/>
    <s v="Se recomienda especificar la descripción de la meta en el campo: META O ENTREGABLE PLANEADO, (Celda K6): “METODOLOGÍA PROPUESTA ENVIADA A LA SUBDIRECCIÓN ADMINISTRATIVA Y FINANCIERA”, por: “METODOLOGÍA PROPUESTA PARA LA ADMINISTRACIÓN DEL RIESGO ENVIADA A LA SUBDIRECCIÓN ADMINISTRATIVA Y FINANCIERA”_x000a__x000a_En los soportes suministrados, no se evidencian los entregables planificados para la fecha de corte, ni el reporte del plan de acción del bimestre: julio-agosto."/>
    <n v="0"/>
    <n v="0"/>
    <s v="Se recomienda especificar la descripción de la meta en el campo: META O ENTREGABLE PLANEADO, (Celda K6): “METODOLOGÍA PROPUESTA ENVIADA A LA SUBDIRECCIÓN ADMINISTRATIVA Y FINANCIERA”, por: “METODOLOGÍA PROPUESTA PARA LA ADMINISTRACIÓN DEL RIESGO ENVIADA A LA SUBDIRECCIÓN ADMINISTRATIVA Y FINANCIERA”_x000a__x000a_En los soportes suministrados, no se evidencian los entregables planificados para la fecha de corte, ni el reporte del plan de acción del bimestre: julio-agosto."/>
    <n v="0"/>
    <n v="0"/>
  </r>
  <r>
    <s v="INFORMACIÓN_Y_COMUNICACIÓN"/>
    <s v="TRANSPARENCIA, ACCESO A LA INFORMACIÓN PÚBLICA Y LUCHA CONTRA LA CORRUPCIÓN"/>
    <s v="GESTIÓN ORGANIZACIONAL"/>
    <s v="F. PROPENDER POR LA EXCELENCIA ADMINISTRATIVA Y FINANCIERA. "/>
    <x v="1"/>
    <s v="PLAN ANTICORRUPCIÓN Y DE ATENCIÓN AL CIUDADANO"/>
    <s v="N.A"/>
    <s v="N.A"/>
    <x v="1"/>
    <n v="141"/>
    <s v="MATRIZ PROPUESTA ENVIADA A LA SUBDIRECCIÓN ADMINISTRATIVA Y FINANCIERA"/>
    <n v="1"/>
    <n v="1"/>
    <s v="Las mestas planteadas están enmarcadas en  crear, ajustar o implementar herramientas que permitan identificar, analizar y controlar los posibles hechos generadores de corrupción, tanto internos_x000a_como externos."/>
    <s v="Enviar para revisión, ajustes y aprobación la matriz propuesta para adminsitración del riesgo"/>
    <d v="2019-02-01T00:00:00"/>
    <d v="2019-02-28T00:00:00"/>
    <s v="Matriz propuesta enviada a la Subdirección Administrativa y Financiera"/>
    <s v="META YA DEBE ESTAR CUMPLIDA"/>
    <s v="META YA DEBE ESTAR CUMPLIDA"/>
    <s v="META YA DEBE ESTAR CUMPLIDA"/>
    <s v="META YA DEBE ESTAR CUMPLIDA"/>
    <s v="META YA DEBE ESTAR CUMPLIDA"/>
    <s v="NO"/>
    <s v="NO"/>
    <s v="PROFESIONAL ESPECIALIZADO - JEFE DE CONTROL INTERNO"/>
    <s v="Se solicita el juste de la fecha para el 12 de marzo de 2019 debido a que se requiere un tiempo adicional para el estudio del riesgo de seguridad de la información que difiere del riesgo de seguridad digital"/>
    <s v="NO HAY INFORMACIÓN DILIGENCIADA"/>
    <s v="NO HAY INFORMACIÓN DILIGENCIADA"/>
    <s v="NO HAY INFORMACIÓN DILIGENCIADA"/>
    <s v="SOLICITA AJUSTE DE PLAN DE ACCIÓN"/>
    <s v="INSATISFACTORIO"/>
    <m/>
    <m/>
    <m/>
    <m/>
    <m/>
    <m/>
    <s v="En la carpeta de los soportes del proceso, no se evidencia el entregable."/>
    <n v="0"/>
    <n v="0"/>
    <s v="_x000a_En los soportes suministrados, no se evidencian los entregables planificados para la fecha de corte, ni el reporte del plan de acción del bimestre: julio-agosto."/>
    <n v="0"/>
    <n v="0"/>
    <s v="_x000a_En los soportes suministrados, no se evidencian los entregables planificados para la fecha de corte, ni el reporte del plan de acción del bimestre: julio-agosto."/>
    <n v="0"/>
    <n v="0"/>
  </r>
  <r>
    <s v="INFORMACIÓN_Y_COMUNICACIÓN"/>
    <s v="TRANSPARENCIA, ACCESO A LA INFORMACIÓN PÚBLICA Y LUCHA CONTRA LA CORRUPCIÓN"/>
    <s v="GESTIÓN ORGANIZACIONAL"/>
    <s v="F. PROPENDER POR LA EXCELENCIA ADMINISTRATIVA Y FINANCIERA. "/>
    <x v="1"/>
    <s v="PLAN ANTICORRUPCIÓN Y DE ATENCIÓN AL CIUDADANO"/>
    <s v="N.A"/>
    <s v="N.A"/>
    <x v="1"/>
    <n v="142"/>
    <s v="POLÍTICA DE ADMINISTRACIÓN DE RIESGO APROBADA"/>
    <n v="1"/>
    <s v="NO REGISTRA LÍNEA BASE"/>
    <s v="Las mestas planteadas están enmarcadas en  crear, ajustar o implementar herramientas que permitan identificar, analizar y controlar los posibles hechos generadores de corrupción, tanto internos_x000a_como externos."/>
    <s v="Presentar para aprobación del Comité Institucional de Coordinación de Control Interno la propuesta de política de administración del riesgo"/>
    <d v="2019-02-01T00:00:00"/>
    <d v="2019-03-31T00:00:00"/>
    <s v="NO HAY ACCIONES PROGRAMADAS EN BIMESTRE"/>
    <s v="Política de administración de riesgo aprobada"/>
    <s v="META YA DEBE ESTAR CUMPLIDA"/>
    <s v="META YA DEBE ESTAR CUMPLIDA"/>
    <s v="META YA DEBE ESTAR CUMPLIDA"/>
    <s v="META YA DEBE ESTAR CUMPLIDA"/>
    <s v="NO"/>
    <s v="NO"/>
    <s v="PROFESIONAL ESPECIALIZADO - JEFE DE CONTROL INTERNO_x000a_COMITÉ INSTITUCIONAL DE CONTROL INTERNO"/>
    <s v="Para este corte no hay actividades planeadas, sin embargo por razones de agenda de los directivos que integran el Comité de coordinación de control interno se solicita, cambiar la fecha de esta actividad para el 15 de abril."/>
    <s v="N/A"/>
    <s v="N/A"/>
    <s v="N.A PARA ESTE BIMESTRE"/>
    <s v="N.A PARA ESTE BIMESTRE"/>
    <s v="N.A PARA ESTE BIMESTRE"/>
    <s v="Política de administración de riesgo aprobada"/>
    <m/>
    <m/>
    <m/>
    <m/>
    <m/>
    <s v="En la carpeta de los soportes del proceso, no se evidencia el entregable."/>
    <n v="0"/>
    <n v="0"/>
    <s v="_x000a_En los soportes suministrados, no se evidencian los entregables planificados para la fecha de corte, ni el reporte del plan de acción del bimestre: julio-agosto."/>
    <n v="0"/>
    <n v="0"/>
    <s v="_x000a_En los soportes suministrados, no se evidencian los entregables planificados para la fecha de corte, ni el reporte del plan de acción del bimestre: julio-agosto."/>
    <n v="0"/>
    <n v="0"/>
  </r>
  <r>
    <s v="INFORMACIÓN_Y_COMUNICACIÓN"/>
    <s v="TRANSPARENCIA, ACCESO A LA INFORMACIÓN PÚBLICA Y LUCHA CONTRA LA CORRUPCIÓN"/>
    <s v="GESTIÓN ORGANIZACIONAL"/>
    <s v="D. CREAR ESTRATEGIAS DE COMUNICACIÓN QUE FACILITEN LA DIVULGACIÓN DE LOS PRODUCTOS Y SERVICIOS DEL INSTITUTO CARO Y CUERVO."/>
    <x v="1"/>
    <s v="PLAN ANTICORRUPCIÓN Y DE ATENCIÓN AL CIUDADANO"/>
    <s v="N.A"/>
    <s v="N.A"/>
    <x v="1"/>
    <n v="143"/>
    <s v="DIVULGACIONES"/>
    <s v="2_x000a_"/>
    <s v="NO REGISTRA LÍNEA BASE"/>
    <s v="Las mestas planteadas están enmarcadas en  crear, ajustar o implementar herramientas que permitan identificar, analizar y controlar los posibles hechos generadores de corrupción, tanto internos_x000a_como externos."/>
    <s v="Divulgar el Manual de administración del riesgo y la Guía para la administración de los riesgos de gestión, corrupción y seguridad digital, por medio de comunicaciones internas y externas."/>
    <d v="2019-07-01T00:00:00"/>
    <d v="2019-12-31T00:00:00"/>
    <s v="NO HAY ACCIONES PROGRAMADAS EN BIMESTRE"/>
    <s v="NO HAY ACCIONES PROGRAMADAS EN BIMESTRE"/>
    <s v="NO HAY ACCIONES PROGRAMADAS EN BIMESTRE"/>
    <n v="0.5"/>
    <s v="NO HAY ACCIONES PROGRAMADAS EN BIMESTRE"/>
    <n v="0.5"/>
    <s v="NO"/>
    <s v="NO"/>
    <s v="ALTA DIRECCIÓN_x000a_SUBDIRECCIÓN ADMINISTRATIVA Y FINANCIERA"/>
    <s v="ESTA ACTIVIDAD NO APLICA PARA ESTA VIGENCIA"/>
    <s v="N/A"/>
    <s v="N/A"/>
    <s v="N.A PARA ESTE BIMESTRE"/>
    <s v="N.A PARA ESTE BIMESTRE"/>
    <s v="N.A PARA ESTE BIMESTRE"/>
    <m/>
    <m/>
    <m/>
    <m/>
    <m/>
    <m/>
    <s v="No aplica."/>
    <n v="0"/>
    <n v="0"/>
    <s v="_x000a_En los soportes suministrados, no se evidencian los entregables planificados para la fecha de corte, ni el reporte del plan de acción del bimestre: julio-agosto."/>
    <n v="0"/>
    <n v="0"/>
    <s v="_x000a_En los soportes suministrados, no se evidencian los entregables planificados para la fecha de corte, ni el reporte del plan de acción del bimestre: julio-agosto."/>
    <n v="0"/>
    <n v="0"/>
  </r>
  <r>
    <s v="INFORMACIÓN_Y_COMUNICACIÓN"/>
    <s v="TRANSPARENCIA, ACCESO A LA INFORMACIÓN PÚBLICA Y LUCHA CONTRA LA CORRUPCIÓN"/>
    <s v="GESTIÓN ORGANIZACIONAL"/>
    <s v="F. PROPENDER POR LA EXCELENCIA ADMINISTRATIVA Y FINANCIERA. "/>
    <x v="1"/>
    <s v="PLAN ANTICORRUPCIÓN Y DE ATENCIÓN AL CIUDADANO"/>
    <s v="N.A"/>
    <s v="N.A"/>
    <x v="1"/>
    <n v="144"/>
    <s v="TRES (3) MONITOREOS EN EL AÑO DE LA MATRIZ DE RIESGOS VIGENTE"/>
    <n v="3"/>
    <s v="NO REGISTRA LÍNEA BASE"/>
    <s v="Las mestas planteadas están enmarcadas en  crear, ajustar o implementar herramientas que permitan identificar, analizar y controlar los posibles hechos generadores de corrupción, tanto internos_x000a_como externos."/>
    <s v="Realizar el monitoreo  cuatrimestral de la matriz de riesgos vigente"/>
    <d v="2019-05-01T00:00:00"/>
    <d v="2019-12-31T00:00:00"/>
    <s v="NO HAY ACCIONES PROGRAMADAS EN BIMESTRE"/>
    <s v="NO HAY ACCIONES PROGRAMADAS EN BIMESTRE"/>
    <n v="0.33300000000000002"/>
    <s v="NO HAY ACCIONES PROGRAMADAS EN BIMESTRE"/>
    <n v="0.33300000000000002"/>
    <s v="33,3% (parcial, entrega final enero 2020)"/>
    <s v="NO"/>
    <s v="NO"/>
    <s v="ALTA DIRECCIÓN_x000a_SUBDIRECCIÓN ADMINISTRATIVA Y FINANCIERA_x000a_COORDINADOR (A) GRUPO DE PLANEACIÓN"/>
    <s v="ESTA ACTIVIDAD NO APLICA PARA ESTA VIGENCIA"/>
    <s v="N/A"/>
    <s v="N/A"/>
    <s v="N.A PARA ESTE BIMESTRE"/>
    <s v="N.A PARA ESTE BIMESTRE"/>
    <s v="N.A PARA ESTE BIMESTRE"/>
    <m/>
    <m/>
    <m/>
    <m/>
    <m/>
    <m/>
    <s v="No aplica."/>
    <n v="0"/>
    <n v="0"/>
    <s v="Se recomienda configurar el encabezado de las tablas del reporte del monitoreo de riesgos, para que se repita en cada hoja."/>
    <n v="0.33333333333333331"/>
    <n v="0.33333333333333331"/>
    <s v="Se recomienda configurar el encabezado de las tablas del reporte del monitoreo de riesgos, para que se repita en cada hoja."/>
    <n v="0.33333333333333331"/>
    <n v="0.33333333333333331"/>
  </r>
  <r>
    <s v="INFORMACIÓN_Y_COMUNICACIÓN"/>
    <s v="TRANSPARENCIA, ACCESO A LA INFORMACIÓN PÚBLICA Y LUCHA CONTRA LA CORRUPCIÓN"/>
    <s v="GESTIÓN ORGANIZACIONAL"/>
    <s v="F. PROPENDER POR LA EXCELENCIA ADMINISTRATIVA Y FINANCIERA. "/>
    <x v="1"/>
    <s v="PLAN ANTICORRUPCIÓN Y DE ATENCIÓN AL CIUDADANO"/>
    <s v="N.A"/>
    <s v="N.A"/>
    <x v="1"/>
    <n v="145"/>
    <s v="INFORME DE CONSOLIDADO DE SUGERENCIAS Y OBSERVACIONES DE LOS CIUDADANOS Y LOS SERVIDORES PÚBLICOS DEL INSTITUTO CON SU RESPECTIVO ANÁLISIS DE PERTINENCIA"/>
    <n v="1"/>
    <s v="NO REGISTRA LÍNEA BASE"/>
    <s v="Las metas planteadas están enmarcadas en  crear, ajustar o implementar herramientas que permitan identificar, analizar y controlar los posibles hechos generadores de corrupción, tanto internos_x000a_como externos."/>
    <s v="Involucrar de manera participativa a los ciudadanos y servidores del ICC en las fases de la construcción del mapa de riesgos  del Instituto Caro y Cuervo, con la nueva metodología."/>
    <d v="2019-03-15T00:00:00"/>
    <d v="2019-08-30T00:00:00"/>
    <s v="NO HAY ACCIONES PROGRAMADAS EN BIMESTRE"/>
    <s v="Publicación en intranet, banner rotador y redes sociales   el proyecto de matriz de riesgos de corrupción para sus observaciones y sugerencias de los ciudadanos."/>
    <s v="Publicación en intranet, banner rotador y por comunicación interna el proyecto matriz de riesgos de corrupción para sus observaciones y sugerencias de los servidores públicos del ICC."/>
    <s v="Elaboración y divulgación del Informe de consolidado de sugerencias y observaciones de los ciudadanos y los servidores públicos del instituto con su respectivo análisis de pertinencia"/>
    <s v="META YA DEBE ESTAR CUMPLIDA"/>
    <s v="META YA DEBE ESTAR CUMPLIDA"/>
    <s v="NO"/>
    <s v="NO"/>
    <s v="COORDINADOR (A) GRUPO DE PLANEACIÓN"/>
    <s v="ESTA ACTIVIDAD NO APLICA PARA ESTA VIGENCIA"/>
    <s v="N/A"/>
    <m/>
    <s v="N.A PARA ESTE BIMESTRE"/>
    <s v="N.A PARA ESTE BIMESTRE"/>
    <s v="N.A PARA ESTE BIMESTRE"/>
    <s v="Publicación en intranet, banner rotador y redes sociales   el proyecto de matriz de riesgos de corrupción para sus observaciones y sugerencias de los ciudadanos."/>
    <m/>
    <m/>
    <m/>
    <m/>
    <m/>
    <s v="No aplica."/>
    <n v="0"/>
    <n v="0"/>
    <s v="_x000a_En los soportes suministrados, no se evidencian los entregables planificados para la fecha de corte, ni el reporte del plan de acción del bimestre: julio-agosto."/>
    <n v="0"/>
    <n v="0"/>
    <s v="_x000a_En los soportes suministrados, no se evidencian los entregables planificados para la fecha de corte, ni el reporte del plan de acción del bimestre: julio-agosto."/>
    <n v="0"/>
    <n v="0"/>
  </r>
  <r>
    <s v="INFORMACIÓN_Y_COMUNICACIÓN"/>
    <s v="TRANSPARENCIA, ACCESO A LA INFORMACIÓN PÚBLICA Y LUCHA CONTRA LA CORRUPCIÓN"/>
    <s v="GESTIÓN ORGANIZACIONAL"/>
    <s v="F. PROPENDER POR LA EXCELENCIA ADMINISTRATIVA Y FINANCIERA. "/>
    <x v="1"/>
    <s v="PLAN ANTICORRUPCIÓN Y DE ATENCIÓN AL CIUDADANO"/>
    <s v="N.A"/>
    <s v="N.A"/>
    <x v="1"/>
    <n v="146"/>
    <s v="REVISIONES"/>
    <s v="2_x000a_"/>
    <s v="NO REGISTRA LÍNEA BASE"/>
    <s v="Las mestas planteadas están enmarcadas en  crear, ajustar o implementar herramientas que permitan identificar, analizar y controlar los posibles hechos generadores de corrupción, tanto internos_x000a_como externos."/>
    <s v="Revisar la necesidad de actualización de la matriz de riesgos institucional. "/>
    <d v="2019-05-01T00:00:00"/>
    <d v="2019-12-31T00:00:00"/>
    <s v="NO HAY ACCIONES PROGRAMADAS EN BIMESTRE"/>
    <s v="NO HAY ACCIONES PROGRAMADAS EN BIMESTRE"/>
    <s v="NO HAY ACCIONES PROGRAMADAS EN BIMESTRE"/>
    <n v="0.5"/>
    <s v="NO HAY ACCIONES PROGRAMADAS EN BIMESTRE"/>
    <n v="0.5"/>
    <s v="NO"/>
    <s v="NO"/>
    <s v="ALTA DIRECCIÓN_x000a_SUBDIRECCIÓN ADMINISTRATIVA Y FINANCIERA"/>
    <s v="ESTA ACTIVIDAD NO APLICA PARA ESTA VIGENCIA"/>
    <s v="N/A"/>
    <s v="N/A"/>
    <s v="N.A PARA ESTE BIMESTRE"/>
    <s v="N.A PARA ESTE BIMESTRE"/>
    <s v="N.A PARA ESTE BIMESTRE"/>
    <m/>
    <m/>
    <m/>
    <m/>
    <m/>
    <m/>
    <s v="No aplica."/>
    <n v="0"/>
    <n v="0"/>
    <s v="En los soportes suministrados, no se evidencian los entregables planificados para la fecha de corte. "/>
    <n v="0"/>
    <n v="0"/>
    <s v="En los soportes suministrados, no se evidencian los entregables planificados para la fecha de corte. "/>
    <n v="0"/>
    <n v="0"/>
  </r>
  <r>
    <s v="INFORMACIÓN_Y_COMUNICACIÓN"/>
    <s v="TRANSPARENCIA, ACCESO A LA INFORMACIÓN PÚBLICA Y LUCHA CONTRA LA CORRUPCIÓN"/>
    <s v="GESTIÓN ORGANIZACIONAL"/>
    <s v="F. PROPENDER POR LA EXCELENCIA ADMINISTRATIVA Y FINANCIERA. "/>
    <x v="2"/>
    <s v="PLAN ANTICORRUPCIÓN Y DE ATENCIÓN AL CIUDADANO"/>
    <s v="N.A"/>
    <s v="N.A"/>
    <x v="1"/>
    <n v="147"/>
    <s v="INFORMES DE SEGUIMIENTO CUATRIMESTRAL PUBLICADOS EN LA PÁGINA WEB DEL INSTITUTO CARO Y CUERVO Y DIVULGADO AL INTERIOR DE LA ENTIDAD"/>
    <n v="3"/>
    <n v="3"/>
    <s v="Las mestas planteadas están enmarcadas en  crear, ajustar o implementar herramientas que permitan identificar, analizar y controlar los posibles hechos generadores de corrupción, tanto internos_x000a_como externos."/>
    <s v="Realizar seguimiento al mapa de riesgos de corrupción"/>
    <d v="2019-01-15T00:00:00"/>
    <d v="2020-01-16T00:00:00"/>
    <s v="NO HAY ACCIONES PROGRAMADAS EN BIMESTRE"/>
    <n v="0.33333333333333331"/>
    <s v="NO HAY ACCIONES PROGRAMADAS EN BIMESTRE"/>
    <n v="0.33333333333333331"/>
    <s v="NO HAY ACCIONES PROGRAMADAS EN BIMESTRE"/>
    <n v="0.33333333333333331"/>
    <s v="NO"/>
    <s v="NO"/>
    <s v="PROFESIONAL ESPECIALIZADO - JEFE DE CONTROL INTERNO"/>
    <s v="No se han relizado informes para esta vigencia sugiero que el nombre del responsable sea igual a los anteriores &quot;Profesional especializado - jefe de control interno&quot;"/>
    <m/>
    <m/>
    <s v="N.A PARA ESTE BIMESTRE"/>
    <s v="N.A PARA ESTE BIMESTRE"/>
    <s v="N.A PARA ESTE BIMESTRE"/>
    <n v="0.33333333333333331"/>
    <m/>
    <m/>
    <m/>
    <m/>
    <m/>
    <s v="En la carpeta de los soportes del proceso, no se evidencian seguimientos al mapa de riesgos de corrupción."/>
    <n v="0"/>
    <n v="0"/>
    <s v="Se sugiere correr las metas de cumplimiento para un bimestre después, porque la evaluación y publicación del informe de seguimiento al PAAC, se realiza en el mes siguiente al corte actualmente programado."/>
    <n v="0.66666666666666663"/>
    <n v="0.66666666666666663"/>
    <s v="Se sugiere correr las metas de cumplimiento para un bimestre después, porque la evaluación y publicación del informe de seguimiento al PAAC, se realiza en el mes siguiente al corte actualmente programado."/>
    <n v="0.66666666666666663"/>
    <n v="0.66666666666666663"/>
  </r>
  <r>
    <s v="GESTIÓN_CON_VALORES_PARA_EL_RESULTADO"/>
    <s v="RACIONALIZACIÓN DE TRÁMITES"/>
    <s v="GESTIÓN ORGANIZACIONAL"/>
    <s v="F. PROPENDER POR LA EXCELENCIA ADMINISTRATIVA Y FINANCIERA. "/>
    <x v="3"/>
    <s v="PLAN ANTICORRUPCIÓN Y DE ATENCIÓN AL CIUDADANO"/>
    <s v="N.A"/>
    <s v="N.A"/>
    <x v="2"/>
    <n v="148"/>
    <s v="RACIONALIZACIÓN DEL TRÁMITE CERTIFICADOS Y CONSTANCIAS DE ESTUDIOS"/>
    <n v="1"/>
    <s v="NO REGISTRA LÍNEA BASE"/>
    <s v="La meta de racionalización del trámite permite facilitar  el acceso a los servicios que brinda la administración pública, acercando al ciudadano a los servicios prestados, mediante la modernización y el aumento de la eficiencia de sus procedimientos. "/>
    <s v="1. Actualización del procedimiento certificados y constancias de estudio; 2) Actualización en el SUIT de las formas de pago y datos del nuevo convenio con entidad financiera Banco Av.Villas, la cual permite hacer los pagos en línea y pago en ventanilla por medio de código de barras; 3) Actualización normativa en el SUIT, Resolución por la cual se establece el Reglamento Estudiantil y Resolución de derechos pecuniarios; 4) Implementación y parametrización en la plataforma de gestión académica ACADEMUSOFT del módulo desarrollado para el pago en línea de los derechos pecuniarios y la expedición, en línea, de los certificados y constancias de estudio de los estudiantes y egresados de la Facultad Seminario Andrés Bello del Instituto Caro y Cuervo del año 2013 en 2018; 5) Expedición digital y en línea de los certificados y constancias de estudio de los estudiantes de la Facultad del 2013 en adelante."/>
    <d v="2019-03-01T00:00:00"/>
    <d v="2020-12-31T00:00:00"/>
    <s v="NO HAY ACCIONES PROGRAMADAS EN BIMESTRE"/>
    <s v="1. Actualización del procedimiento certificados y constancias de estudio"/>
    <s v="NO HAY ACCIONES PROGRAMADAS EN BIMESTRE"/>
    <s v="NO HAY ACCIONES PROGRAMADAS EN BIMESTRE"/>
    <s v="NO HAY ACCIONES PROGRAMADAS EN BIMESTRE"/>
    <s v="2) Actualización en el SUIT de las formas de pago y datos del nuevo convenio con entidad financiera Banco Av.Villas, la cual permite hacer los pagos en línea y pago en ventanilla por medio de código de barras; 3) Actualización normativa en el SUIT, Resolución por la cual se establece el Reglamento Estudiantil y Resolución de derechos pecuniarios"/>
    <s v="NO"/>
    <s v="NO"/>
    <s v="Decana Facultad Seminario Andrés Bello"/>
    <m/>
    <m/>
    <m/>
    <s v="N.A PARA ESTE BIMESTRE"/>
    <s v="N.A PARA ESTE BIMESTRE"/>
    <s v="N.A PARA ESTE BIMESTRE"/>
    <s v="1. Actualización del procedimiento certificados y constancias de estudio"/>
    <m/>
    <m/>
    <m/>
    <m/>
    <m/>
    <s v="En la carpeta de los soportes del proceso, no se evidencia la actualización del procedimiento certificados y constancias de estudio."/>
    <n v="0"/>
    <n v="0"/>
    <s v="Los siguientes campos, no son coherentes con la descripción del campo: OBSERVACIONES DE PLANEACIÓN - META AJUSTADA MEDIANTE FORMATO DE AJUSTES PLAN DE ACCIÓN 22/07/2019- _x000a__x000a_a) ACTIVIDADES REQUERIDAS PARA ALCANZAR LA META: “1. Actualización del procedimiento certificados y constancias de estudio (…)”_x000a_b) ACTIVIDADES PROGRAMADAS BIMESTRE MARZO-ABRIL (Celda AI152): “1. Actualización del procedimiento certificados y constancias de estudio”_x000a__x000a_Lo anterior, porque no corresponden con lo descrito en el campo: MARZO-ABRIL (Celda U152): &quot;1. Actualización del trámite certificados y constancias de estudio de estudio en el SUIT (…)&quot;_x000a__x000a_Respecto al campo: META O ENTREGABLE PLANEADO: “RACIONALIZACIÓN DEL TRÁMITE CERTIFICADOS Y CONSTANCIAS DE ESTUDIOS”, se recomienda evaluar si la descripción de la meta continua siendo la misma, teniendo en cuenta que el alcance de la racionalización ya no se realizará propiamente sobre la generación de certificados y constancias de estudios en linea, sino, sobre la implementación del pago en línea como mecanismo automatizador del trámite._x000a__x000a_Por otra parte, en los soportes suministrados, no se evidencian los entregables planificados para la fecha de corte. "/>
    <n v="0"/>
    <n v="0"/>
    <s v="Los siguientes campos, no son coherentes con la descripción del campo: OBSERVACIONES DE PLANEACIÓN - META AJUSTADA MEDIANTE FORMATO DE AJUSTES PLAN DE ACCIÓN 22/07/2019- _x000a__x000a_a) ACTIVIDADES REQUERIDAS PARA ALCANZAR LA META: “1. Actualización del procedimiento certificados y constancias de estudio (…)”_x000a_b) ACTIVIDADES PROGRAMADAS BIMESTRE MARZO-ABRIL (Celda AI152): “1. Actualización del procedimiento certificados y constancias de estudio”_x000a__x000a_Lo anterior, porque no corresponden con lo descrito en el campo: MARZO-ABRIL (Celda U152): &quot;1. Actualización del trámite certificados y constancias de estudio de estudio en el SUIT (…)&quot;_x000a__x000a_Respecto al campo: META O ENTREGABLE PLANEADO: “RACIONALIZACIÓN DEL TRÁMITE CERTIFICADOS Y CONSTANCIAS DE ESTUDIOS”, se recomienda evaluar si la descripción de la meta continua siendo la misma, teniendo en cuenta que el alcance de la racionalización ya no se realizará propiamente sobre la generación de certificados y constancias de estudios en linea, sino, sobre la implementación del pago en línea como mecanismo automatizador del trámite._x000a__x000a_Por otra parte, en los soportes suministrados, no se evidencian los entregables planificados para la fecha de corte. "/>
    <n v="0"/>
    <n v="0"/>
  </r>
  <r>
    <s v="GESTIÓN_CON_VALORES_PARA_EL_RESULTADO"/>
    <s v="PARTICIPACIÓN CIUDADANA EN LA GESTIÓN PÚBLICA"/>
    <s v="GESTIÓN ORGANIZACIONAL"/>
    <s v="F. PROPENDER POR LA EXCELENCIA ADMINISTRATIVA Y FINANCIERA. "/>
    <x v="4"/>
    <s v="PLAN ANTICORRUPCIÓN Y DE ATENCIÓN AL CIUDADANO"/>
    <s v="N.A"/>
    <s v="N.A"/>
    <x v="3"/>
    <n v="149"/>
    <s v="INFORMES  DE LOS PROCESOS DEL GRUPO DE PLANEACIÓN AJUSTADOS CON GUÍA DE LENGUAJE CLARO"/>
    <n v="1"/>
    <s v="NO REGISTRA LÍNEA BASE"/>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Estructuración de informes siguiendo la guía de lenguaje claro, simplificando y mejorando la información proporcionada"/>
    <d v="2019-01-20T00:00:00"/>
    <d v="2019-11-29T00:00:00"/>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NO"/>
    <s v="NO"/>
    <s v="COORDINADOR (A) GRUPO DE PLANEACIÓN"/>
    <s v="Acción realizada hacia la ciudadanía_x000a_Consulta en la web institucional para la construcción del Plan Anticorrupción  y Participación Ciudadana - 18/01/2019"/>
    <n v="1"/>
    <n v="16"/>
    <s v="Carpeta adjunta de evidencias:_x000a_Evidencia de publicacion en web PAAC"/>
    <s v="NO SE REGISTRAN OBSERVACIONES"/>
    <s v="SATISFACTORIO"/>
    <s v="Actividad permanente, para todos los informes que se producen desde el Grupo de Planeación"/>
    <m/>
    <m/>
    <m/>
    <m/>
    <s v="SATISFACTORIO"/>
    <s v="Se recomienda especificar cuántos informes se van a estructurar en lenguaje claro y, cuál es la programación bimensual de la meta para la emisión de cada entregable."/>
    <n v="0.33"/>
    <n v="0.33"/>
    <s v="Se recomienda ajustar la descripción en la programación de la meta: &quot; (..) para todos los informes que se producen desde el Grupo de Planeación&quot;, porque es imprecisa, debido a que no ofrece datos exactos como la cantidad de los informes que se producen en el grupo, para establecer la extensión en que se alcanza la meta. Ejemplo:_x000a_* Meta: 5 informes elaborados en lenguaje claro;_x000a_*  Medición: 3 de 5 informes elaborados en lenguaje claro._x000a__x000a_Se recomienda acompañar los informes elaborados en lenguaje claro, de un concepto técnico o una lista de chequeo, como evidencia de su validación._x000a__x000a__x000a_En los soportes suministrados, no se evidencian los entregables planificados para la fecha de corte, ni el reporte del plan de acción del  3er. y 4to. Bimestre."/>
    <n v="0"/>
    <n v="0.33"/>
    <s v="Se recomienda ajustar la descripción en la programación de la meta: &quot; (..) para todos los informes que se producen desde el Grupo de Planeación&quot;, porque es imprecisa, debido a que no ofrece datos exactos como la cantidad de los informes que se producen en el grupo, para establecer la extensión en que se alcanza la meta. Ejemplo:_x000a_* Meta: 5 informes elaborados en lenguaje claro;_x000a_*  Medición: 3 de 5 informes elaborados en lenguaje claro._x000a__x000a_Se recomienda acompañar los informes elaborados en lenguaje claro, de un concepto técnico o una lista de chequeo, como evidencia de su validación._x000a__x000a__x000a_En los soportes suministrados, no se evidencian los entregables planificados para la fecha de corte, ni el reporte del plan de acción del  3er. y 4to. Bimestre."/>
    <n v="0"/>
    <n v="0.33"/>
  </r>
  <r>
    <s v="GESTIÓN_CON_VALORES_PARA_EL_RESULTADO"/>
    <s v="PARTICIPACIÓN CIUDADANA EN LA GESTIÓN PÚBLICA"/>
    <s v="GESTIÓN ORGANIZACIONAL"/>
    <s v="F. PROPENDER POR LA EXCELENCIA ADMINISTRATIVA Y FINANCIERA. "/>
    <x v="4"/>
    <s v="PLAN ANTICORRUPCIÓN Y DE ATENCIÓN AL CIUDADANO"/>
    <s v="N.A"/>
    <s v="N.A"/>
    <x v="3"/>
    <n v="150"/>
    <s v="ACCIONES DE RENDICIÓN DE CUENTAS ORIENTADAS GRUPOS DE INTERÉS Y CIUDADANÍA, IMPLEMENTADAS Y EVALUADAS_x000a_1 (UNA) ACCIÓN DE INFORMACIÓN EN RENDICIÓN DE CUENTAS ORIENTADA A ESTUDIANTES SOBRE TEMAS MISIONALES _x000a_1 (UNA) ACCIÓN DE INFORMACIÓN EN RENDICIÓN DE CUENTAS ORIENTADA A DIFERENTES GRUPOS DE INTERÉS SOBRE TEMAS MISIONALES _x000a_1 (UNA) ACCIÓN DE DIÁLOGO EN RENDICIÓN DE CUENTAS ORIENTADA A LA  CIUDADANÍA  IMPLEMENTADA _x000a_1 (UNA) ACCIÓN DE DIÁLOGO EN RENDICIÓN DE CUENTAS ORIENTADA A DIFERENTES GRUPOS DE INTERÉS SOBRE TEMAS MISIONALES _x000a_1 (UN) SONDEO CON EL FIN DE PROMOVER LA PARTICIPACIÓN CIUDADANA EN EL PROCESO DE RENDICIÓN DE CUENTAS EN EL MICROSITIO #ALTABLERO_x000a_1 (UNA) AUDIENCIA DE RENDICIÓN DE CUENTAS _x000a_"/>
    <n v="6"/>
    <n v="6"/>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Identificar la información necesaria para el proceso de rendición de cuentas_x000a_• Recolectar la información necesaria para el proceso de rendición de cuentas_x000a_• Sistematizar y preparar la información con lenguaje claro_x000a_• Fortalecer las capacidades de los funcionarios que intervienen en el proceso de rendición de cuentas_x000a_• Realizar convocatoria y difusión para abrir espacios de diálogo_x000a_• Definir y priorizar los proyectos, servicios y temas de gestión general que implementará la entidad durante la vigencia._x000a_"/>
    <d v="2019-04-30T00:00:00"/>
    <d v="2019-11-30T00:00:00"/>
    <s v="NO HAY ACCIONES PROGRAMADAS EN BIMESTRE"/>
    <s v="1 (un) sondeo con el fin de promover la participación ciudadana en el proceso de rendición de cuentas en el Micrositio #altablero"/>
    <s v="1 (una) acción de información en rendición de cuentas orientada a estudiantes sobre temas misionales  _x000a_1 (una) audiencia de rendición de cuentas"/>
    <s v="_x000a_1 (una) acción de diálogo en rendición de cuentas orientada a la  ciudadanía  implementada "/>
    <s v="1 (una) acción de información en rendición de cuentas orientada a diferentes grupos de interés sobre temas misionale_x000a_"/>
    <s v="1 (una) acción de diálogo en rendición de cuentas orientada a diferentes grupos de interés sobre temas misionales   "/>
    <s v="NO"/>
    <s v="NO"/>
    <s v="COORDINADOR (A) GRUPO DE PLANEACIÓN"/>
    <s v="Acción realizada hacia la ciudadanía_x000a_Consulta en la web institucional para la construcción de la estrategia de rendicion de cuentas - 23/01/2019"/>
    <n v="1"/>
    <n v="16.666666666666668"/>
    <s v="Carpeta adjunta de evidencias:_x000a_Evidencia de publicacion en web estrategia"/>
    <s v="N.A PARA ESTE BIMESTRE"/>
    <s v="N.A PARA ESTE BIMESTRE"/>
    <s v="1 (un) sondeo con el fin de promover la participación ciudadana en el proceso de rendición de cuentas en el Micrositio #altablero"/>
    <m/>
    <m/>
    <m/>
    <m/>
    <s v="SATISFACTORIO"/>
    <s v="Evidencia validada."/>
    <n v="0.33333333333333331"/>
    <n v="0.33333333333333331"/>
    <s v="_x000a_En los soportes suministrados, no se evidencian los entregables planificados para la fecha de corte, ni el reporte del plan de acción del  3er. y 4to. Bimestre."/>
    <n v="0"/>
    <n v="0.33333333333333331"/>
    <s v="_x000a_En los soportes suministrados, no se evidencian los entregables planificados para la fecha de corte, ni el reporte del plan de acción del  3er. y 4to. Bimestre."/>
    <n v="0"/>
    <n v="0.33333333333333331"/>
  </r>
  <r>
    <s v="GESTIÓN_CON_VALORES_PARA_EL_RESULTADO"/>
    <s v="PARTICIPACIÓN CIUDADANA EN LA GESTIÓN PÚBLICA"/>
    <s v="GESTIÓN ORGANIZACIONAL"/>
    <s v="F. PROPENDER POR LA EXCELENCIA ADMINISTRATIVA Y FINANCIERA. "/>
    <x v="4"/>
    <s v="PLAN ANTICORRUPCIÓN Y DE ATENCIÓN AL CIUDADANO"/>
    <s v="N.A"/>
    <s v="N.A"/>
    <x v="3"/>
    <n v="151"/>
    <s v="METODOLOGÍA DE PARTICIPACIÓN EN LOS ESPACIOS DE RENDICIÓN DE CUENTAS "/>
    <n v="1"/>
    <s v="NO REGISTRA LÍNEA BASE"/>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Diseñar la metodología de diálogo las actividades de rendición de cuentas, garantizando momentos de intervención de ciudadanos y grupos de interés con su evaluación y propuestas"/>
    <d v="2019-03-28T00:00:00"/>
    <d v="2019-04-30T00:00:00"/>
    <s v="NO HAY ACCIONES PROGRAMADAS EN BIMESTRE"/>
    <s v="1 Metodología  de diálogo las actividades de rendición de cuentas, garantizando momentos de intervención de ciudadanos y grupos de interés con su evaluación y propuestas"/>
    <s v="META YA DEBE ESTAR CUMPLIDA"/>
    <s v="META YA DEBE ESTAR CUMPLIDA"/>
    <s v="META YA DEBE ESTAR CUMPLIDA"/>
    <s v="META YA DEBE ESTAR CUMPLIDA"/>
    <s v="NO"/>
    <s v="NO"/>
    <s v="COORDINADOR (A) GRUPO DE PLANEACIÓN"/>
    <s v="Actividad en proceso de desarrollo"/>
    <n v="0.25"/>
    <n v="25"/>
    <s v="N.A"/>
    <s v="N.A PARA ESTE BIMESTRE"/>
    <s v="N.A PARA ESTE BIMESTRE"/>
    <s v="1 Metodología  de diálogo las actividades de rendición de cuentas, garantizando momentos de intervención de ciudadanos y grupos de interés con su evaluación y propuestas"/>
    <m/>
    <m/>
    <m/>
    <m/>
    <s v="ALERTA"/>
    <s v="En la carpeta de los soportes del proceso, no se evidencian avances del entregable."/>
    <n v="0"/>
    <n v="0"/>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GESTIÓN_CON_VALORES_PARA_EL_RESULTADO"/>
    <s v="PARTICIPACIÓN CIUDADANA EN LA GESTIÓN PÚBLICA"/>
    <s v="GESTIÓN ORGANIZACIONAL"/>
    <s v="F. PROPENDER POR LA EXCELENCIA ADMINISTRATIVA Y FINANCIERA. "/>
    <x v="4"/>
    <s v="PLAN ANTICORRUPCIÓN Y DE ATENCIÓN AL CIUDADANO"/>
    <s v="N.A"/>
    <s v="N.A"/>
    <x v="3"/>
    <n v="152"/>
    <s v="ACCIONES PARA MOTIVAR Y REFORZAR EL COMPORTAMIENTO DE SERVIDORES PÚBLICOS DEL ICC Y CIUDADANOS HACIA EL PROCESO DE RENDICIÓN DE CUENTAS"/>
    <s v="2_x000a_"/>
    <n v="2"/>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Llevar a cabo gestiones que contribuyan a la interiorización de la cultura de rendición de cuentas  _x000a_•  Motivar la generación de aportes, alertas y acciones de mejora para incorporar los resultados de la rendición de cuentas a la gestión pública."/>
    <d v="2019-05-31T00:00:00"/>
    <d v="2019-10-31T00:00:00"/>
    <s v="NO HAY ACCIONES PROGRAMADAS EN BIMESTRE"/>
    <s v="NO HAY ACCIONES PROGRAMADAS EN BIMESTRE"/>
    <s v="1 (una) accion para motivar y reforzar el comportamiento de servidores públicos del ICC y ciudadanos hacia el proceso de rendición de cuentas"/>
    <s v="NO HAY ACCIONES PROGRAMADAS EN BIMESTRE"/>
    <s v="1 (una) accion para motivar y reforzar el comportamiento de servidores públicos del ICC y ciudadanos hacia el proceso de rendición de cuentas"/>
    <s v="META YA DEBE ESTAR CUMPLIDA"/>
    <s v="NO"/>
    <s v="NO"/>
    <s v="COORDINADOR (A) GRUPO DE PLANEACIÓN"/>
    <s v="No hay actividades propuestas para este bimestre"/>
    <n v="0"/>
    <e v="#VALUE!"/>
    <s v="N.A"/>
    <s v="N.A PARA ESTE BIMESTRE"/>
    <s v="N.A PARA ESTE BIMESTRE"/>
    <m/>
    <m/>
    <m/>
    <m/>
    <m/>
    <m/>
    <s v="No aplica."/>
    <n v="0"/>
    <n v="0"/>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GESTIÓN_CON_VALORES_PARA_EL_RESULTADO"/>
    <s v="PARTICIPACIÓN CIUDADANA EN LA GESTIÓN PÚBLICA"/>
    <s v="GESTIÓN ORGANIZACIONAL"/>
    <s v="F. PROPENDER POR LA EXCELENCIA ADMINISTRATIVA Y FINANCIERA. "/>
    <x v="4"/>
    <s v="PLAN ANTICORRUPCIÓN Y DE ATENCIÓN AL CIUDADANO"/>
    <s v="N.A"/>
    <s v="N.A"/>
    <x v="3"/>
    <n v="153"/>
    <s v="PLAN DE MEJORAMIENTO CON BASE EN LAS PROPUESTAS, QUEJAS Y EXPECTATIVAS PLANTEADAS POR LA CIUDADANÍA"/>
    <n v="1"/>
    <s v="NO REGISTRA LÍNEA BASE"/>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Diseñar un cuestionario para que los ciudadanos evalúen el proceso de rendición de cuentas. _x000a_• Realizar el documento de plan de mejoramiento incorporando las diferentes propuestas y expectativas recogidas en los formatos anteriores_x000a_"/>
    <d v="2019-11-01T00:00:00"/>
    <d v="2019-11-30T00:00:00"/>
    <s v="NO HAY ACCIONES PROGRAMADAS EN BIMESTRE"/>
    <s v="NO HAY ACCIONES PROGRAMADAS EN BIMESTRE"/>
    <s v="NO HAY ACCIONES PROGRAMADAS EN BIMESTRE"/>
    <s v="NO HAY ACCIONES PROGRAMADAS EN BIMESTRE"/>
    <s v="NO HAY ACCIONES PROGRAMADAS EN BIMESTRE"/>
    <s v="1 (un) plan de mejoramiento con base en las propuestas, quejas y expectativas planteadas por la ciudadanía"/>
    <s v="NO"/>
    <s v="NO"/>
    <s v="COORDINADOR (A) GRUPO DE PLANEACIÓN"/>
    <s v="No hay actividades propuestas para este bimestre"/>
    <n v="0"/>
    <n v="0"/>
    <s v="N.A PARA ESTE BIMESTRE"/>
    <s v="N.A PARA ESTE BIMESTRE"/>
    <s v="N.A PARA ESTE BIMESTRE"/>
    <m/>
    <m/>
    <m/>
    <m/>
    <m/>
    <m/>
    <s v="No aplica."/>
    <n v="0"/>
    <s v="N.A."/>
    <s v="No aplica para el cuatrimestre."/>
    <n v="0"/>
    <s v="N.A."/>
    <s v="No aplica para el cuatrimestre."/>
    <n v="0"/>
    <s v="N.A."/>
  </r>
  <r>
    <s v="GESTIÓN_CON_VALORES_PARA_EL_RESULTADO"/>
    <s v="SERVICIO AL CIUDADANO"/>
    <s v="GESTIÓN ORGANIZACIONAL"/>
    <s v="F. PROPENDER POR LA EXCELENCIA ADMINISTRATIVA Y FINANCIERA. "/>
    <x v="0"/>
    <s v="PLAN ANTICORRUPCIÓN Y DE ATENCIÓN AL CIUDADANO"/>
    <s v="N.A"/>
    <s v="N.A"/>
    <x v="0"/>
    <n v="154"/>
    <s v="INFORMES TRIMESTRALES, ENTREGADOS DENTRO DE LOS 15 DÍAS HÁBILES DESPUÉS DEL CORTE (EL ÚTLIMO REPORTE SE PUBLICA EN EL MES DE ENERO DE 2020, CON CORTE A 31 DE DICIEMBRE DE 2019)"/>
    <n v="4"/>
    <n v="4"/>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Elaborar los informes de PQRSD siguiendo lo establecido en el Decreto 1081 de 2015, Artículo 2.1.1.6.2. Informes de solicitudes de acceso a información."/>
    <d v="2019-01-01T00:00:00"/>
    <d v="2020-01-16T00:00:00"/>
    <s v="NO HAY ACCIONES PROGRAMADAS EN BIMESTRE"/>
    <n v="1"/>
    <s v="NO HAY ACCIONES PROGRAMADAS EN BIMESTRE"/>
    <n v="1"/>
    <n v="1"/>
    <s v="1 Parcial _x000a_Completo en enero  2020"/>
    <s v="NO"/>
    <s v="NO"/>
    <s v="AUXILIAR ADMINISTRATIVO GRUPO PLANEACIÓN PROCESO SERVICIO CIUDADANO"/>
    <s v="Actividad en proceso de desarrollo"/>
    <n v="0.1"/>
    <n v="0.1"/>
    <s v="El primer informe se entregará en el mes de abril de acuerdo con el corte "/>
    <s v="N.A PARA ESTE BIMESTRE"/>
    <s v="N.A PARA ESTE BIMESTRE"/>
    <n v="1"/>
    <m/>
    <m/>
    <m/>
    <m/>
    <m/>
    <s v="Se valida la evidencia directamente en la página web de la institución, sin embargo, es necesario registrar el enlace correspondiente en el reporte bimensual."/>
    <n v="0.33333333333333331"/>
    <n v="0.33333333333333331"/>
    <s v="_x000a_En los soportes suministrados, no se evidencian los entregables planificados para la fecha de corte, ni el reporte del plan de acción del 3er. y 4to. bimestre._x000a__x000a_No obstante, se realiza la evaluación con los informes publicados en la sección de transparencia del Instituto._x000a__x000a_Se sugiere realizar el reporte correspondiente en las fechas de corte."/>
    <n v="0.5"/>
    <n v="0.83333333333333326"/>
    <s v="_x000a_En los soportes suministrados, no se evidencian los entregables planificados para la fecha de corte, ni el reporte del plan de acción del 3er. y 4to. bimestre._x000a__x000a_No obstante, se realiza la evaluación con los informes publicados en la sección de transparencia del Instituto._x000a__x000a_Se sugiere realizar el reporte correspondiente en las fechas de corte."/>
    <n v="0.5"/>
    <n v="0.83333333333333326"/>
  </r>
  <r>
    <s v="GESTIÓN_CON_VALORES_PARA_EL_RESULTADO"/>
    <s v="SERVICIO AL CIUDADANO"/>
    <s v="GESTIÓN ORGANIZACIONAL"/>
    <s v="F. PROPENDER POR LA EXCELENCIA ADMINISTRATIVA Y FINANCIERA. "/>
    <x v="0"/>
    <s v="PLAN ANTICORRUPCIÓN Y DE ATENCIÓN AL CIUDADANO"/>
    <s v="N.A"/>
    <s v="N.A"/>
    <x v="0"/>
    <n v="155"/>
    <s v="SERVIDORES PÚBLICOS Y COLABORADORES FORMADOS EN LENGUA BÁSICA DE SEÑAS EN NIVEL MEDIO O AVANZADO (CON NIVEL BÁSICO CERTIFICADO)"/>
    <n v="6"/>
    <n v="9"/>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Reunión con INSOR para presentar la propuesta de segundo nivel y fechas aproximadas acordadas con talento humano_x000a_Ejecución del curso dependiendo de programación de INSOR"/>
    <d v="2019-01-15T00:00:00"/>
    <d v="2019-09-28T00:00:00"/>
    <s v="Reunión con INSOR_x000a_"/>
    <s v="Inicio de Inicio ejecución (depende de programación INSOR)"/>
    <s v="NO HAY ACCIONES PROGRAMADAS EN BIMESTRE"/>
    <s v="NO HAY ACCIONES PROGRAMADAS EN BIMESTRE"/>
    <s v="Fin de curso y certificación a estudiantes por parte del INSOR"/>
    <s v="META YA DEBE ESTAR CUMPLIDA"/>
    <s v="NO"/>
    <s v="NO"/>
    <s v="COORDINADOR (A) GRUPO DE PLANEACIÓN"/>
    <s v="Por correo electrónico se realizó la solicitud del taller a la responsable del Convenio entre el INSOR y el Instituto Caro y Cuervo, para ver l posibilidad de llevar a cabo el Taller de Lengua de Señas segundo nivel. _x000a_Igualmente la Líder de Planeación y el INSOR , se reunieron para  hablar del tema directamente. "/>
    <n v="0.9"/>
    <n v="0.1"/>
    <s v="CORREO ELECTRÓNICO ENVIADO CON LA SOLICITUD"/>
    <s v="NO SE REGISTRAN OBSERVACIONES"/>
    <s v="ALERTA"/>
    <s v="Inicio de Inicio ejecución (depende de programación INSOR)"/>
    <m/>
    <m/>
    <m/>
    <m/>
    <m/>
    <s v="No aplica."/>
    <n v="0"/>
    <n v="0"/>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GESTIÓN_CON_VALORES_PARA_EL_RESULTADO"/>
    <s v="SERVICIO AL CIUDADANO"/>
    <s v="GESTIÓN ORGANIZACIONAL"/>
    <s v="F. PROPENDER POR LA EXCELENCIA ADMINISTRATIVA Y FINANCIERA. "/>
    <x v="0"/>
    <s v="PLAN ANTICORRUPCIÓN Y DE ATENCIÓN AL CIUDADANO"/>
    <s v="N.A"/>
    <s v="N.A"/>
    <x v="0"/>
    <n v="156"/>
    <s v="CÁPSULAS INFORMÁTIVAS  DE SENSIBILIZACIÓN A FUNCIONARIOS SOBRE TEMAS DE SERVICIO AL CIUDADANO (3.1)"/>
    <n v="5"/>
    <s v="4"/>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Selección de temas_x000a_Preparación de textos_x000a_Producción de video de acuerdo a cronograma de comunicaciones_x000a_Publicación mensual de cápsulas en intranet_x000a_"/>
    <d v="2019-01-15T00:00:00"/>
    <d v="2019-11-30T00:00:00"/>
    <s v="Selección de temas_x000a_Preparación de textos"/>
    <s v="1 cápsula producida y socializada"/>
    <s v="1 cápsula producida y socializada"/>
    <s v="1 cápsula producida y socializada"/>
    <s v="1 cápsula producida y socializada"/>
    <s v="META YA DEBE ESTAR CUMPLIDA"/>
    <s v="NO"/>
    <s v="NO"/>
    <s v="AUXILIAR ADMINISTRATIVO GRUPO PLANEACIÓN PROCESO SERVICIO CIUDADANO"/>
    <s v="Se presentó cronograma mensual de temas y tipo de mensajes que se comunicarán en el año  a coordinadora de Planeación._x000a_* Se publicaron dos cápsulas  de cómo escribir claro a través de comunicación interna del ICC: el 27 de febrero de 2019 y el 28 de febrero de 2019, en esta última donde se incluyó la invitación a concoer e inscribirse en el curso de Lenguaje Claro de la Función Pública._x000a_"/>
    <n v="1"/>
    <n v="0.2"/>
    <s v="Ficha interna de trabajo con fechas, de publicación, imágenes, canal de publicación _x000a_Comunicaciones internas del 27 y 28 de febrero de 2019"/>
    <s v="NO SE REGISTRAN OBSERVACIONES"/>
    <s v="SATISFACTORIO"/>
    <s v="1 cápsula producida y socializada"/>
    <m/>
    <m/>
    <m/>
    <m/>
    <m/>
    <s v="Evidencia validada."/>
    <n v="0.4"/>
    <n v="0.4"/>
    <s v="Se sugiere replantear el registro “5” del campo: CUANTIFICACIÓN META O ENTREGABLE PLANEADA, porque no es coherente con la distribución de la meta: “1 cápsula producida y socializada”, en solamente 4 bimestres y no  en 5._x000a__x000a_En los soportes suministrados, no se evidencian los entregables planificados para la fecha de corte, ni el reporte del plan de acción del 3er. y 4to. bimestre._x000a__x000a_No obstante, se realiza la evaluación con las cápsulas evidenciadas mediante comunicación interna._x000a__x000a_Se sugiere realizar el reporte correspondiente en las fechas de corte."/>
    <n v="0.2"/>
    <n v="0.60000000000000009"/>
    <s v="Se sugiere replantear el registro “5” del campo: CUANTIFICACIÓN META O ENTREGABLE PLANEADA, porque no es coherente con la distribución de la meta: “1 cápsula producida y socializada”, en solamente 4 bimestres y no  en 5._x000a__x000a_En los soportes suministrados, no se evidencian los entregables planificados para la fecha de corte, ni el reporte del plan de acción del 3er. y 4to. bimestre._x000a__x000a_No obstante, se realiza la evaluación con las cápsulas evidenciadas mediante comunicación interna._x000a__x000a_Se sugiere realizar el reporte correspondiente en las fechas de corte."/>
    <n v="0.2"/>
    <n v="0.60000000000000009"/>
  </r>
  <r>
    <s v="GESTIÓN_CON_VALORES_PARA_EL_RESULTADO"/>
    <s v="SERVICIO AL CIUDADANO"/>
    <s v="GESTIÓN ORGANIZACIONAL"/>
    <s v="F. PROPENDER POR LA EXCELENCIA ADMINISTRATIVA Y FINANCIERA. "/>
    <x v="0"/>
    <s v="PLAN ANTICORRUPCIÓN Y DE ATENCIÓN AL CIUDADANO"/>
    <s v="N.A"/>
    <s v="N.A"/>
    <x v="0"/>
    <n v="157"/>
    <s v="FUNCIONARIOS Y COLABORADORES SENSIBILIZADOS (35 PRIMER SEMESTRE Y 35 SEGUNDO SEMESTRE)"/>
    <n v="70"/>
    <s v="80"/>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Socialización y evaluación de la información sobre la actualización del procedimiento de PQRSD a funcionarios y colaboradores del ICC"/>
    <d v="2019-01-15T00:00:00"/>
    <d v="2019-11-29T00:00:00"/>
    <s v="NO HAY ACCIONES PROGRAMADAS EN BIMESTRE"/>
    <s v="NO HAY ACCIONES PROGRAMADAS EN BIMESTRE"/>
    <s v="2 seisones"/>
    <s v="NO HAY ACCIONES PROGRAMADAS EN BIMESTRE"/>
    <s v="2 sesiones"/>
    <s v="META YA DEBE ESTAR CUMPLIDA"/>
    <s v="NO"/>
    <s v="NO"/>
    <s v="AUXILIAR ADMINISTRATIVO _x000a__x000a_COORDINADOR (A) GRUPO DE PLANEACIÓN"/>
    <s v="Desde servicio al ciudadano se gestiónó que el 14 de febrero se realizó una zesión de caulificación sobre la gestión de las PQRSD por parte de un asesor del Programa nacional de Servicio  al Ciudadano del DNP, donde asistieron funcionarios del ICC y de otras entidades que fueron invitadas.  El total de asistentes fue de 21 servidores ICC y 47 de otras entidades."/>
    <n v="0.05"/>
    <n v="0.05"/>
    <s v="Listados de asistencia"/>
    <s v="N.A PARA ESTE BIMESTRE"/>
    <s v="N.A PARA ESTE BIMESTRE"/>
    <m/>
    <m/>
    <m/>
    <m/>
    <m/>
    <m/>
    <s v="En la carpeta de los soportes del proceso, no se evidencia el entregable."/>
    <n v="0"/>
    <n v="0"/>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GESTIÓN_CON_VALORES_PARA_EL_RESULTADO"/>
    <s v="SERVICIO AL CIUDADANO"/>
    <s v="GESTIÓN ORGANIZACIONAL"/>
    <s v="F. PROPENDER POR LA EXCELENCIA ADMINISTRATIVA Y FINANCIERA. "/>
    <x v="0"/>
    <s v="PLAN ANTICORRUPCIÓN Y DE ATENCIÓN AL CIUDADANO"/>
    <s v="N.A"/>
    <s v="N.A"/>
    <x v="0"/>
    <n v="158"/>
    <s v="VIDEO INSTRUCTIVO DEL USO DEL FORMULARIO WEB COMO MECANISMO DE REGISTRO DE PETICIONES VERBALES"/>
    <n v="1"/>
    <s v="NO REGISTRA LÍNEA BASE"/>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Preparación de guión_x000a_Producción de video _x000a_Publicación del video_x000a_Comunicaciones internas para socializar video"/>
    <d v="2019-03-18T00:00:00"/>
    <d v="2019-09-28T00:00:00"/>
    <s v="NO HAY ACCIONES PROGRAMADAS EN BIMESTRE"/>
    <s v="Preparación del guión"/>
    <s v="Producción del vídeo"/>
    <s v="Video producido  e inicio de socialización"/>
    <s v="Socialización"/>
    <s v="META YA DEBE ESTAR CUMPLIDA"/>
    <s v="NO"/>
    <s v="NO"/>
    <s v="COORDINADOR (A) GRUPO DE PLANEACIÓN"/>
    <s v="El 29 de enero se realizó una reunión con el grupo Tic y el qeuipo de Comunicaciones, donde se establecieron los insumos necesarios para la realización del video"/>
    <n v="0.02"/>
    <n v="0.02"/>
    <s v="N.A PARA ESTE BIMESTRE"/>
    <s v="N.A PARA ESTE BIMESTRE"/>
    <s v="N.A PARA ESTE BIMESTRE"/>
    <s v="Preparación del guión"/>
    <m/>
    <m/>
    <m/>
    <m/>
    <m/>
    <s v="No aplica."/>
    <n v="0"/>
    <n v="0"/>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GESTIÓN_CON_VALORES_PARA_EL_RESULTADO"/>
    <s v="SERVICIO AL CIUDADANO"/>
    <s v="GESTIÓN ORGANIZACIONAL"/>
    <s v="F. PROPENDER POR LA EXCELENCIA ADMINISTRATIVA Y FINANCIERA. "/>
    <x v="0"/>
    <s v="PLAN ANTICORRUPCIÓN Y DE ATENCIÓN AL CIUDADANO"/>
    <s v="N.A"/>
    <s v="N.A"/>
    <x v="0"/>
    <n v="159"/>
    <s v="PROCEDIMIENTO DE GESTIÓN DE PQRSD AJUSTADO / MANUAL DE PROTOCOLO AJUSTADO"/>
    <n v="1"/>
    <s v="3"/>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Incluir dentro del procedimiento de PQRSD los parámetros para dar respuesta a las solicitudes de información (contenido, estructura y diseño). Socializar esta información al interior de la entidad._x000a_Incluir dentro del procedimiento la forma de registro de peticiones verbales._x000a_Establecer el procedimiento para la traducción de información pública en lenguas nativas,  solicitada por grupos étnicos con los que tenga relacionamiento la entidad._x000a_Establecer un procedimiento que determine como procede el servidor público cuando recibe solicitudes que no son competencia de la entidad y el ciudadano insiste en radicarla._x000a_Determinar niveles de atención de acuerdo a la complejidad de cada trámite y servicio, con el fin de dar respuestas a las solicitudes de los ciudadanos. Un nivel atiende peticiones o solicitudes sencillas y generales, puede ser a través de herramientas de autogestión; un segundo nivel brinda atención a las peticiones más específicas, que requiere de un grado de personalización; y un tercer nivel corresponde a las solicitudes más complejas y específicas, que requieren de la intervención de las áreas. Definición de canales oficiales por nivel de complejidad._x000a_"/>
    <d v="2019-01-15T00:00:00"/>
    <d v="2019-03-29T00:00:00"/>
    <s v="NO HAY ACCIONES PROGRAMADAS EN BIMESTRE"/>
    <s v="NO HAY ACCIONES PROGRAMADAS EN BIMESTRE"/>
    <s v="NO HAY ACCIONES PROGRAMADAS EN BIMESTRE"/>
    <s v="Procedimiento ajustado"/>
    <s v="META YA DEBE ESTAR CUMPLIDA"/>
    <s v="META YA DEBE ESTAR CUMPLIDA"/>
    <s v="NO"/>
    <s v="NO"/>
    <s v="COORDINADOR (A) GRUPO DE PLANEACIÓN"/>
    <s v="No hay actividades propuestas para este bimestre"/>
    <n v="0"/>
    <n v="0"/>
    <s v="N.A PARA ESTE BIMESTRE"/>
    <s v="N.A PARA ESTE BIMESTRE"/>
    <s v="N.A PARA ESTE BIMESTRE"/>
    <m/>
    <m/>
    <m/>
    <m/>
    <m/>
    <m/>
    <s v="En la carpeta de los soportes del proceso, no se evidencia el entregable, ni se reporta como cumplida la actividad pese a estar programada para el 29 de marzo de 2019."/>
    <n v="0"/>
    <n v="0"/>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GESTIÓN_CON_VALORES_PARA_EL_RESULTADO"/>
    <s v="SERVICIO AL CIUDADANO"/>
    <s v="GESTIÓN ORGANIZACIONAL"/>
    <s v="F. PROPENDER POR LA EXCELENCIA ADMINISTRATIVA Y FINANCIERA. "/>
    <x v="0"/>
    <s v="PLAN ANTICORRUPCIÓN Y DE ATENCIÓN AL CIUDADANO"/>
    <s v="N.A"/>
    <s v="N.A"/>
    <x v="0"/>
    <n v="160"/>
    <s v="FORMULARIO WEB DE PQRSD AJUSTADO"/>
    <n v="1"/>
    <s v="1"/>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Ajuste formulario web con parámetros establecidos en la resolución 3564 de 2015 en clasificación decategoría y tipo de solicitud"/>
    <d v="2019-01-15T00:00:00"/>
    <d v="2019-03-29T00:00:00"/>
    <s v="Preparación de información"/>
    <s v="Formulario ajustado"/>
    <s v="Socialización de ajustes"/>
    <s v="META YA DEBE ESTAR CUMPLIDA"/>
    <s v="META YA DEBE ESTAR CUMPLIDA"/>
    <s v="META YA DEBE ESTAR CUMPLIDA"/>
    <s v="NO"/>
    <s v="NO"/>
    <s v="COORDINADOR (A) GRUPO DE PLANEACIÓN"/>
    <s v="El 21 de enero se realizó la primera reunión para revisar los ajustes pertinentes al formulario web de PQRSD del ICC.  Se generó un acta y TIC propuso el plan de trabajo pertinente que estuvo en revisión por los involucrados con la última versión el día 22 de febrero, para validar todos los ajustes e iniciar el cronograma planteado"/>
    <n v="1"/>
    <n v="0.33"/>
    <s v="Acta de reunión_x000a_Correos electrónicos"/>
    <s v="NO SE REGISTRAN OBSERVACIONES"/>
    <s v="SATISFACTORIO"/>
    <s v="Formulario ajustado"/>
    <m/>
    <m/>
    <m/>
    <m/>
    <m/>
    <s v="En la carpeta de los soportes del proceso, no se evidencia el entregable."/>
    <n v="0"/>
    <n v="0"/>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GESTIÓN_CON_VALORES_PARA_EL_RESULTADO"/>
    <s v="SERVICIO AL CIUDADANO"/>
    <s v="GESTIÓN ORGANIZACIONAL"/>
    <s v="F. PROPENDER POR LA EXCELENCIA ADMINISTRATIVA Y FINANCIERA. "/>
    <x v="0"/>
    <s v="PLAN ANTICORRUPCIÓN Y DE ATENCIÓN AL CIUDADANO"/>
    <s v="N.A"/>
    <s v="N.A"/>
    <x v="0"/>
    <n v="161"/>
    <s v="CARACTERIZACIÓN DE USUARIOS INSTITUCIONAL NUEVA O ACTUALIZADA (5.1) PUBLICADA  PARA SUGERENCIA Y OBSERVACIONES DE CIUDADANÍA Y DE SERVIDORES ICC"/>
    <n v="1"/>
    <s v="CARACTERIZACIÓN DE USUARIOS AÑO 2016"/>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Establecer objetivos_x000a_Establecer variables y desagregación_x000a_Priorizar variables_x000a_Identificar mecanismos y recolectar información  _x000a_Automatizar la información y segmentarla_x000a_Publicar la información_x000a_"/>
    <d v="2019-03-01T00:00:00"/>
    <d v="2019-11-30T00:00:00"/>
    <s v="NO HAY ACCIONES PROGRAMADAS EN BIMESTRE"/>
    <s v="PASO 1. Identificar los objetivos de la caracterización y su alcance_x000a_PASO 2. Establecer un líder del ejercicio de caracterización_x000a_DOCUMENTO DE METODOLOGÍA Y OBJETIVOS DEFINIDOS DE CARACTERIZACIÓN DE USUARIOS"/>
    <s v="PASO 3. Establecer variables y niveles de desagregación de la información_x000a_PASO 4. Priorizar variables_x000a_"/>
    <s v="PASO 5. Identificación de mecanismos de recolección de información_x000a_PASO 6. Automatizar la información y establecer grupos o segmentos de ciudadanos, usuarios o grupos de interés con características similares"/>
    <s v="PASO 7. La metodología para la construcción de un mapa de actores hace parte integral del manual único de rendición de cuentas que se encuentra en proceso de aprobación._x000a_Divulgar y publicar la información"/>
    <s v="Divulgar y socializar"/>
    <s v="NO"/>
    <s v="NO"/>
    <s v="COORDINADOR (A) GRUPO DE PLANEACIÓN"/>
    <s v="El grupo de planeación realizó la primera reunión para iniciar las actividades programadas para la caracterización de usuarios, el 22 de febrero de 2019, donde se estableció el objetivo general y los objetivos específicos de la caracterización, los grupos de interés que se deben caracterizar y la primera revisión de las variables que se deben levantar de personas naturales y personas jurídicas."/>
    <n v="0.2"/>
    <n v="0.2"/>
    <s v="Actas de reunión en archivo de Planeación _x000a_Archivo de trabajo resultado de la sesión"/>
    <s v="N.A PARA ESTE BIMESTRE"/>
    <s v="N.A PARA ESTE BIMESTRE"/>
    <s v="PASO 1. Identificar los objetivos de la caracterización y su alcance_x000a_PASO 2. Establecer un líder del ejercicio de caracterización"/>
    <m/>
    <m/>
    <m/>
    <m/>
    <m/>
    <s v="No aplica."/>
    <n v="0"/>
    <n v="0"/>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GESTIÓN_CON_VALORES_PARA_EL_RESULTADO"/>
    <s v="SERVICIO AL CIUDADANO"/>
    <s v="GESTIÓN ORGANIZACIONAL"/>
    <s v="F. PROPENDER POR LA EXCELENCIA ADMINISTRATIVA Y FINANCIERA. "/>
    <x v="0"/>
    <s v="PLAN ANTICORRUPCIÓN Y DE ATENCIÓN AL CIUDADANO"/>
    <s v="N.A"/>
    <s v="N.A"/>
    <x v="0"/>
    <n v="162"/>
    <s v="ESTANDARIZACIÓN DE ENCUESTAS DE SATISFACCIÓN EN EL ICC  (5,2)"/>
    <n v="1"/>
    <s v="NO REGISTRA LÍNEA BASE"/>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Recopilación de encuestas disponibles en ICC_x000a_Revisión de los mínimos y la norma_x000a_Realizar propuesta unificación_x000a_Reuniones para revisar unificación_x000a_Aprobación de propuesta definitiva en SIG_x000a_Publicación en sitios pertinentes"/>
    <d v="2019-01-15T00:00:00"/>
    <d v="2019-10-30T00:00:00"/>
    <s v="NO HAY ACCIONES PROGRAMADAS EN BIMESTRE"/>
    <s v="Recopilación de encuestas disponibles en ICC_x000a_Revisión de los mínimos y la norma"/>
    <s v="Realizar propuesta unificación_x000a_Reuniones para revisar unificación"/>
    <s v="NO HAY ACCIONES PROGRAMADAS EN BIMESTRE"/>
    <s v="Aprobación de propuesta definitiva en SIG_x000a_Publicación en sitios pertinentes"/>
    <s v="META YA DEBE ESTAR CUMPLIDA"/>
    <s v="NO"/>
    <s v="NO"/>
    <s v="COORDINADOR (A) GRUPO DE PLANEACIÓN"/>
    <s v="No se realizaron actividades en el bimestre. Se va a iniciar la recolección de todas las encuestas aplicadas en el ICC en todos los procesos."/>
    <n v="0"/>
    <n v="0"/>
    <s v="N.A PARA ESTE BIMESTRE"/>
    <s v="N.A PARA ESTE BIMESTRE"/>
    <s v="N.A PARA ESTE BIMESTRE"/>
    <s v="Recopilación de encuestas disponibles en ICC_x000a_Revisión de los mínimos y la norma"/>
    <m/>
    <m/>
    <m/>
    <m/>
    <m/>
    <s v="No aplica."/>
    <n v="0"/>
    <n v="0"/>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63"/>
    <s v="ESTRATEGIAS DE COMUNICACIÓN, EXTERNA E INTERNA IMPLEMENTADAS EN 2019"/>
    <s v="2_x000a_"/>
    <s v="NO REGISTRA LÍNEA BASE"/>
    <s v="Dar cumplimiento al derecho fundamental de acceso a la información pública, según el cual toda persona puede acceder a la información pública en posesión o bajo el control de los sujetos obligados de la ley."/>
    <s v="Realizar una reunión con los directivos de la entidad para que den una línea acerca de los retos que tiene la entidad y así identificar las necesidades en comunicación y divulgación. Realizar la estrategia de comunicaciones del ICC 2019. Socializarla y hacer seguimiento de la estrategia en reuniones semanales con el equipo de prensa"/>
    <d v="2019-01-15T00:00:00"/>
    <d v="2019-12-15T00:00:00"/>
    <s v="Presentación y ajustes de las estrategias de comunicación  interna y externa "/>
    <s v="Implementación  de la estrategia  fase 1 "/>
    <s v="Implementación  de la estrategia  fase 2"/>
    <s v="Implementación  de la estrategia  fase 3"/>
    <s v="Implementación  de la estrategia  fase 4"/>
    <s v="Implementación  de la estrategia  fase 5 "/>
    <s v="NO"/>
    <s v="NO"/>
    <s v="SUBDIRECTOR ACADÉMICO"/>
    <s v="Se están realizando ajustes a las estrategias de comunicación interna y externa. "/>
    <n v="0.6"/>
    <n v="0.2"/>
    <s v="NO HAY INFORMACIÓN DILIGENCIADA"/>
    <s v="NO SE REGISTRAN OBSERVACIONES"/>
    <s v="INSATISFACTORIO"/>
    <s v="Implementación  de la estrategia  fase 1 "/>
    <m/>
    <m/>
    <m/>
    <m/>
    <m/>
    <s v="Esta actividad, pese a evidenciarse registrada en el Plan de acción Versión 2, como asociada al PAAC-2019, no se encuentra contenida dentro del PAAC-2019 publicado actualmente en la web, por tanto, se excluye de la medición general del reporte."/>
    <s v="NA"/>
    <s v="NA"/>
    <s v="En el informe de gestión se evidencia la implementación parcial de la estrategia, hasta febrero, mayo y junio, según el tipo de comunicación._x000a_Se recomienda aportar como evidencia la estratégia de comunicación y, complementar el informe de gestión con el reporte de su implementación hasta la fecha de corte solicitada (agosto de 2019) y, agregar los enlaces a las evidencias o PDF de los correos internos."/>
    <n v="0.2"/>
    <n v="0.2"/>
    <s v="En el informe de gestión se evidencia la implementación parcial de la estrategia, hasta febrero, mayo y junio, según el tipo de comunicación._x000a_Se recomienda aportar como evidencia la estratégia de comunicación y, complementar el informe de gestión con el reporte de su implementación hasta la fecha de corte solicitada (agosto de 2019) y, agregar los enlaces a las evidencias o PDF de los correos internos."/>
    <n v="0.2"/>
    <n v="0.2"/>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64"/>
    <s v="ESTRATEGIA DE DIVULGACIÓN IMPLEMENTADA TANTO PARA PROGRAMAS DE LA FACULTAD SAB COMO LOS DE EDUCACIÓN CONTINUA"/>
    <n v="1"/>
    <s v="NO REGISTRA LÍNEA BASE"/>
    <s v="Dar cumplimiento al derecho fundamental de acceso a la información pública, según el cual toda persona puede acceder a la información pública en posesión o bajo el control de los sujetos obligados de la ley."/>
    <s v="Realizar una reunión con la decana y el subdirector académico para identificar las necesidades de comunicación tanta de la facultad como de educación continua para 2019. gestionar los requerimientos de publicación de la oferta académica que llegue de parte de la facultad seminario Andrés Bello y la subdirección académica. Revisar todos los contenidos noticiosos, convocatorias y eventos que se distribuyen de manera externa usando como base el manual de estilo de España y la Fundeu"/>
    <d v="2019-01-15T00:00:00"/>
    <d v="2019-04-30T00:00:00"/>
    <s v="Presentación y ajustes de las estrategia de divulgación "/>
    <s v="Implementación  de la estrategia  fase 1 "/>
    <s v="Implementación  de la estrategia  fase 2"/>
    <s v="Implementación  de la estrategia  fase 3"/>
    <s v="Implementación  de la estrategia  fase 4"/>
    <s v="Implementación  de la estrategia  fase 5"/>
    <s v="NO"/>
    <s v="NO"/>
    <s v="SUBDIRECTOR ACADÉMICO"/>
    <s v="Se están realizando ajustes a la estrategia de divulgación "/>
    <n v="0.6"/>
    <n v="0.2"/>
    <s v="NO HAY INFORMACIÓN DILIGENCIADA"/>
    <s v="NO SE REGISTRAN OBSERVACIONES"/>
    <s v="INSATISFACTORIO"/>
    <s v="Implementación  de la estrategia  fase 1 "/>
    <m/>
    <m/>
    <m/>
    <m/>
    <m/>
    <s v="Se evidencia el informe de gestión con la estrategia de divulgación  implementada a la fecha de corte._x000a_Se recomienda agregar título en el informe de gestión de comunicaciones que identifique cuáles son las estrategias implementadas que corresponden a las divulgaciones."/>
    <n v="0.33"/>
    <n v="0.33"/>
    <s v="El informe de gestión presenta registros con evidencias parciales hasta los meses de mayo y junio de 2019, es decir, que no se evidencia el reporte con los enlaces de la implementaciòn de la estrategia durante julio y agosto._x000a_Los soportes de las siguientes comunicaciones internas, pese a estar registrados en el informe de gestión, no se evidenvian: boletín entérese, correos electrónicos en formato de comunicación interna, otros correos internos, boletìn museos de la A a la Z, miércoles de lenguaje claro, nuestra gente. Se recomienda que para estos casos se disponga de una carpeta en la nube, con los PDF de los correos enviados como evidencias._x000a_Adicionalmente, se recomienda aportar como evidencia la estratégia de divulgación."/>
    <n v="0.2"/>
    <n v="0.53"/>
    <s v="El informe de gestión presenta registros con evidencias parciales hasta los meses de mayo y junio de 2019, es decir, que no se evidencia el reporte con los enlaces de la implementaciòn de la estrategia durante julio y agosto._x000a_Los soportes de las siguientes comunicaciones internas, pese a estar registrados en el informe de gestión, no se evidenvian: boletín entérese, correos electrónicos en formato de comunicación interna, otros correos internos, boletìn museos de la A a la Z, miércoles de lenguaje claro, nuestra gente. Se recomienda que para estos casos se disponga de una carpeta en la nube, con los PDF de los correos enviados como evidencias._x000a_Adicionalmente, se recomienda aportar como evidencia la estratégia de divulgación."/>
    <n v="0.2"/>
    <n v="0.53"/>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65"/>
    <s v="REUNIONES DE SOCIALIZACIÓN PARA DAR A CONOCER LA POLÍTICA DE COMUNICACIONES CON MIRAS A QUE SE APLIQUE Y SE CUMPLA"/>
    <n v="4"/>
    <s v="NO REGISTRA LÍNEA BASE"/>
    <s v="Dar cumplimiento al derecho fundamental de acceso a la información pública, según el cual toda persona puede acceder a la información pública en posesión o bajo el control de los sujetos obligados de la ley."/>
    <s v="Realizar reuniones para socializar política de comunicaciones del ICC a servidores y colaboradores del ICC"/>
    <d v="2019-01-15T00:00:00"/>
    <d v="2019-11-30T00:00:00"/>
    <s v="Revisión y ajuste  de la política de comunicaciones "/>
    <s v="Aprobación  de la política de comunicaciones "/>
    <s v="Primera reunión de la política de comunicaciones "/>
    <s v="Segunda reunión de la política de comunicaciones "/>
    <s v="Tercera reunión de la política de comunicaciones "/>
    <s v="Cuarta reunión de la política de comunicaciones "/>
    <s v="NO"/>
    <s v="NO"/>
    <s v="SUBDIRECTOR ACADÉMICO"/>
    <s v="Se están realizando ajustes a la política de comunicaciones "/>
    <n v="0.6"/>
    <n v="0.2"/>
    <s v="NO HAY INFORMACIÓN DILIGENCIADA"/>
    <s v="DEBE DILIGENCIAR CORRECTAMENTE TODOS LOS CAMPOS"/>
    <s v="INSATISFACTORIO"/>
    <s v="Aprobación  de la política de comunicaciones "/>
    <m/>
    <m/>
    <m/>
    <m/>
    <m/>
    <s v="En la carpeta de los soportes del proceso, no se evidencia el entregable._x000a_Se recomienda especificar cuáles son las fechas para la emisión de cada entregable, a fin de realizar su seguimiento en el corte correspondiente._x000a__x000a_"/>
    <n v="0"/>
    <n v="0"/>
    <s v="En los soportes suministrados, no se evidencian los entregables planificados para la fecha de corte. "/>
    <n v="0"/>
    <n v="0"/>
    <s v="En los soportes suministrados, no se evidencian los entregables planificados para la fecha de corte. "/>
    <n v="0"/>
    <n v="0"/>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66"/>
    <s v="ACTIVIDADES DE DIVULGACIÓN"/>
    <n v="12"/>
    <s v="NO REGISTRA LÍNEA BASE"/>
    <s v="Dar cumplimiento al derecho fundamental de acceso a la información pública, según el cual toda persona puede acceder a la información pública en posesión o bajo el control de los sujetos obligados de la ley."/>
    <s v="Realizar actividades de divulgación de los planes relacionados con el patrimonio lingüístico a nivel interno y externo"/>
    <d v="2019-01-15T00:00:00"/>
    <d v="2019-12-15T00:00:00"/>
    <s v="Realización de 2 actividades de divulgación "/>
    <s v="Realización de 2 actividades de divulgación"/>
    <s v="Realización de 2 actividades de divulgación"/>
    <s v="Realización de 2 actividades de divulgación"/>
    <s v="Realización de 2 actividades de divulgación"/>
    <s v="Realización de 2 actividades de divulgación"/>
    <s v="NO"/>
    <s v="NO"/>
    <s v="SUBDIRECTOR ACADÉMICO"/>
    <s v="Se realizarón actividades de divulgación sobre Conmemoramos el natalicio de José Manuel Rivas Sacconi, y sobre  CyC Radio 5 años de creación. tambien se realizaron otras divulgaciones:  Consulte acerca de diferentes becas y eventos externos (nota actualizada con nuevas becas)_x000a_*Mensaje de nuestra Directora para conmemorar el Día Nacional de Lenguas Nativas_x000a_¨*Revitalizar y preservar la diversidad lingüística de Colombia, el llamado en el Día Nacional de Lenguas Nativas"/>
    <n v="1"/>
    <n v="0.3"/>
    <s v="www.caroycuervo.gov.co    http://conexion.caroycuervo.gov.co/Login.php                                https://www.facebook.com/InstitutoCaroyCuervoColombia/     "/>
    <s v="NO SE REGISTRAN OBSERVACIONES"/>
    <s v="SATISFACTORIO"/>
    <s v="Realización de 2 actividades de divulgación"/>
    <m/>
    <m/>
    <m/>
    <m/>
    <m/>
    <s v="Evidencia validada."/>
    <n v="0.5"/>
    <n v="0.5"/>
    <s v="Las divulgaciones referidas en el reporte del plan de acción no se encuentean registradas, ni soportadas en el informe de gestión que se aportó como evidencia para la fecha del corte. Ver observaciones de la meta No. 164."/>
    <n v="0"/>
    <n v="0.5"/>
    <s v="Las divulgaciones referidas en el reporte del plan de acción no se encuentean registradas, ni soportadas en el informe de gestión que se aportó como evidencia para la fecha del corte. Ver observaciones de la meta No. 164."/>
    <n v="0"/>
    <n v="0.5"/>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67"/>
    <s v="FASE DOS SISTEMA DEL SISTEMA DE INFORMACIÓN PARA EL CARGUE DE LOS DOCUMENTOS OFICIALES DEL INSTITUTO CARO Y CUERVO ."/>
    <n v="1"/>
    <n v="1"/>
    <s v="Dar cumplimiento al derecho fundamental de acceso a la información pública, según el cual toda persona puede acceder a la información pública en posesión o bajo el control de los sujetos obligados de la ley."/>
    <s v="Desarrollo fase 2 automatización del cargue documental de todos los procesos."/>
    <d v="2019-02-02T00:00:00"/>
    <d v="2019-04-30T00:00:00"/>
    <s v="NO HAY ACCIONES PROGRAMADAS EN BIMESTRE"/>
    <s v="Entrega módulo para plan piloto y puesta en producción 100%."/>
    <s v="N/A"/>
    <s v="N/A"/>
    <s v="N/A"/>
    <s v="N/A"/>
    <s v="NO"/>
    <s v="NO"/>
    <s v="COORDINADOR(A) GRUPO TIC"/>
    <m/>
    <s v="N/A"/>
    <m/>
    <s v="Para el primer bimeste del año esta actividad no cuenta con tareas."/>
    <s v="N.A PARA ESTE BIMESTRE"/>
    <s v="N.A PARA ESTE BIMESTRE"/>
    <s v="Entrega módulo para plan piloto y puesta en producción 100%."/>
    <m/>
    <m/>
    <m/>
    <m/>
    <m/>
    <s v="En la carpeta de los soportes del proceso, no se evidencia el entregable finalizado."/>
    <n v="0"/>
    <n v="0"/>
    <s v="En los soportes suministrados, no se evidencian los entregables planificados para la fecha de corte, ni el reporte del plan de acción del 4to. Bimestre."/>
    <n v="0"/>
    <n v="0"/>
    <s v="En los soportes suministrados, no se evidencian los entregables planificados para la fecha de corte, ni el reporte del plan de acción del 4to. Bimestre."/>
    <n v="0"/>
    <n v="0"/>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68"/>
    <s v="SISTEMAS DE INFORMACIÓN CON LA VALIDACIÓN DE LA NORMA INTERNACIONAL OWASP (MÓDULO DE RIESGOS, MÓDULO DE PLANES DE MEJORAMIENTO, CONECTATE CON CARO Y CUERVO, DIPLOMADO INSOR, MICROSITIO DE TALENTO HUMANO). "/>
    <n v="5"/>
    <s v="NO REGISTRA LÍNEA BASE"/>
    <s v="Dar cumplimiento al derecho fundamental de acceso a la información pública, según el cual toda persona puede acceder a la información pública en posesión o bajo el control de los sujetos obligados de la ley."/>
    <s v="Aplicación de las condiciones establecidas en el estándar internacional owasp para los desarrollos de la vigencia 2019 (directivas sobre php, autorizaciones, manejo de sesiones, validación de datos y protección de datos personales)."/>
    <d v="2019-04-04T00:00:00"/>
    <d v="2019-12-31T00:00:00"/>
    <s v="NO HAY ACCIONES PROGRAMADAS EN BIMESTRE"/>
    <s v="Aplicación de normas owasp a los desarrolles entregados a la fecha 20%."/>
    <s v="Aplicación de normas owasp a los desarrolles entregados aentre mayo y junio y validación sobre los sitios 20%."/>
    <s v="Aplicación de normas owasp a los desarrolles entregados aentre julio y agosto y validación sobre los sitios 20%."/>
    <s v="Aplicación de normas owasp a los desarrollos entregados entre septiembre y octubre y validación sobre los sitios 20%."/>
    <s v="validación de cumplimiento de la norma Owasp sobre los sitios y avance a las observaciones presetadas sobre los sitios Web 20%."/>
    <s v="NO"/>
    <s v="NO"/>
    <s v="COORDINADOR(A) GRUPO TIC"/>
    <m/>
    <s v="N/A"/>
    <m/>
    <s v="Para el primer bimeste del año esta actividad no cuenta con tareas."/>
    <s v="N.A PARA ESTE BIMESTRE"/>
    <s v="N.A PARA ESTE BIMESTRE"/>
    <s v="Aplicación de normas owasp a los desarrolles entregados a la fecha 20%."/>
    <m/>
    <m/>
    <m/>
    <m/>
    <m/>
    <s v="En la carpeta de los soportes del proceso, no se evidencia el entregable."/>
    <n v="0.2"/>
    <n v="0.2"/>
    <s v="Se evidencia avance parcial de  los entregables planificados para la fecha de corte."/>
    <n v="0.2"/>
    <n v="0.4"/>
    <s v="Se evidencia avance parcial de  los entregables planificados para la fecha de corte."/>
    <n v="0.2"/>
    <n v="0.4"/>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69"/>
    <s v="MICROSITIO DATOS ABIERTOS ACTUALIZADO E INFORMACIÓN DE WWW.DATOS.GOV.CO DEL ICC ACTUALIZADO"/>
    <n v="1"/>
    <n v="2"/>
    <s v="Dar cumplimiento al derecho fundamental de acceso a la información pública, según el cual toda persona puede acceder a la información pública en posesión o bajo el control de los sujetos obligados de la ley."/>
    <s v="Actualizar el micrositio de datos abiertos, actualizar información de acuerdo con lo establecido por la norma"/>
    <d v="2019-02-08T00:00:00"/>
    <d v="2019-12-15T00:00:00"/>
    <s v="Prim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
    <s v="N/A"/>
    <s v="Segunda entrega de actualización y publicación de datos en el portal de datos abiertos  (Activos de información 2019 e Indice de información clasificada y reservada 2019) 25%."/>
    <s v="Terc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
    <s v="N/A"/>
    <s v="Cuarta  entrega de actualización y publicación de datos en el portal de datos abiertos  (Activos de información 2019 e Indice de información clasificada y reservada 2019) 25%."/>
    <s v="NO"/>
    <s v="NO"/>
    <s v="COORDINADOR(A) GRUPO TIC"/>
    <m/>
    <n v="0.25"/>
    <s v="NO HAY INFORMACIÓN DILIGENCIADA"/>
    <s v="Para validar la información los LINK son:_x000a__x000a_https://www.caroycuervo.gov.co/Transparencia/21-datos-abiertos#1_x000a__x000a__x000a_https://www.datos.gov.co/profile/Instituto-Caro-y-Cuervo/efcg-kccw , por visualizar se puede realizar seguimiento a lo que tiene el Instituto Caro y Cuervo"/>
    <s v="NO SE REGISTRAN OBSERVACIONES"/>
    <s v="INSATISFACTORIO"/>
    <s v="N/A"/>
    <m/>
    <m/>
    <m/>
    <m/>
    <m/>
    <s v="En el enlace: https://www.caroycuervo.gov.co/Transparencia/21-datos-abiertos#1_x000a_Se evidencia desactualización de la información que se encuentra publicada en los siguientes accesos:_x000a_* Activos de información: archivo inventariado en el 2016._x000a_* Indice de información clasificada y reservada,archivo inventariado en el 2016._x000a_*Publicaciones Historicas del Instituto Caro y Cuervo, última actualización en el 2017._x000a_* Enlaces dupliocados: (1) Índice de información reservada y clasificada, (2) Indice de información clasificada y reservada. Registros de última actualización: 2016 y 2017._x000a_* Publicaciones del Instituto Caro y Cuervo, última actualización en el 2017._x000a_* (1) Oferta académica Instituto Caro y Cuervo, (2) Oferta académica Instituto Caro y Cuervo, última actualización de ambos accesos en el 2017._x000a_"/>
    <n v="0.2"/>
    <n v="0.2"/>
    <s v="Se evidencia que la información publicada se encuentra parcialmente actualizada."/>
    <n v="0.2"/>
    <n v="0.4"/>
    <s v="Se evidencia que la información publicada se encuentra parcialmente actualizada."/>
    <n v="0.2"/>
    <n v="0.4"/>
  </r>
  <r>
    <s v="INFORMACIÓN_Y_COMUNICACIÓN"/>
    <s v="TRANSPARENCIA, ACCESO A LA INFORMACIÓN PÚBLICA Y LUCHA CONTRA LA CORRUPCIÓN"/>
    <s v="GESTIÓN ORGANIZACIONAL"/>
    <s v="F. PROPENDER POR LA EXCELENCIA ADMINISTRATIVA Y FINANCIERA. "/>
    <x v="7"/>
    <s v="PLAN ANTICORRUPCIÓN Y DE ATENCIÓN AL CIUDADANO"/>
    <s v="N.A"/>
    <s v="N.A"/>
    <x v="4"/>
    <n v="170"/>
    <s v="100% DE SOLICITUDES DE INFORMACIÓN ATENDIDAS EN SOPORTE ELECTRÓNICO, FÍSICO O DIGITAL QUE LOS SERVIDORES PÚBLICOS DEL ICC CUANDO LO REQUIERAN"/>
    <n v="1"/>
    <s v="NO REGISTRA LÍNEA BASE"/>
    <s v="Dar cumplimiento al derecho fundamental de acceso a la información pública, según el cual toda persona puede acceder a la información pública en posesión o bajo el control de los sujetos obligados de la ley."/>
    <s v="Recepcionar, clasificar, digitalizar, proporcionar y hacer seguimiento a la información requerida por los servidores públicos del ICC"/>
    <d v="2019-01-02T00:00:00"/>
    <d v="2019-12-31T00:00:00"/>
    <n v="1"/>
    <n v="1"/>
    <n v="1"/>
    <n v="1"/>
    <n v="1"/>
    <n v="1"/>
    <s v="NO"/>
    <s v="NO"/>
    <s v="COORDINADOR(A) GRUPO GESTIÓN DOCUMENTAL"/>
    <s v="3.677 DOCUMENTOS SUMINISTRADOS EN SOPORTE PAPEL Y ELECTRONICO A LOS USUARIOS DE INFORMACIÓN DEL ICC."/>
    <n v="1"/>
    <n v="1"/>
    <s v="C:\Users\andres.coy\ownCloud2\COMUNICACIONES 2019"/>
    <s v="NO SE REGISTRAN OBSERVACIONES"/>
    <s v="SATISFACTORIO"/>
    <n v="1"/>
    <m/>
    <m/>
    <m/>
    <m/>
    <m/>
    <s v="Se recomienda incluir el nombre del(os) responsable(s) de la actividad y distribuir la fecha de su cumplimiento durante el año para su seguimiento en cada corte."/>
    <n v="0"/>
    <n v="0"/>
    <s v="En los soportes suministrados, no se evidencia el reporte de avance del plan de acción para el 3er. y, el  4to. Bimestre."/>
    <n v="0"/>
    <n v="0"/>
    <s v="En los soportes suministrados, no se evidencia el reporte de avance del plan de acción para el 3er. y, el  4to. Bimestre."/>
    <n v="0"/>
    <n v="0"/>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71"/>
    <s v="SISTEMAS DE INFORMACIÓN O SITIOS WEB PARA LA RACIONALIZACIÓN DE PROCESOS DESARROLLADOS (PAGINAS WEB OFICIAL, CLICC, PORTAL DE LENGUAS, DICCIONARIO DE COLOMBIANISMOS, PÁGINA WEB DE LA BIBLIOTECA (KOHA), ALEC DIGITAL)"/>
    <n v="6"/>
    <s v="NO REGISTRA LÍNEA BASE"/>
    <s v="Dar cumplimiento al derecho fundamental de acceso a la información pública, según el cual toda persona puede acceder a la información pública en posesión o bajo el control de los sujetos obligados de la ley."/>
    <s v="Transición al protocolo IPV6_x000a_Levantamiento y análisis de requerimientos, y documentación de proyectos._x000a_Documento de inventario tecnológico_x000a_Documento del acta de cumplimiento a satisfacción de la entidad con base en el funcionamiento de los elementos intervenidos en la fase de implementación."/>
    <d v="2019-01-14T00:00:00"/>
    <d v="2019-12-31T00:00:00"/>
    <s v="Documento de levantamiento y análisis de requerimientos_x000a__x000a_Documento de inventario tecnológico. 10%"/>
    <s v="Documento acta de cumplimiento de elementos a intervenir. 10%"/>
    <s v="N/A"/>
    <s v="Implementación IPV6 a nivel LAN._x000a__x000a_Documento con pruebas de trasmision IPV6 a nivel LAN. 40%"/>
    <s v="N/A"/>
    <s v="Implementación IPV6 a nivel WAN e internet._x000a__x000a_Documento con pruebas de trasmision IPV6 a nivel WAN e Internet 40%"/>
    <s v="NO"/>
    <s v="NO"/>
    <s v="COORDINADOR(A) GRUPO TIC"/>
    <m/>
    <n v="0.1"/>
    <s v="NO HAY INFORMACIÓN DILIGENCIADA"/>
    <s v="Para esta fase se realizo el documento de levantamiento técnologíco, el cual se va actualizando a medida que ingresa nueva información._x000a__x000a_Evidencias en la carpeta de TECNOLOGÍAS DE LA INF:_x000a_* EVIDENCIAS/INVENTARIO TECNOLÓGICO/ Inventario Aplicaciones de la Entidad.xlsx_x000a_* EVIDENCIAS/INVENTARIO TECNOLÓGICO/ Inventario Equipos de Cómputo.xlsx_x000a_* EVIDENCIAS/ INVENTARIO TECNOLÓGICO/ Inventario Equiops de Comunicaciones.xlsx"/>
    <s v="NO SE REGISTRAN OBSERVACIONES"/>
    <s v="INSATISFACTORIO"/>
    <s v="Documento acta de cumplimiento de elementos a intervenir. 10%"/>
    <m/>
    <m/>
    <m/>
    <m/>
    <m/>
    <s v="Se valida la evidencia del inventario tecnológico, sin embargo, no se evidencia el acta del cumplimiento de elementos a intervenir."/>
    <n v="0.1"/>
    <n v="0.1"/>
    <s v="En los soportes suministrados, no se evidencian los entregables planificados para la fecha de corte. "/>
    <n v="0"/>
    <n v="0.1"/>
    <s v="En los soportes suministrados, no se evidencian los entregables planificados para la fecha de corte. "/>
    <n v="0"/>
    <n v="0.1"/>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72"/>
    <s v="SISTEMAS DE INFORMACIÓN ALEC Y ALEC DIGITAL"/>
    <s v="2_x000a_"/>
    <n v="2"/>
    <s v="Dar cumplimiento al derecho fundamental de acceso a la información pública, según el cual toda persona puede acceder a la información pública en posesión o bajo el control de los sujetos obligados de la ley."/>
    <s v="Aplicar reingeniería sobre un sistema de información desarrollado por un tercero para ajustarlo a los requerimientos del grupo de investigación. _x000a_* Reuniones y actas sobre las necesidades que presenta el área de investigación._x000a_* Cronograma de actividades_x000a_* Levantamiento y análisis de requerimientos, y documentación de proyectos _x000a_* Modelo de base de datos (modelo entidad relación, diccionario de datos)._x000a_* Manuales de manejo de la herramienta."/>
    <d v="2019-02-02T00:00:00"/>
    <d v="2019-12-14T00:00:00"/>
    <s v="NO HAY ACCIONES PROGRAMADAS EN BIMESTRE"/>
    <s v="Reunión y generación de cronograma con validación."/>
    <s v="Seguimiento cronograma y coordniación de tareas, levantamiento de requerimiento."/>
    <s v="Modelo de la base de datos ajustada."/>
    <s v="Manual de la herramienta y puesta en marcha de la primera fase de la mgiración."/>
    <s v="Validación y puesta en producción del sistema."/>
    <s v="NO"/>
    <s v="NO"/>
    <s v="COORDINADOR(A) GRUPO TIC"/>
    <m/>
    <s v="N/A"/>
    <m/>
    <s v="Para el primer bimeste del año esta actividad no cuenta con tareas."/>
    <s v="N.A PARA ESTE BIMESTRE"/>
    <s v="N.A PARA ESTE BIMESTRE"/>
    <s v="Reunión y generación de cronograma con validación."/>
    <m/>
    <m/>
    <m/>
    <m/>
    <m/>
    <s v="En la carpeta de los soportes del proceso, no se evidencia el entregable."/>
    <n v="0"/>
    <n v="0"/>
    <s v="En los soportes suministrados, no se evidencian los entregables planificados para la fecha de corte. "/>
    <n v="0"/>
    <n v="0"/>
    <s v="En los soportes suministrados, no se evidencian los entregables planificados para la fecha de corte. "/>
    <n v="0"/>
    <n v="0"/>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73"/>
    <s v="IMPLEMENTACIÓN DE LA CONEXIÓN VPN WEB"/>
    <n v="1"/>
    <s v="NO REGISTRA LÍNEA BASE"/>
    <s v="Dar cumplimiento al derecho fundamental de acceso a la información pública, según el cual toda persona puede acceder a la información pública en posesión o bajo el control de los sujetos obligados de la ley."/>
    <s v="* Implementar y parametrizar una herramienta tecnológica de conexión segura punto a punto."/>
    <d v="2019-12-01T00:00:00"/>
    <d v="2019-12-31T00:00:00"/>
    <s v="NO HAY ACCIONES PROGRAMADAS EN BIMESTRE"/>
    <s v="N/A"/>
    <s v="N/A"/>
    <s v="N/A"/>
    <s v="N/A"/>
    <s v="Adquisición y parametrización de una herramienta tecnológica para el acceso VPN Web. 100%"/>
    <s v="NO"/>
    <s v="NO"/>
    <s v="COORDINADOR(A) GRUPO TIC"/>
    <m/>
    <s v="N/A"/>
    <m/>
    <s v="Para el primer bimeste del año esta actividad no cuenta con tareas."/>
    <s v="N.A PARA ESTE BIMESTRE"/>
    <s v="N.A PARA ESTE BIMESTRE"/>
    <s v="N/A"/>
    <m/>
    <m/>
    <m/>
    <m/>
    <m/>
    <s v="No aplica."/>
    <n v="0"/>
    <s v="N.A."/>
    <s v="No aplica para el cuatrimestre."/>
    <n v="0"/>
    <s v="N.A."/>
    <s v="No aplica para el cuatrimestre."/>
    <n v="0"/>
    <s v="N.A."/>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74"/>
    <s v="UN SISTEMA DE INFORMACIÓN QUE PERMITA EL REGISTRO DE SOLICITUD DE VISITAS A LA IMPRENTA, MUSEOS Y BIBLIOTECA DEL INSTITUTO CARO Y CUERVO."/>
    <n v="1"/>
    <s v="NO REGISTRA LÍNEA BASE"/>
    <s v="Dar cumplimiento al derecho fundamental de acceso a la información pública, según el cual toda persona puede acceder a la información pública en posesión o bajo el control de los sujetos obligados de la ley."/>
    <s v="Desarrollar un sistema de información web que permita registrar la solicitud de visitas de interés cultural ofrecidas en el Instituto Caro y Cuervo."/>
    <d v="2019-04-04T00:00:00"/>
    <d v="2019-10-31T00:00:00"/>
    <s v="NO HAY ACCIONES PROGRAMADAS EN BIMESTRE"/>
    <s v="Mesas de trabajo para organizar el sitio de visitas."/>
    <s v="Generación de diseño y base de datos ajustada al nuevo requerimiento."/>
    <s v="desarrollo del sitio, y puesta en plan piloto con los procesos invoucrados."/>
    <s v="Puesta en marcha de la página en producción."/>
    <s v="N/A"/>
    <s v="NO"/>
    <s v="NO"/>
    <s v="COORDINADOR(A) GRUPO TIC"/>
    <m/>
    <s v="N/A"/>
    <m/>
    <s v="Para el primer bimeste del año esta actividad no cuenta con tareas."/>
    <s v="N.A PARA ESTE BIMESTRE"/>
    <s v="N.A PARA ESTE BIMESTRE"/>
    <s v="Mesas de trabajo para organizar el sitio de visitas."/>
    <m/>
    <m/>
    <m/>
    <m/>
    <m/>
    <s v="En la carpeta de los soportes del proceso, no se evidencia el entregable."/>
    <n v="0"/>
    <n v="0"/>
    <s v="En los soportes suministrados, no se evidencian los entregables planificados para la fecha de corte. "/>
    <n v="0"/>
    <n v="0"/>
    <s v="En los soportes suministrados, no se evidencian los entregables planificados para la fecha de corte. "/>
    <n v="0"/>
    <n v="0"/>
  </r>
  <r>
    <s v="INFORMACIÓN_Y_COMUNICACIÓN"/>
    <s v="TRANSPARENCIA, ACCESO A LA INFORMACIÓN PÚBLICA Y LUCHA CONTRA LA CORRUPCIÓN"/>
    <s v="GESTIÓN ORGANIZACIONAL"/>
    <s v="F. PROPENDER POR LA EXCELENCIA ADMINISTRATIVA Y FINANCIERA. "/>
    <x v="7"/>
    <s v="PLAN ANTICORRUPCIÓN Y DE ATENCIÓN AL CIUDADANO"/>
    <s v="N.A"/>
    <s v="N.A"/>
    <x v="4"/>
    <n v="175"/>
    <s v="FOLIOS DIGITALIZADOS DE LA SERIE DOCUMENTAL CONTRATOS DE LA VIGENCIA 2014 Y 2013 DEL INSTITUTO CARO Y CUERVO"/>
    <n v="50000"/>
    <s v="NO REGISTRA LÍNEA BASE"/>
    <s v="Dar cumplimiento al derecho fundamental de acceso a la información pública, según el cual toda persona puede acceder a la información pública en posesión o bajo el control de los sujetos obligados de la ley."/>
    <s v="Identificar, preparar, liberar de material abrasivo, digitalizar, conformar la unidad documental, indexar los expedientes de las series documentales contratos de la vigencia 2014-2013 del ICC"/>
    <d v="2019-01-02T00:00:00"/>
    <d v="2019-12-31T00:00:00"/>
    <n v="8333.3333333333339"/>
    <n v="8333.3333333333339"/>
    <n v="8333.3333333333339"/>
    <n v="8333.3333333333339"/>
    <n v="8333.3333333333339"/>
    <n v="8333.3333333333339"/>
    <s v="NO"/>
    <s v="NO"/>
    <s v="COORDINADOR(A) GRUPO GESTIÓN DOCUMENTAL"/>
    <s v="8.500 FOLIOS DIGITALIZADOS DE LA SERIE DOCUMENTAL CONTRATOS VIGENCIA 2014"/>
    <n v="1"/>
    <n v="0.33"/>
    <s v="\\adcasacuervo\DatosFun\FunCyC\andres.coy\Mis documentos\DIGITALIZACIÓN"/>
    <s v="NO SE REGISTRAN OBSERVACIONES"/>
    <s v="SATISFACTORIO"/>
    <n v="8333.3333333333339"/>
    <m/>
    <m/>
    <m/>
    <m/>
    <m/>
    <s v="En la carpeta de los soportes del proceso, no se evidencia el entregable._x000a__x000a_Se recomienda distribuir la fecha del cumplimiento de la actividad en el transcurso del año para su seguimiento en cada corte."/>
    <n v="0"/>
    <n v="0"/>
    <s v="En los soportes suministrados, no se evidencia el reporte de avance del plan de acción para el 3er. y, el  4to. Bimestre."/>
    <n v="0"/>
    <n v="0"/>
    <s v="En los soportes suministrados, no se evidencia el reporte de avance del plan de acción para el 3er. y, el  4to. Bimestre."/>
    <n v="0"/>
    <n v="0"/>
  </r>
  <r>
    <s v="INFORMACIÓN_Y_COMUNICACIÓN"/>
    <s v="TRANSPARENCIA, ACCESO A LA INFORMACIÓN PÚBLICA Y LUCHA CONTRA LA CORRUPCIÓN"/>
    <s v="GESTIÓN ORGANIZACIONAL"/>
    <s v="F. PROPENDER POR LA EXCELENCIA ADMINISTRATIVA Y FINANCIERA. "/>
    <x v="7"/>
    <s v="PLAN ANTICORRUPCIÓN Y DE ATENCIÓN AL CIUDADANO"/>
    <s v="N.A"/>
    <s v="N.A"/>
    <x v="4"/>
    <n v="176"/>
    <s v="100% DE COMUNICACIONES OFICIALES RADICADAS, ENTREGADAS Y RECIBIDAS POR EL ICC EN SOPORTE FÍSICO, ELECTRÓNICO Y DIGITAL"/>
    <n v="1"/>
    <s v="NO REGISTRA LÍNEA BASE"/>
    <s v="Dar cumplimiento al derecho fundamental de acceso a la información pública, según el cual toda persona puede acceder a la información pública en posesión o bajo el control de los sujetos obligados de la ley."/>
    <s v="Radicar, clasificar, digitalizar, indexar, archivar y entregar las comunicaciones oficiales entregadas y recibidas por el ICC en soporte físico, electrónico y digital."/>
    <d v="2019-01-02T00:00:00"/>
    <d v="2019-12-31T00:00:00"/>
    <n v="1"/>
    <n v="1"/>
    <n v="1"/>
    <n v="1"/>
    <n v="1"/>
    <n v="1"/>
    <s v="NO"/>
    <s v="NO"/>
    <s v="COORDINADOR(A) GRUPO GESTIÓN DOCUMENTAL"/>
    <s v="1.430 COMUNICACIONES ENVIADAS, RECIBIDAS INTERNAS Y EXTERNAS ENTREGADAS A SU DESTINATARIO"/>
    <n v="1"/>
    <n v="1"/>
    <s v="C:\Users\andres.coy\ownCloud2\COMUNICACIONES 2019\2. IMAGENES DIGITALES"/>
    <s v="NO SE REGISTRAN OBSERVACIONES"/>
    <s v="SATISFACTORIO"/>
    <n v="1"/>
    <m/>
    <m/>
    <m/>
    <m/>
    <m/>
    <s v="En la carpeta de los soportes del proceso, no se evidencia el entregable."/>
    <n v="0"/>
    <n v="0"/>
    <s v="En los soportes suministrados, no se evidencia el reporte de avance del plan de acción para el 3er. y, el  4to. Bimestre."/>
    <n v="0"/>
    <n v="0"/>
    <s v="En los soportes suministrados, no se evidencia el reporte de avance del plan de acción para el 3er. y, el  4to. Bimestre."/>
    <n v="0"/>
    <n v="0"/>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77"/>
    <s v="REGISTRO O INVENTARIO SEMESTRAL DE ACTIVOS DE INFORMACIÓN  PUBLICADO Y DIVULGADO."/>
    <n v="1"/>
    <n v="1"/>
    <s v="Dar cumplimiento al derecho fundamental de acceso a la información pública, según el cual toda persona puede acceder a la información pública en posesión o bajo el control de los sujetos obligados de la ley."/>
    <s v="Actualizar y publicar en micrositio de transpárencia y acceso a la información el registro o inventario de activos de información."/>
    <d v="2019-05-01T00:00:00"/>
    <d v="2019-12-31T00:00:00"/>
    <s v="NO HAY ACCIONES PROGRAMADAS EN BIMESTRE"/>
    <s v="N/A"/>
    <s v="Actualización de los activos de información en el sistema de información y en el micrositio de transparencia y acceso a la información. 50%"/>
    <s v="N/A"/>
    <s v="Actualización de los activos de información en el sistema de información y en el micrositio de transparencia y acceso a la información. 50%"/>
    <s v="N/A"/>
    <s v="NO"/>
    <s v="NO"/>
    <s v="COORDINADOR(A) GRUPO TIC"/>
    <m/>
    <s v="N/A"/>
    <m/>
    <s v="Para el primer bimeste del año esta actividad no cuenta con tareas."/>
    <s v="N.A PARA ESTE BIMESTRE"/>
    <s v="N.A PARA ESTE BIMESTRE"/>
    <s v="N/A"/>
    <m/>
    <m/>
    <m/>
    <m/>
    <m/>
    <s v="No aplica."/>
    <n v="0"/>
    <n v="0"/>
    <s v="Se evidencia que la información publicada se encuentra parcialmente actualizada."/>
    <n v="0.5"/>
    <n v="0.5"/>
    <s v="Se evidencia que la información publicada se encuentra parcialmente actualizada."/>
    <n v="0.5"/>
    <n v="0.5"/>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78"/>
    <s v="ESQUEMA DE PUBLICACIÓN ANUAL DE INFORMACIÓN PUBLICADO Y DIVULGADO EN MICROSITIO DE TRANPARENCIA, APROBADO POR ACTO ADMINSITRATIVO"/>
    <n v="1"/>
    <n v="1"/>
    <s v="Dar cumplimiento al derecho fundamental de acceso a la información pública, según el cual toda persona puede acceder a la información pública en posesión o bajo el control de los sujetos obligados de la ley."/>
    <s v="Elaborar y publicar el esquema de publicación de información."/>
    <d v="2019-02-10T00:00:00"/>
    <d v="2019-12-31T00:00:00"/>
    <s v="Revisión del proceso de  aprobación de un documento preliminar que cumpla con los parámetros  "/>
    <s v="Recepción de  ideas de  participación ciudadana en la elaboración  de un esquema de publicaciones participativo - fase 2 "/>
    <s v="Contrucción de un documento  que recoja las ideas más relevantes y posibles para la fase 2. "/>
    <s v="Implementación de acciones de participación ciudadana. "/>
    <s v="Contrucción de un esquema que recoja las acciones de participación ciudadana "/>
    <s v="Publicación de un esquema que recoja las acciones de participación ciudadana . "/>
    <s v="NO"/>
    <s v="NO"/>
    <s v="PROFESIONAL ESPECIALIZADO EN COMUNICACIONES Y PRENSA"/>
    <s v="Se realizó un ajuste al esquema de publicaciones para iniciar fase de revisión y aprobación.     "/>
    <n v="0.5"/>
    <n v="0.1"/>
    <s v="NO HAY INFORMACIÓN DILIGENCIADA"/>
    <s v="DEBE DILIGENCIAR CORRECTAMENTE TODOS LOS CAMPOS"/>
    <s v="INSATISFACTORIO"/>
    <s v="Recepción de  ideas de  participación ciudadana en la elaboración  de un esquema de publicaciones participativo - fase 2 "/>
    <m/>
    <m/>
    <m/>
    <m/>
    <m/>
    <s v="Esta actividad, pese a evidenciarse registrada en el Plan de acción Versión 2, como asociada al PAAC-2019, no se encuentra contenida dentro del PAAC-2019 publicado actualmente en la web, por tanto, se excluye de la medición general del reporte."/>
    <s v="NA"/>
    <s v="NA"/>
    <s v="En los soportes suministrados, no se evidencian los entregables planificados para la fecha de corte. "/>
    <n v="0"/>
    <n v="0"/>
    <s v="En los soportes suministrados, no se evidencian los entregables planificados para la fecha de corte. "/>
    <n v="0"/>
    <n v="0"/>
  </r>
  <r>
    <s v="INFORMACIÓN_Y_COMUNICACIÓN"/>
    <s v="TRANSPARENCIA, ACCESO A LA INFORMACIÓN PÚBLICA Y LUCHA CONTRA LA CORRUPCIÓN"/>
    <s v="GESTIÓN ORGANIZACIONAL"/>
    <s v="F. PROPENDER POR LA EXCELENCIA ADMINISTRATIVA Y FINANCIERA. "/>
    <x v="1"/>
    <s v="PLAN ANTICORRUPCIÓN Y DE ATENCIÓN AL CIUDADANO"/>
    <s v="N.A"/>
    <s v="N.A"/>
    <x v="4"/>
    <n v="179"/>
    <s v="ÍNDICE DE INFORMACIÓN CLASIFICADA Y RESERVADA SEMESTRAL, PUBLICADO Y DIVULGADO"/>
    <n v="1"/>
    <n v="1"/>
    <s v="Dar cumplimiento al derecho fundamental de acceso a la información pública, según el cual toda persona puede acceder a la información pública en posesión o bajo el control de los sujetos obligados de la ley."/>
    <s v="Elaborar y publicar el Índice de información clasificada y reservada."/>
    <d v="2019-01-15T00:00:00"/>
    <d v="2019-12-31T00:00:00"/>
    <s v="NO HAY ACCIONES PROGRAMADAS EN BIMESTRE"/>
    <s v="NO HAY ACCIONES PROGRAMADAS EN BIMESTRE"/>
    <s v="Generación de ínidice y revisión"/>
    <s v="NO HAY ACCIONES PROGRAMADAS EN BIMESTRE"/>
    <s v="Generación de ínidice y revisión"/>
    <s v="META YA DEBE ESTAR CUMPLIDA"/>
    <s v="NO"/>
    <s v="NO"/>
    <s v="COORDINADOR (A) GESTIÓN CONTRACTUAL ASESOR JURÍDICO"/>
    <s v="Análisis y división de la matriz legal por áreas para que sean remitidas según el cronograma señalado. "/>
    <m/>
    <m/>
    <s v="N.A PARA ESTE BIMESTRE"/>
    <s v="N.A PARA ESTE BIMESTRE"/>
    <s v="N.A PARA ESTE BIMESTRE"/>
    <m/>
    <m/>
    <m/>
    <m/>
    <m/>
    <m/>
    <s v="No aplica."/>
    <n v="0"/>
    <n v="0"/>
    <s v="En los soportes suministrados, no se evidencian los entregables planificados para la fecha de corte. "/>
    <n v="0"/>
    <n v="0"/>
    <s v="En los soportes suministrados, no se evidencian los entregables planificados para la fecha de corte. "/>
    <n v="0"/>
    <n v="0"/>
  </r>
  <r>
    <s v="INFORMACIÓN_Y_COMUNICACIÓN"/>
    <s v="TRANSPARENCIA, ACCESO A LA INFORMACIÓN PÚBLICA Y LUCHA CONTRA LA CORRUPCIÓN"/>
    <s v="GESTIÓN ORGANIZACIONAL"/>
    <s v="F. PROPENDER POR LA EXCELENCIA ADMINISTRATIVA Y FINANCIERA. "/>
    <x v="5"/>
    <s v="PLAN ANTICORRUPCIÓN Y DE ATENCIÓN AL CIUDADANO"/>
    <s v="N.A"/>
    <s v="N.A"/>
    <x v="4"/>
    <n v="180"/>
    <s v="REGISTRO DE PUBLICACIONES SEMESTRAL PUBLICADO Y DIVULGADO EN MINISITIO DE TRANSPARENCIA"/>
    <n v="1"/>
    <s v="NO REGISTRA LÍNEA BASE"/>
    <s v="Dar cumplimiento al derecho fundamental de acceso a la información pública, según el cual toda persona puede acceder a la información pública en posesión o bajo el control de los sujetos obligados de la ley."/>
    <s v="Elaborar y publicar el registro de publicaciones que contenga los documentos publicados de conformidad con la Ley 1712 de 2014"/>
    <d v="2019-02-10T00:00:00"/>
    <d v="2019-12-31T00:00:00"/>
    <s v=" Constituir un formato de registro"/>
    <s v="Alimentar el formato de registro"/>
    <s v="Alimentar el formato de registro "/>
    <s v="Publicar el registro de publicaciones semestral   "/>
    <s v="Alimentar el formato de registro"/>
    <s v="Publicar el registro de publicaciones semestral   "/>
    <s v="NO"/>
    <s v="NO"/>
    <s v="PROFESIONAL ESPECIALIZADO EN COMUNICACIONES Y PRENSA"/>
    <s v=" Se realizó el proceso de ajuste de un párrafo de contenido legal para la protección de datos en el formato de registro. Se elaboro una fanpage para hacer un boletin de registro más amigable e interactivo.  "/>
    <n v="0.5"/>
    <n v="0.1"/>
    <s v="NO HAY INFORMACIÓN DILIGENCIADA"/>
    <s v="DEBE DILIGENCIAR CORRECTAMENTE TODOS LOS CAMPOS"/>
    <s v="INSATISFACTORIO"/>
    <s v="Alimentar el formato de registro"/>
    <m/>
    <m/>
    <m/>
    <m/>
    <m/>
    <s v="Esta actividad, pese a evidenciarse registrada en el Plan de acción Versión 2, como asociada al PAAC-2019, no se encuentra contenida dentro del PAAC-2019 publicado actualmente en la web, por tanto, se excluye de la medición general del reporte."/>
    <s v="NA"/>
    <s v="NA"/>
    <s v="En los soportes suministrados, no se evidencian los entregables planificados para la fecha de corte. Ver observaciones de la meta No. 164."/>
    <n v="0"/>
    <n v="0"/>
    <s v="En los soportes suministrados, no se evidencian los entregables planificados para la fecha de corte. Ver observaciones de la meta No. 164."/>
    <n v="0"/>
    <n v="0"/>
  </r>
  <r>
    <s v="INFORMACIÓN_Y_COMUNICACIÓN"/>
    <s v="TRANSPARENCIA, ACCESO A LA INFORMACIÓN PÚBLICA Y LUCHA CONTRA LA CORRUPCIÓN"/>
    <s v="GESTIÓN ORGANIZACIONAL"/>
    <s v="F. PROPENDER POR LA EXCELENCIA ADMINISTRATIVA Y FINANCIERA. "/>
    <x v="6"/>
    <s v="PLAN ANTICORRUPCIÓN Y DE ATENCIÓN AL CIUDADANO"/>
    <s v="N.A"/>
    <s v="N.A"/>
    <x v="4"/>
    <n v="181"/>
    <s v="REPORTE GENERADO DE CUMPLIMIENTO A LA NORMA TÉCNICA COLOMBIANA 5854 PARA 5 DESARROLLOS DE SISTEMAS DE INFORMACION (MÓDULO DE RIESGOS, MÓDULO DE PLANES DE MEJORAMIENTO, CONECTATE CON CARO Y CUERVO, DIPLOMADO INSOR, MICROSITIO DE TALENTO HUMANO)PREVISTOS EN LA VIGENCIA 2019."/>
    <n v="5"/>
    <n v="5"/>
    <s v="Dar cumplimiento al derecho fundamental de acceso a la información pública, según el cual toda persona puede acceder a la información pública en posesión o bajo el control de los sujetos obligados de la ley."/>
    <s v="Verificación de la Norma técnica colombiana 5854 de accesibilidad web para los desarrollos de la vigencia 2019."/>
    <d v="2019-03-01T00:00:00"/>
    <d v="2019-12-31T00:00:00"/>
    <s v="NO HAY ACCIONES PROGRAMADAS EN BIMESTRE"/>
    <s v="N/A"/>
    <s v="Revisión de micrositio talento humano, y nuevo SGD, NTC5854"/>
    <s v="Revisión de Diplomado InSOR NTC5854"/>
    <s v="Revisión de &quot;Conéctate con Caro y Cuervo&quot;  NTC5854"/>
    <s v="Revisión de planes de acción y riesgos NTC5854"/>
    <s v="NO"/>
    <s v="NO"/>
    <s v="COORDINADOR(A) GRUPO TIC"/>
    <m/>
    <s v="N/A"/>
    <m/>
    <s v="Para el primer bimeste del año esta actividad no cuenta con tareas."/>
    <s v="N.A PARA ESTE BIMESTRE"/>
    <s v="N.A PARA ESTE BIMESTRE"/>
    <s v="N/A"/>
    <m/>
    <m/>
    <m/>
    <m/>
    <m/>
    <s v="En la carpeta de los soportes del proceso, no se evidencia el entregable."/>
    <n v="0"/>
    <n v="0"/>
    <s v="Pese a que se evidencia la revisión a 8 desarrollos de sistemas de información, no se evidencia la revisión de los desarrollos planificados para el corte."/>
    <n v="0"/>
    <n v="0"/>
    <s v="Pese a que se evidencia la revisión a 8 desarrollos de sistemas de información, no se evidencia la revisión de los desarrollos planificados para el corte."/>
    <n v="0"/>
    <n v="0"/>
  </r>
  <r>
    <s v="INFORMACIÓN_Y_COMUNICACIÓN"/>
    <s v="TRANSPARENCIA, ACCESO A LA INFORMACIÓN PÚBLICA Y LUCHA CONTRA LA CORRUPCIÓN"/>
    <s v="GESTIÓN ORGANIZACIONAL"/>
    <s v="F. PROPENDER POR LA EXCELENCIA ADMINISTRATIVA Y FINANCIERA. "/>
    <x v="7"/>
    <s v="PLAN ANTICORRUPCIÓN Y DE ATENCIÓN AL CIUDADANO"/>
    <s v="N.A"/>
    <s v="N.A"/>
    <x v="4"/>
    <n v="182"/>
    <s v="FORMATO AJUSTADO"/>
    <n v="1"/>
    <s v="NO REGISTRA LÍNEA BASE"/>
    <s v="Dar cumplimiento al derecho fundamental de acceso a la información pública, según el cual toda persona puede acceder a la información pública en posesión o bajo el control de los sujetos obligados de la ley."/>
    <s v="Ajuste de formato de correspondencia recibida con  solicitudes que fueron trasladadas a otra institución y solicitudes en las que se negó el acceso a la información"/>
    <d v="2019-01-02T00:00:00"/>
    <s v="31/03/2019"/>
    <n v="1"/>
    <n v="1"/>
    <n v="1"/>
    <n v="1"/>
    <n v="1"/>
    <n v="1"/>
    <s v="NO"/>
    <s v="NO"/>
    <s v="COORDINADOR(A) GRUPO GESTIÓN DOCUMENTAL"/>
    <s v="SE AJUSTÓ EL FORMATO DE CONSOLIDACIÓN DE COMUNICACIONES OFCIALES 2019"/>
    <n v="1"/>
    <n v="1"/>
    <s v="C:\Users\andres.coy\ownCloud2\COMUNICACIONES 2019"/>
    <s v="NO SE REGISTRAN OBSERVACIONES"/>
    <s v="SATISFACTORIO"/>
    <n v="1"/>
    <m/>
    <m/>
    <m/>
    <m/>
    <m/>
    <s v="En la carpeta de los soportes del proceso, no se evidencia el entregable."/>
    <n v="0"/>
    <n v="0"/>
    <s v="En los soportes suministrados, no se evidencia el reporte de avance del plan de acción para el 3er. y, el  4to. Bimestre."/>
    <n v="0"/>
    <n v="0"/>
    <s v="En los soportes suministrados, no se evidencia el reporte de avance del plan de acción para el 3er. y, el  4to. Bimestre."/>
    <n v="0"/>
    <n v="0"/>
  </r>
  <r>
    <s v="GESTIÓN_CON_VALORES_PARA_EL_RESULTADO"/>
    <s v="FORTALECIMIENTO ORGANIZACIONAL Y SIMPLIFICACIÓN DE PROCESOS"/>
    <s v="GESTIÓN ORGANIZACIONAL"/>
    <s v="F. PROPENDER POR LA EXCELENCIA ADMINISTRATIVA Y FINANCIERA. "/>
    <x v="8"/>
    <s v="PLAN ANTICORRUPCIÓN Y DE ATENCIÓN AL CIUDADANO"/>
    <s v="N.A"/>
    <s v="N.A"/>
    <x v="5"/>
    <n v="183"/>
    <s v="CAPACITACIONES"/>
    <s v="2_x000a_"/>
    <s v="NO REGISTRA LÍNEA BASE"/>
    <s v="Son iniciativas particulares que el Instituto busca implementar que contribuyen a combatir y prevenir la corrupción."/>
    <s v="Realizar capacitaciones al mejoramiento en la supervisión de los contratos y el afianzamiento en los principios de la contratación pública  a todos los intervinientes en el proceso de adquisiciones."/>
    <d v="2019-01-16T00:00:00"/>
    <s v="31/12/2019"/>
    <s v="NO HAY ACCIONES PROGRAMADAS EN BIMESTRE"/>
    <s v="NO HAY ACCIONES PROGRAMADAS EN BIMESTRE"/>
    <s v="NO HAY ACCIONES PROGRAMADAS EN BIMESTRE"/>
    <n v="1"/>
    <s v="NO HAY ACCIONES PROGRAMADAS EN BIMESTRE"/>
    <n v="1"/>
    <s v="NO"/>
    <s v="NO"/>
    <s v="COORDINADOR (A) GRUPO DE GESTION CONTRACTUAL"/>
    <s v="No se tienen actividades planeadas para este periodo. "/>
    <n v="0"/>
    <s v="N.A"/>
    <s v="N.A PARA ESTE BIMESTRE"/>
    <s v="N.A PARA ESTE BIMESTRE"/>
    <s v="N.A PARA ESTE BIMESTRE"/>
    <m/>
    <m/>
    <m/>
    <m/>
    <m/>
    <m/>
    <s v="No aplica."/>
    <n v="0"/>
    <n v="0"/>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GESTIÓN_CON_VALORES_PARA_EL_RESULTADO"/>
    <s v="FORTALECIMIENTO ORGANIZACIONAL Y SIMPLIFICACIÓN DE PROCESOS"/>
    <s v="GESTIÓN ORGANIZACIONAL"/>
    <s v="F. PROPENDER POR LA EXCELENCIA ADMINISTRATIVA Y FINANCIERA. "/>
    <x v="8"/>
    <s v="PLAN ANTICORRUPCIÓN Y DE ATENCIÓN AL CIUDADANO"/>
    <s v="N.A"/>
    <s v="N.A"/>
    <x v="5"/>
    <n v="184"/>
    <s v="MENSAJES INFORMATIVOS MEDIANTE COMUNICACIÓN INTERNA"/>
    <n v="6"/>
    <s v="NO REGISTRA LÍNEA BASE"/>
    <s v="Son iniciativas particulares que el Instituto busca implementar que contribuyen a combatir y prevenir la corrupción."/>
    <s v="Realizar socialización de los principios de la contratación pública  a todos los intervinientes en el proceso de adquisiciones."/>
    <d v="2019-01-16T00:00:00"/>
    <s v="31/12/2019"/>
    <s v="1 mensaje por comunicación interna"/>
    <s v="1 mensaje por comunicación interna"/>
    <s v="1 mensajes por comunicación interna"/>
    <s v="1 mensajes por comunicación interna"/>
    <s v="1 Mensaje por comunicación interna"/>
    <s v="1 mensaje por comunicación interna"/>
    <s v="NO"/>
    <s v="NO"/>
    <s v="COORDINADOR (A) GRUPO DE GESTION CONTRACTUAL"/>
    <s v="Se enviaron dos (2) mensajes informavitos. Comunicación interna No.13 y comuniación interna No.  14,"/>
    <n v="2"/>
    <n v="0.33"/>
    <s v="Comunicación interna No 13 y No 14"/>
    <s v="NO SE REGISTRAN OBSERVACIONES"/>
    <s v="SATISFACTORIO"/>
    <n v="1"/>
    <m/>
    <m/>
    <m/>
    <m/>
    <m/>
    <s v="Evidencia validada."/>
    <n v="0.33"/>
    <n v="0.33"/>
    <s v="_x000a_En los soportes suministrados, no se evidencian los entregables planificados para la fecha de corte, ni el reporte del plan de acción del 3er. y 4to. bimestre."/>
    <n v="0"/>
    <n v="0.33"/>
    <s v="_x000a_En los soportes suministrados, no se evidencian los entregables planificados para la fecha de corte, ni el reporte del plan de acción del 3er. y 4to. bimestre."/>
    <n v="0"/>
    <n v="0.33"/>
  </r>
  <r>
    <s v="TALENTO_HUMANO"/>
    <s v="TALENTO HUMANO"/>
    <s v="GESTIÓN ORGANIZACIONAL"/>
    <s v="F. PROPENDER POR LA EXCELENCIA ADMINISTRATIVA Y FINANCIERA. "/>
    <x v="9"/>
    <s v="PLAN ANTICORRUPCIÓN Y DE ATENCIÓN AL CIUDADANO"/>
    <s v="N.A"/>
    <s v="N.A"/>
    <x v="5"/>
    <n v="185"/>
    <s v="MEDICION DE PERCEPCION DE INTEGRIDAD EN LA ENTIDAD COMO INSUMO PARA DEFINICR ACTIVIDADES DEL CODIGO DE INTEGRIDAD."/>
    <n v="1"/>
    <s v="NO REGISTRA LÍNEA BASE"/>
    <s v="Son iniciativas particulares que el Instituto busca implementar que contribuyen a combatir y prevenir la corrupción."/>
    <s v="Realizar la medición de percepción de integridad en el Instituto Caro y Cuervo"/>
    <d v="2019-02-28T00:00:00"/>
    <s v="31/12/2019"/>
    <n v="1"/>
    <s v="META YA DEBE ESTAR CUMPLIDA"/>
    <s v="META YA DEBE ESTAR CUMPLIDA"/>
    <s v="META YA DEBE ESTAR CUMPLIDA"/>
    <s v="META YA DEBE ESTAR CUMPLIDA"/>
    <s v="META YA DEBE ESTAR CUMPLIDA"/>
    <s v="NO"/>
    <s v="NO"/>
    <s v="Coordinador(a) grupo de Talento Humano"/>
    <s v="Se ajusta la encuesta de Percepción de integridad "/>
    <n v="1"/>
    <n v="0.5"/>
    <s v="Encuesta de integridad https://goo.gl/forms/U1mudxzgeKO77CMl2"/>
    <s v="NO SE REGISTRAN OBSERVACIONES"/>
    <s v="SATISFACTORIO"/>
    <m/>
    <m/>
    <m/>
    <m/>
    <m/>
    <m/>
    <s v="La meta para esta actividad consiste en medir la percepción de integridad en el ICC como insumo para definir las actividades del codigo de integridad, con fecha límite del 31 de diciembre de 2019, sin embargo, en la siguiente fila se registra como meta para el mismo día, la realización de la campaña de socialización y apropiación del Código de integridad, por tanto, se recomienda replantear la fecha de la medición de la percepción de integridad en el Instituto en una fecha previa a la ejecución de la campaña, a fin de realizar el seguimiento en cada corte._x000a__x000a_El link Encuesta de integridad &quot;https://goo.gl/forms/U1mudxzgeKO77CMl2&quot; evidencia la herramienta de medición de la percepción de integridad en la entidad, sin embargo, en la carpeta de los soportes aportados por el proceso, solo se evidencia el informe de la encuesta de bienestar, no se evidencia el informe de la medición de la percepción de integridad en la entidad."/>
    <n v="0"/>
    <n v="0"/>
    <s v="Ninguna."/>
    <n v="1"/>
    <n v="1"/>
    <s v="Ninguna."/>
    <n v="1"/>
    <n v="1"/>
  </r>
  <r>
    <s v="TALENTO_HUMANO"/>
    <s v="TALENTO HUMANO"/>
    <s v="GESTIÓN ORGANIZACIONAL"/>
    <s v="F. PROPENDER POR LA EXCELENCIA ADMINISTRATIVA Y FINANCIERA. "/>
    <x v="9"/>
    <s v="PLAN ANTICORRUPCIÓN Y DE ATENCIÓN AL CIUDADANO"/>
    <s v="N.A"/>
    <s v="N.A"/>
    <x v="5"/>
    <n v="186"/>
    <s v="ACTIVIDADES DE SOCIALIZACIÓN Y APROPIACIÓN"/>
    <n v="3"/>
    <s v="NO REGISTRA LÍNEA BASE"/>
    <s v="Son iniciativas particulares que el Instituto busca implementar que contribuyen a combatir y prevenir la corrupción."/>
    <s v="Realización campaña de socialización y apropiación del Código de integridad"/>
    <d v="2019-03-20T00:00:00"/>
    <s v="31/12/2019"/>
    <s v="NO HAY ACCIONES PROGRAMADAS EN BIMESTRE"/>
    <n v="1"/>
    <s v="NO HAY ACCIONES PROGRAMADAS EN BIMESTRE"/>
    <n v="1"/>
    <s v="NO HAY ACCIONES PROGRAMADAS EN BIMESTRE"/>
    <n v="1"/>
    <s v="NO"/>
    <s v="NO"/>
    <s v="Coordinador(a) grupo de Talento Humano"/>
    <s v="NO TIENE ACTIVIDADES PROGRAMADAS EN EL BIMESTRE"/>
    <s v="NO TIENE ACTIVIDADES PROGRAMADAS EN EL BIMESTRE"/>
    <s v="NO TIENE ACTIVIDADES PROGRAMADAS EN EL BIMESTRE"/>
    <s v="NO TIENE ACTIVIDADES PROGRAMADAS EN EL BIMESTRE"/>
    <s v="N.A PARA ESTE BIMESTRE"/>
    <s v="N.A PARA ESTE BIMESTRE"/>
    <n v="1"/>
    <m/>
    <m/>
    <m/>
    <m/>
    <m/>
    <s v="No aplica."/>
    <n v="0"/>
    <n v="0"/>
    <s v="En los soportes suministrados, no se evidencian los entregables planificados para la fecha de corte, ni el reporte del plan de acción del 4to. bimestre, únicamente del 3ro."/>
    <n v="0.33333333333333331"/>
    <n v="0.33333333333333331"/>
    <s v="En los soportes suministrados, no se evidencian los entregables planificados para la fecha de corte, ni el reporte del plan de acción del 4to. bimestre, únicamente del 3ro."/>
    <n v="0.33333333333333331"/>
    <n v="0.33333333333333331"/>
  </r>
  <r>
    <s v="DIRECCIONAMIENTO_ESTRATÉGICO"/>
    <s v="PLANEACIÓN INSTITUCIONAL"/>
    <s v="GESTIÓN ORGANIZACIONAL"/>
    <s v="F. PROPENDER POR LA EXCELENCIA ADMINISTRATIVA Y FINANCIERA. "/>
    <x v="4"/>
    <s v="PLAN ANTICORRUPCIÓN Y DE ATENCIÓN AL CIUDADANO"/>
    <s v="N.A"/>
    <s v="PLAN DE MEJORA AUTOEVALUACIÓN"/>
    <x v="6"/>
    <n v="187"/>
    <s v="DOCUMENTO DE VARIABLES PRIORIZADAS Y DESAGREGADAS"/>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Establecer priorizando las variables y desagregación en la actualización de la caracterización de usuarios"/>
    <d v="2019-03-01T00:00:00"/>
    <s v="29/03/2019"/>
    <s v="NO HAY ACCIONES PROGRAMADAS EN BIMESTRE"/>
    <n v="1"/>
    <s v="META YA DEBE ESTAR CUMPLIDA"/>
    <s v="META YA DEBE ESTAR CUMPLIDA"/>
    <s v="META YA DEBE ESTAR CUMPLIDA"/>
    <s v="META YA DEBE ESTAR CUMPLIDA"/>
    <s v="NO"/>
    <s v="NO"/>
    <s v="COORDINADOR (A) GRUPO DE PLANEACIÓN"/>
    <s v="No hay actividades propuestas para este bimestre"/>
    <m/>
    <n v="0"/>
    <s v="N.A PARA ESTE BIMESTRE"/>
    <s v="N.A PARA ESTE BIMESTRE"/>
    <s v="N.A PARA ESTE BIMESTRE"/>
    <n v="1"/>
    <m/>
    <m/>
    <m/>
    <m/>
    <m/>
    <s v="Esta actividad, pese a evidenciarse registrada en el Plan de acción Versión 2, como asociada al PAAC-2019, no se encuentra contenida dentro del PAAC-2019 publicado actualmente en la web, por tanto, se excluye de la medición general del reporte."/>
    <s v="NA"/>
    <s v="NA"/>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DIRECCIONAMIENTO_ESTRATÉGICO"/>
    <s v="PLANEACIÓN INSTITUCIONAL"/>
    <s v="GESTIÓN ORGANIZACIONAL"/>
    <s v="F. PROPENDER POR LA EXCELENCIA ADMINISTRATIVA Y FINANCIERA. "/>
    <x v="4"/>
    <s v="PLAN ANTICORRUPCIÓN Y DE ATENCIÓN AL CIUDADANO"/>
    <s v="N.A"/>
    <s v="PLAN DE MEJORA AUTOEVALUACIÓN"/>
    <x v="6"/>
    <n v="188"/>
    <s v="MECANISMOS DE RECOLECCIÓN ESTABLECIDOS Y HERRAMIENTAS DE RECOLECCIÓN DISEÑADA"/>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Identificar los mecanismos, y las herramientas para recoleción de información"/>
    <d v="2019-04-01T00:00:00"/>
    <s v="30/04/2019"/>
    <s v="NO HAY ACCIONES PROGRAMADAS EN BIMESTRE"/>
    <n v="1"/>
    <s v="META YA DEBE ESTAR CUMPLIDA"/>
    <s v="META YA DEBE ESTAR CUMPLIDA"/>
    <s v="META YA DEBE ESTAR CUMPLIDA"/>
    <s v="META YA DEBE ESTAR CUMPLIDA"/>
    <s v="NO"/>
    <s v="NO"/>
    <s v="COORDINADOR (A) GRUPO DE PLANEACIÓN"/>
    <s v="No hay actividades propuestas para este bimestre"/>
    <m/>
    <n v="0"/>
    <s v="N.A PARA ESTE BIMESTRE"/>
    <s v="N.A PARA ESTE BIMESTRE"/>
    <s v="N.A PARA ESTE BIMESTRE"/>
    <n v="1"/>
    <m/>
    <m/>
    <m/>
    <m/>
    <m/>
    <s v="Esta actividad, pese a evidenciarse registrada en el Plan de acción Versión 2, como asociada al PAAC-2019, no se encuentra contenida dentro del PAAC-2019 publicado actualmente en la web, por tanto, se excluye de la medición general del reporte."/>
    <s v="NA"/>
    <s v="NA"/>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DIRECCIONAMIENTO_ESTRATÉGICO"/>
    <s v="PLANEACIÓN INSTITUCIONAL"/>
    <s v="GESTIÓN ORGANIZACIONAL"/>
    <s v="F. PROPENDER POR LA EXCELENCIA ADMINISTRATIVA Y FINANCIERA. "/>
    <x v="4"/>
    <s v="PLAN ANTICORRUPCIÓN Y DE ATENCIÓN AL CIUDADANO"/>
    <s v="N.A"/>
    <s v="PLAN DE MEJORA AUTOEVALUACIÓN"/>
    <x v="6"/>
    <n v="189"/>
    <s v="INFORMACIÓN RECOLECTADA EN INSTRUMENTOS"/>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Recolección de información"/>
    <s v="02/05/2019"/>
    <d v="2019-08-30T00:00:00"/>
    <s v="NO HAY ACCIONES PROGRAMADAS EN BIMESTRE"/>
    <s v="NO HAY ACCIONES PROGRAMADAS EN BIMESTRE"/>
    <s v="NO HAY ACCIONES PROGRAMADAS EN BIMESTRE"/>
    <n v="1"/>
    <s v="META YA DEBE ESTAR CUMPLIDA"/>
    <s v="META YA DEBE ESTAR CUMPLIDA"/>
    <s v="NO"/>
    <s v="NO"/>
    <s v="COORDINADOR (A) GRUPO DE PLANEACIÓN"/>
    <s v="No hay actividades propuestas para este bimestre"/>
    <m/>
    <n v="0"/>
    <s v="N.A PARA ESTE BIMESTRE"/>
    <s v="N.A PARA ESTE BIMESTRE"/>
    <s v="N.A PARA ESTE BIMESTRE"/>
    <m/>
    <m/>
    <m/>
    <m/>
    <m/>
    <m/>
    <s v="Esta actividad, pese a evidenciarse registrada en el Plan de acción Versión 2, como asociada al PAAC-2019, no se encuentra contenida dentro del PAAC-2019 publicado actualmente en la web, por tanto, se excluye de la medición general del reporte."/>
    <s v="NA"/>
    <s v="NA"/>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r>
    <s v="DIRECCIONAMIENTO_ESTRATÉGICO"/>
    <s v="PLANEACIÓN INSTITUCIONAL"/>
    <s v="GESTIÓN ORGANIZACIONAL"/>
    <s v="F. PROPENDER POR LA EXCELENCIA ADMINISTRATIVA Y FINANCIERA. "/>
    <x v="4"/>
    <s v="PLAN ANTICORRUPCIÓN Y DE ATENCIÓN AL CIUDADANO"/>
    <s v="N.A"/>
    <s v="PLAN DE MEJORA AUTOEVALUACIÓN"/>
    <x v="6"/>
    <n v="190"/>
    <s v="TABULACIÓN DE LA INFORMACIÓN RECOLECTADA_x000a_DOCUMENTO DE ANÁLISIS_x000a_DOCUMENTO FINAL DE CARACTERIZACIÓN ELABORADO"/>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Automatizar y segmentar la infromación recolectada para actualizar la carcaterización de usuarios"/>
    <d v="2019-07-02T00:00:00"/>
    <d v="2019-09-30T00:00:00"/>
    <s v="NO HAY ACCIONES PROGRAMADAS EN BIMESTRE"/>
    <s v="NO HAY ACCIONES PROGRAMADAS EN BIMESTRE"/>
    <s v="NO HAY ACCIONES PROGRAMADAS EN BIMESTRE"/>
    <s v="NO HAY ACCIONES PROGRAMADAS EN BIMESTRE"/>
    <n v="1"/>
    <s v="META YA DEBE ESTAR CUMPLIDA"/>
    <s v="NO"/>
    <s v="NO"/>
    <s v="COORDINADOR (A) GRUPO DE PLANEACIÓN"/>
    <s v="No hay actividades propuestas para este bimestre"/>
    <m/>
    <n v="0"/>
    <s v="N.A PARA ESTE BIMESTRE"/>
    <s v="N.A PARA ESTE BIMESTRE"/>
    <s v="N.A PARA ESTE BIMESTRE"/>
    <m/>
    <m/>
    <m/>
    <m/>
    <m/>
    <m/>
    <s v="Esta actividad, pese a evidenciarse registrada en el Plan de acción Versión 2, como asociada al PAAC-2019, no se encuentra contenida dentro del PAAC-2019 publicado actualmente en la web, por tanto, se excluye de la medición general del reporte."/>
    <s v="NA"/>
    <s v="NA"/>
    <s v="No aplica para el cuatrimestre."/>
    <n v="0"/>
    <s v="N.A."/>
    <s v="No aplica para el cuatrimestre."/>
    <n v="0"/>
    <s v="N.A."/>
  </r>
  <r>
    <s v="DIRECCIONAMIENTO_ESTRATÉGICO"/>
    <s v="PLANEACIÓN INSTITUCIONAL"/>
    <s v="GESTIÓN ORGANIZACIONAL"/>
    <s v="F. PROPENDER POR LA EXCELENCIA ADMINISTRATIVA Y FINANCIERA. "/>
    <x v="4"/>
    <s v="PLAN ANTICORRUPCIÓN Y DE ATENCIÓN AL CIUDADANO"/>
    <s v="N.A"/>
    <s v="PLAN DE MEJORA AUTOEVALUACIÓN"/>
    <x v="6"/>
    <n v="191"/>
    <s v="PUBLICACIÓN FINAL DEL DOCUMENTO_x000a_SOCIALIZACIÓN DEL DOCUMENTO MEDIANTE PÁGINA WEB INSTITUCIONAL, COMUNICACIÓN INTERNA E INTRANET"/>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Publicar y socializar el documento de caracterización de usuarios actualizado y aprobado"/>
    <d v="2019-10-25T00:00:00"/>
    <d v="2019-11-30T00:00:00"/>
    <s v="NO HAY ACCIONES PROGRAMADAS EN BIMESTRE"/>
    <s v="NO HAY ACCIONES PROGRAMADAS EN BIMESTRE"/>
    <s v="NO HAY ACCIONES PROGRAMADAS EN BIMESTRE"/>
    <s v="NO HAY ACCIONES PROGRAMADAS EN BIMESTRE"/>
    <s v="NO HAY ACCIONES PROGRAMADAS EN BIMESTRE"/>
    <n v="1"/>
    <s v="NO"/>
    <s v="NO"/>
    <s v="COORDINADOR (A) GRUPO DE PLANEACIÓN"/>
    <s v="No hay actividades propuestas para este bimestre"/>
    <m/>
    <n v="0"/>
    <s v="N.A PARA ESTE BIMESTRE"/>
    <s v="N.A PARA ESTE BIMESTRE"/>
    <s v="N.A PARA ESTE BIMESTRE"/>
    <m/>
    <m/>
    <m/>
    <m/>
    <m/>
    <m/>
    <s v="Esta actividad, pese a evidenciarse registrada en el Plan de acción Versión 2, como asociada al PAAC-2019, no se encuentra contenida dentro del PAAC-2019 publicado actualmente en la web, por tanto, se excluye de la medición general del reporte."/>
    <s v="NA"/>
    <s v="NA"/>
    <s v="No aplica para el cuatrimestre."/>
    <n v="0"/>
    <s v="N.A."/>
    <s v="No aplica para el cuatrimestre."/>
    <n v="0"/>
    <s v="N.A."/>
  </r>
  <r>
    <s v="DIRECCIONAMIENTO_ESTRATÉGICO"/>
    <s v="PLANEACIÓN INSTITUCIONAL"/>
    <s v="GESTIÓN ORGANIZACIONAL"/>
    <s v="F. PROPENDER POR LA EXCELENCIA ADMINISTRATIVA Y FINANCIERA. "/>
    <x v="4"/>
    <s v="PLAN ANTICORRUPCIÓN Y DE ATENCIÓN AL CIUDADANO"/>
    <s v="N.A"/>
    <s v="PLAN DE MEJORA AUTOEVALUACIÓN"/>
    <x v="6"/>
    <n v="192"/>
    <s v="DOCUMENTO DE METODOLOGÍA DE INCORPORACIÓN DE AUTOEVALUACIÓN EN LA PLANEACIÓN INSTITUCIONAL"/>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Diseño de la metodología de incorporación de autoevaluación en la planeación institucional (estratégico y acción)"/>
    <d v="2019-07-02T00:00:00"/>
    <d v="2019-09-30T00:00:00"/>
    <s v="NO HAY ACCIONES PROGRAMADAS EN BIMESTRE"/>
    <s v="NO HAY ACCIONES PROGRAMADAS EN BIMESTRE"/>
    <s v="NO HAY ACCIONES PROGRAMADAS EN BIMESTRE"/>
    <s v="NO HAY ACCIONES PROGRAMADAS EN BIMESTRE"/>
    <n v="1"/>
    <s v="META YA DEBE ESTAR CUMPLIDA"/>
    <s v="NO"/>
    <s v="NO"/>
    <s v="COORDINADOR (A) GRUPO DE PLANEACIÓN"/>
    <s v="No hay actividades propuestas para este bimestre"/>
    <m/>
    <n v="0"/>
    <s v="N.A PARA ESTE BIMESTRE"/>
    <s v="N.A PARA ESTE BIMESTRE"/>
    <s v="N.A PARA ESTE BIMESTRE"/>
    <m/>
    <m/>
    <m/>
    <m/>
    <m/>
    <m/>
    <s v="Esta actividad, pese a evidenciarse registrada en el Plan de acción Versión 2, como asociada al PAAC-2019, no se encuentra contenida dentro del PAAC-2019 publicado actualmente en la web, por tanto, se excluye de la medición general del reporte."/>
    <s v="NA"/>
    <s v="NA"/>
    <s v="No aplica para el cuatrimestre."/>
    <n v="0"/>
    <s v="N.A."/>
    <s v="No aplica para el cuatrimestre."/>
    <n v="0"/>
    <s v="N.A."/>
  </r>
  <r>
    <s v="DIRECCIONAMIENTO_ESTRATÉGICO"/>
    <s v="PLANEACIÓN INSTITUCIONAL"/>
    <s v="GESTIÓN ORGANIZACIONAL"/>
    <s v="F. PROPENDER POR LA EXCELENCIA ADMINISTRATIVA Y FINANCIERA. "/>
    <x v="4"/>
    <s v="PLAN ANTICORRUPCIÓN Y DE ATENCIÓN AL CIUDADANO"/>
    <s v="N.A"/>
    <s v="PLAN DE MEJORA AUTOEVALUACIÓN"/>
    <x v="6"/>
    <n v="193"/>
    <s v="DISEÑO DE CARTEL QUE CONTIENE LA INFORMACIÓN PERTINENTE_x000a_COLOCACIÓN DEL CARTEL EN CARTELERAS INSTITUCIONALES"/>
    <n v="1"/>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Creación cartel informativo para colocar en carteleras en las sedes del ICC con la siguiente información en lugares visibles (diferentes al medio electrónico) y de fácil acceso al ciudadano:- Localización física de sede central y sucursales o regionales- Horarios de atención de sede central y sucursales o regionales- Teléfonos de contacto, líneas gratuitas y fax"/>
    <d v="2019-02-18T00:00:00"/>
    <d v="2019-06-28T00:00:00"/>
    <s v="NO HAY ACCIONES PROGRAMADAS EN BIMESTRE"/>
    <s v="NO HAY ACCIONES PROGRAMADAS EN BIMESTRE"/>
    <n v="1"/>
    <s v="META YA DEBE ESTAR CUMPLIDA"/>
    <s v="META YA DEBE ESTAR CUMPLIDA"/>
    <s v="META YA DEBE ESTAR CUMPLIDA"/>
    <s v="NO"/>
    <s v="NO"/>
    <s v="COORDINADOR (A) GRUPO DE PLANEACIÓN"/>
    <s v="No hay actividades propuestas para este bimestre"/>
    <m/>
    <n v="0"/>
    <s v="N.A PARA ESTE BIMESTRE"/>
    <s v="N.A PARA ESTE BIMESTRE"/>
    <s v="N.A PARA ESTE BIMESTRE"/>
    <m/>
    <m/>
    <m/>
    <m/>
    <m/>
    <m/>
    <s v="Esta actividad, pese a evidenciarse registrada en el Plan de acción Versión 2, como asociada al PAAC-2019, no se encuentra contenida dentro del PAAC-2019 publicado actualmente en la web, por tanto, se excluye de la medición general del reporte."/>
    <s v="NA"/>
    <s v="NA"/>
    <s v="_x000a_En los soportes suministrados, no se evidencian los entregables planificados para la fecha de corte, ni el reporte del plan de acción del  3er. y 4to. Bimestre."/>
    <n v="0"/>
    <n v="0"/>
    <s v="_x000a_En los soportes suministrados, no se evidencian los entregables planificados para la fecha de corte, ni el reporte del plan de acción del  3er. y 4to. Bimestre."/>
    <n v="0"/>
    <n v="0"/>
  </r>
</pivotCacheRecords>
</file>

<file path=xl/pivotCache/pivotCacheRecords3.xml><?xml version="1.0" encoding="utf-8"?>
<pivotCacheRecords xmlns="http://schemas.openxmlformats.org/spreadsheetml/2006/main" xmlns:r="http://schemas.openxmlformats.org/officeDocument/2006/relationships" count="9">
  <r>
    <x v="0"/>
    <n v="142"/>
    <s v="POLÍTICA DE ADMINISTRACIÓN DE RIESGO APROBADA"/>
    <n v="1"/>
  </r>
  <r>
    <x v="0"/>
    <n v="145"/>
    <s v="INFORME DE CONSOLIDADO DE SUGERENCIAS Y OBSERVACIONES DE LOS CIUDADANOS Y LOS SERVIDORES PÚBLICOS DEL INSTITUTO CON SU RESPECTIVO ANÁLISIS DE PERTINENCIA"/>
    <n v="1"/>
  </r>
  <r>
    <x v="1"/>
    <n v="155"/>
    <s v="SERVIDORES PÚBLICOS Y COLABORADORES FORMADOS EN LENGUA BÁSICA DE SEÑAS EN NIVEL MEDIO O AVANZADO (CON NIVEL BÁSICO CERTIFICADO)"/>
    <n v="6"/>
  </r>
  <r>
    <x v="1"/>
    <n v="158"/>
    <s v="VIDEO INSTRUCTIVO DEL USO DEL FORMULARIO WEB COMO MECANISMO DE REGISTRO DE PETICIONES VERBALES"/>
    <n v="1"/>
  </r>
  <r>
    <x v="1"/>
    <n v="160"/>
    <s v="FORMULARIO WEB DE PQRSD AJUSTADO"/>
    <n v="1"/>
  </r>
  <r>
    <x v="2"/>
    <n v="189"/>
    <s v="INFORMACIÓN RECOLECTADA EN INSTRUMENTOS"/>
    <n v="1"/>
  </r>
  <r>
    <x v="2"/>
    <n v="190"/>
    <s v="TABULACIÓN DE LA INFORMACIÓN RECOLECTADA_x000a_DOCUMENTO DE ANÁLISIS_x000a_DOCUMENTO FINAL DE CARACTERIZACIÓN ELABORADO"/>
    <n v="1"/>
  </r>
  <r>
    <x v="2"/>
    <n v="191"/>
    <s v="PUBLICACIÓN FINAL DEL DOCUMENTO_x000a_SOCIALIZACIÓN DEL DOCUMENTO MEDIANTE PÁGINA WEB INSTITUCIONAL, COMUNICACIÓN INTERNA E INTRANET"/>
    <n v="1"/>
  </r>
  <r>
    <x v="2"/>
    <n v="192"/>
    <s v="DOCUMENTO DE METODOLOGÍA DE INCORPORACIÓN DE AUTOEVALUACIÓN EN LA PLANEACIÓN INSTITUCIONAL"/>
    <n v="1"/>
  </r>
</pivotCacheRecords>
</file>

<file path=xl/pivotCache/pivotCacheRecords4.xml><?xml version="1.0" encoding="utf-8"?>
<pivotCacheRecords xmlns="http://schemas.openxmlformats.org/spreadsheetml/2006/main" xmlns:r="http://schemas.openxmlformats.org/officeDocument/2006/relationships" count="2">
  <r>
    <x v="0"/>
    <n v="107"/>
    <s v="MÓDULO IMPLEMENTADO EN ACADEMUSOFT DE DERECHOS PECUNIARIOS, CERTIFICACIONES Y CONSTANCIAS DE ESTUDIO, PARA SOLICITUD Y PAGO EN LINEA, INSCRIPCIÓN DEL TRÁMITE EN EL SUIT "/>
    <n v="1"/>
    <s v="Se evidencia aprobación del ajuste de la meta, pero no de su eliminación del Plan de acción 2019._x000a__x000a_Ajuste al plan de acción - Formación 2019"/>
  </r>
  <r>
    <x v="1"/>
    <m/>
    <m/>
    <m/>
    <m/>
  </r>
</pivotCacheRecords>
</file>

<file path=xl/pivotCache/pivotCacheRecords5.xml><?xml version="1.0" encoding="utf-8"?>
<pivotCacheRecords xmlns="http://schemas.openxmlformats.org/spreadsheetml/2006/main" xmlns:r="http://schemas.openxmlformats.org/officeDocument/2006/relationships" count="59">
  <r>
    <x v="0"/>
    <s v="PLAN ANTICORRUPCIÓN Y DE ATENCIÓN AL CIUDADANO"/>
    <s v="N.A"/>
    <s v="PLAN MIPG"/>
    <x v="0"/>
    <n v="26"/>
    <s v="INFORME EJECUTIVO SEMESTRAL DE GESTIÓN DE PQRSD ANTE EL CIGD PARA PLANTEAR MEJORAS INSTITUCIONALES (1.1)"/>
    <s v="2_x000a_"/>
    <m/>
    <s v="NO REGISTRA LÍNEA BASE"/>
    <s v="Mejorar la calidad y el acceso a los trámites y servicios del ICC  mejorando la satisfacción de los ciudadanos y facilitando el ejercicio de sus derechos"/>
    <s v="SOLICITUD DE BASE DE CORRESPONDENCIA A GESTIÓN DOCUMENTAL_x000a_REVISIÓN Y ANÁLISIS DE TABLAS_x000a_ELABORACIÓN DE INFORME_x000a_REVISIÓN Y PUBLICACIÓN DE INFORME EN PÁGINA WEB"/>
    <d v="2019-01-01T00:00:00"/>
    <d v="2019-11-30T00:00:00"/>
    <m/>
    <s v="ELABORACIÓN DE INFORME"/>
    <m/>
    <s v="ELABORACIÓN DE INFORME"/>
    <m/>
    <s v="ELABORACIÓN DE INFORME"/>
    <s v="NO"/>
    <s v="NO"/>
    <s v="COORDINADOR (A) GRUPO DE PLANEACIÓN"/>
    <s v="Esta en proceso de elaboración. "/>
    <n v="0.05"/>
    <n v="0.05"/>
    <s v="En proceso de elaboración a partir de la información del primer informe trimestral de PQRSD"/>
    <s v="NO SE REGISTRAN OBSERVACIONES"/>
    <s v="N.A PARA ESTE BIMESTRE"/>
    <s v="ELABORACIÓN DE INFORME"/>
    <m/>
    <m/>
    <s v="En proceso de elaboración a partir de la información del primer informe trimestral de PQRSD"/>
    <s v="Se debe revisar la bimestralización de esta meta pues corresponde a dos informes semestrales y no debe haber avance para este periodo"/>
    <s v="N.A PARA ESTE BIMESTRE"/>
    <s v="NO HAY ACCIONES PROGRAMADAS EN BIMESTRE"/>
    <s v=" iNFORME REALIZADO, NO SE PRESENTÓ AL CIGD, ESTA ACTIVIDAD SE REALIZARÁ AL FINALIZAR LA VIGENCIA "/>
    <n v="1"/>
    <s v="https://www.caroycuervo.gov.co/recursos/10.10.registro_publico_segundo_trimestre_2019.pdf"/>
    <m/>
    <s v="SATISFACTORIO"/>
    <s v="ELABORACIÓN DE INFORME"/>
    <n v="0"/>
    <n v="0"/>
    <s v=" NO SE PRESENTÓ EN CIGD"/>
    <s v="PARA EL PRÓXIMO BIMESTRE SE DEBE ADJUNTAR COPIA DE LA SOLICITUD DE AJUSTE AL PLAN DE ACCIÓN"/>
    <s v="INSATISFACTORIO"/>
    <s v="NO HAY ACCIONES PROGRAMADAS EN BIMESTRE"/>
    <s v="N.A"/>
    <n v="0.5"/>
    <s v=" SEGUNDO Y TERCER  INFORMES TRIMESTRALES SE REALIZARON Y SE PUBLICARON EN LA PAGINA WEB INSTITUCIONAL_x000a_ https://www.caroycuervo.gov.co/Transparencia/1010-informe-de-peticiones-quejas-reclamos-denuncias-y-solicitudes-de-acceso-a-la-informacion#1"/>
    <s v="NO HAY ACCIONES PROGRAMADAS EN BIMESTRE PERO SE EVIDENCIA LA GESTIÓN EN EL AVANCE GENERAL DE LA META"/>
    <s v="NO HAY ACTIVIDADES PROGRAMADAS PARA ESTE BIMESTRE"/>
    <s v="MISMO INFORME DE META 154 EL INFORME CORRESPONDIENTE AL SEGUNDO SEMESTRE SE COMPILA, CONSOLIDA Y SE ENTREGA  LOS PRIMEROS 15 DÍAS DE ENERO. _x000a_SE ENVIÓ CORREO DE RECORDATORIO PARA LA ENTREGA DE INFORMACIÓN SOBRE CIUDADANOS ATENDIDOS. "/>
    <n v="1"/>
    <n v="0.85"/>
    <s v="CORREO DE PC PLANEACIÓN. "/>
    <s v="EL INFORME SE DEBE PUBLICAR EN EN EL PRIMER MES DE 2020 Y SOCIALIZAR ANTE EL PRIMER CIGD DE LA VIGENCIA "/>
    <s v="SE ESTIMA LA CALIFICACIÓN DE ACUERDO A LA ESTIMACIÓN DE AVANCE REPORTADA POR CADA RESPONSABLE DE PROCESO, ASÍ COMO LAS EVIDENCIAS REPORTADAS"/>
    <s v="Esta actividad, pese a evidenciarse registrada en el Plan de acción Versión 2, como asociada al PAAC-2019, no se encuentra contenida dentro del PAAC-2019 publicado actualmente en la web, por tanto, se excluye de la medición general del reporte."/>
    <s v="NA"/>
    <s v="NA"/>
    <s v="_x000a_En los soportes suministrados, no se evidencian los entregables planificados para la fecha de corte, ni el reporte del plan de acción del 3er. y 4to. bimestre."/>
    <n v="0"/>
    <n v="0"/>
    <s v="Los soportes aportados como evidencias corresponden a los entregables de la meta #154._x000a__x000a_El entregable planificado de la meta #26 no se evidencia en la unidad compartida por planeación."/>
    <n v="0"/>
    <n v="0"/>
  </r>
  <r>
    <x v="1"/>
    <s v="PLAN ANTICORRUPCIÓN Y DE ATENCIÓN AL CIUDADANO"/>
    <s v="N.A"/>
    <s v="N.A"/>
    <x v="1"/>
    <n v="107"/>
    <s v="_x000a_MÓDULO IMPLEMENTADO EN ACADEMUSOFT DE DERECHOS PECUNIARIOS, CERTIFICACIONES Y CONSTANCIAS DE ESTUDIO, PARA SOLICITUD Y PAGO EN LINEA, INSCRIPCIÓN DEL TRÁMITE EN EL SUIT "/>
    <n v="1"/>
    <m/>
    <s v="Durante el 2018 el ingeniero de Academusoft realizó el desarrollo de software necesario para la implementación del módulo de derechos pecuniarios en la plataforma"/>
    <s v="Atender los requerimientos de Gobierno en Linea, Fraccionamiento de trámites, trasparecncia, claridad y facilidad en el procedimiento de trámites para nuestros usuarios.    Implementación del modulo en ACADEMUSOFT de derechos pecuniarios, certificaciones y constancias de estudio, para solicitud y pago en linea, inscripción del trámite en el SUIT "/>
    <s v="1) Ajustar la Resolución de Derechos Pecuniarios, 2) Insertar en el ambiente del estudiante un link para pago en línea de Derechos pecuniarios de acuerdo a los fijados en la Resolución con los montos corresondientes, 3) Desarrollar breve instructivo para claridad de los usuarios, 5) Desarrollar los formatos de los certificados que serán expedidos en líena y el sistema para el dilienciamiento en línea de la información requerida, 4) Coordinar con Banco Av.Villas código de barras para pago en línea de derechos pecuniarios, 5) coordinación con Financiera para el levantamiento de archivos planos de pago y reporte al Banco, 6) Poner en funcionamiento la posibilidad de descargar el certificado o constancia una vez se haya realizado el pago "/>
    <d v="2019-02-01T00:00:00"/>
    <d v="2019-08-31T00:00:00"/>
    <s v="1) Resolución de Derechos Pecuniarios ajustada"/>
    <s v="2) Vínculo en el ambiente del estudiante para solicitud, pago y expedición en línea de Derechos pecuniarios de acuerdo a los fijados en la Resolución con los montos corresondientes, 3) instructivo para claridad de los usuarios en ambiente en línea del estudiante"/>
    <s v="Formatos de los certificados que serán expedidos en línea y  sistema para el dilienciamiento en línea de la información requerida"/>
    <s v="Código de barras para pago en línea de derechos pecuniarios y archivos planos de pago y reporte al Banco, y descarga del certificado o constancia una vez se haya realizado el pago, contar con los primeros pagos de derechos pecuniarios realizados en línea. "/>
    <s v="AJUSTE:_x000a_META RETIRADA_x000a__x000a_ANTES:_x000a_META YA DEBE ESTAR CUMPLIDA"/>
    <s v="AJUSTE:_x000a_META RETIRADA_x000a__x000a_ANTES:_x000a_META YA DEBE ESTAR CUMPLIDA"/>
    <s v="NO"/>
    <s v="NO"/>
    <s v="DECANA FACULTAD SEMINARIO ANDRÉS BELLO"/>
    <s v="Proyección de la resolución de derechos pecuniarios para la revisión del asesor jurídico Institucional y posterior aprobación del Consejo Directivo."/>
    <n v="1"/>
    <n v="1"/>
    <s v="Pendiente de aprobación de la resolución proyectada por la facultad  por parte  del Consejo Directivo Institucional"/>
    <s v="REVISAR NIVEL DE AVANCE REGISTRADO PARA EL BIMESTRE"/>
    <s v="SATISFACTORIO"/>
    <s v="2) Vínculo en el ambiente del estudiante para solicitud, pago y expedición en línea de Derechos pecuniarios de acuerdo a los fijados en la Resolución con los montos corresondientes, 3) instructivo para claridad de los usuarios en ambiente en línea del estudiante"/>
    <s v="NO HAY INFORMACIÓN DILIGENCIADA"/>
    <s v="NO HAY INFORMACIÓN DILIGENCIADA"/>
    <s v="NO HAY INFORMACIÓN DILIGENCIADA"/>
    <s v="NO HAY INFORMACIÓN DILIGENCIADA"/>
    <s v="INSATISFACTORIO"/>
    <s v="Formatos de los certificados que serán expedidos en línea y  sistema para el dilienciamiento en línea de la información requerida"/>
    <s v="1_x000a_1. La  resolución de derechos pecuniarios proyectada por la facultad se encuentra para  la revisión del asesor jurídico Institucional y posterior aprobación del Consejo Directivo._x000a_2. Se estableció  un vínculo en el ambiente del estudiante para solicitud  y pago  en línea de derechos pecuniarios._x000a_ "/>
    <n v="1"/>
    <s v="Pendiente de aprobación de la resolución proyectada por la Facultad  por parte  del Consejo Directivo Institucional_x000a__x000a_ACADEMUSOFT"/>
    <s v="META AJUSTADA MEDIANTE FORMATO DE AJUSTES PLAN DE ACCIÓN 22/07/2019 SE INCORPORA AL PAAC_x000a_LA META PROGRAMADA NO COINCIDE CON LA META REPORTADA"/>
    <s v="INCONCLUSO"/>
    <s v="META RETIRADA"/>
    <s v="META RETIRADA"/>
    <s v="META RETIRADA"/>
    <s v="META RETIRADA"/>
    <s v="META RETIRADA"/>
    <s v="META RETIRADA"/>
    <s v="AJUSTE:_x000a_META RETIRADA_x000a__x000a_ANTES:_x000a_META YA DEBE ESTAR CUMPLIDA"/>
    <s v="Los estudiantes ya realizan el pago con código de barras , los archivos planos de pago y reporte al Banco estan pendientes de parametrizar la plataforma hasta que este firmadada la Resolución de derechos pecuniarios "/>
    <n v="1"/>
    <s v="Se publicó la Resolución de derechos pecuniarios https://www.caroycuervo.gov.co/recursos/COBRONUEVASMATRICULAS.pdf"/>
    <s v="META RETIRADA MEDIANTE FORMATO DE AJUSTE DE FECHA 22/07/2019. SE DEBE REVISAR POR QUÉ SE REALIZA REPORTE DE AVANCE AL ESTAR RETIRADA"/>
    <s v="META RETIRADA"/>
    <s v="AJUSTE:_x000a_META RETIRADA_x000a__x000a_ANTES:_x000a_META YA DEBE ESTAR CUMPLIDA"/>
    <n v="1"/>
    <n v="1"/>
    <s v="ESTA META FUE MODIFICADA. MÓDULO IMPLEMENTADO EN ACADEMUSOFT DE DERECHOS PECUNIARIOS, CERTIFICACIONES Y CONSTANCIAS DE ESTUDIO, PARA PAGO EN LINEA, INSCRIPCIÓN DEL TRÁMITE EN EL SUIT "/>
    <s v="ESPACIO PARA LAS OBSERVACIONES DE PLANEACIÓN EN LA COMPILACIÓN DEL INFORME"/>
    <s v="SE ESTIMA LA CALIFICACIÓN DE ACUERDO A LA ESTIMACIÓN DE AVANCE REPORTADA POR CADA RESPONSABLE DE PROCESO, ASÍ COMO LAS EVIDENCIAS REPORTADAS"/>
    <m/>
    <m/>
    <m/>
    <m/>
    <m/>
    <m/>
    <s v="Se evidencia registro de la actividad 107 como nueva, asociada al PAAC, qué, pese encontrarse en estado &quot;Retirado&quot;, se evidencia aprobación de ajuste en el Plan de Acción 2019, pero no de su eliminación."/>
    <n v="0"/>
    <n v="0"/>
  </r>
  <r>
    <x v="2"/>
    <s v="PLAN ANTICORRUPCIÓN Y DE ATENCIÓN AL CIUDADANO"/>
    <s v="N.A"/>
    <s v="N.A"/>
    <x v="2"/>
    <n v="140"/>
    <s v="AJUSTE:_x000a_PROPUESTA DE AJUSTE DEL MANUAL DE RIESGOS PARA EL FORTALECIMEINTO DE CONTROLES_x000a__x000a_ANTERIOR_x000a_METODOLOGÍA PROPUESTA ENVIADA A LA SUBDIRECCIÓN ADMINISTRATIVA Y FINANCIERA"/>
    <n v="1"/>
    <s v="N.A."/>
    <s v="NO REGISTRA LÍNEA BASE"/>
    <s v="Las mestas planteadas están enmarcadas en  crear, ajustar o implementar herramientas que permitan identificar, analizar y controlar los posibles hechos generadores de corrupción, tanto internos_x000a_como externos."/>
    <s v="Enviar para revisión, ajustes y aprobación la metología propuesta de administración del riesgo"/>
    <d v="2019-05-01T00:00:00"/>
    <d v="2019-06-30T00:00:00"/>
    <s v="AJUSTE: NO HAY ACCIONES PROGRAMADAS PARA BIMESTRE_x000a_ANTERIOR:_x000a_Metodología propuesta enviada a la Subdirección Administrativa y Financiera"/>
    <s v="AJUSTE: NO HAY ACCIONES PROGRAMADAS PARA BIMESTRE_x000a_ANTERIOR:_x000a_META YA DEBE ESTAR CUMPLIDA"/>
    <s v="AJUSTE:_x000a_100%_x000a_ANTERIOR:_x000a_META YA DEBE ESTAR CUMPLIDA"/>
    <s v="META YA DEBE ESTAR CUMPLIDA"/>
    <s v="META YA DEBE ESTAR CUMPLIDA"/>
    <s v="AJUSTE:_x000a_META RETIRADA_x000a__x000a_ANTERIOR:_x000a_META YA DEBE ESTAR CUMPLIDA"/>
    <s v="NO"/>
    <s v="NO"/>
    <s v="PROFESIONAL ESPECIALIZADO - JEFE DE CONTROL INTERNO"/>
    <s v="Se solicita el juste de la fecha para el 12 de marzo de 2019 debido a que se requiere un tiempo adicional para el estudio del riesgo de seguridad de la información que difiere del riesgo de seguridad digital"/>
    <s v="NO HAY INFORMACIÓN DILIGENCIADA"/>
    <s v="NO HAY INFORMACIÓN DILIGENCIADA"/>
    <s v="NO HAY INFORMACIÓN DILIGENCIADA"/>
    <s v="SOLICITA AJUSTE DE PLAN DE ACCIÓN"/>
    <s v="INSATISFACTORIO"/>
    <s v="NO HAY ACCIONES PROGRAMADAS EN BIMESTRE"/>
    <s v="NO HAY INFORMACIÓN DILIGENCIADA"/>
    <s v="NO HAY INFORMACIÓN DILIGENCIADA"/>
    <s v="NO HAY INFORMACIÓN DILIGENCIADA"/>
    <s v="Mediante formato de ajustes al Plan de Acción se informa que mediante Decisión tomada en Subdirección Administrativa e informada al Comité de Coordinación de Control Interno 04/04/2019 se mantiene la política de administración del riesgo vigente mientras se construyan los insumos faltantes para implementar la nueva metodología de administración del riesgo y ajustar la política de administración del riesgo en la vigencia 2020,"/>
    <s v="META RETIRADA"/>
    <s v="AJUSTE:_x000a_100%_x000a_ANTERIOR:_x000a_META YA DEBE ESTAR CUMPLIDA"/>
    <s v="META RETIRADA"/>
    <s v="META RETIRADA"/>
    <s v="META RETIRADA"/>
    <s v="META AJUSTADA MEDIANTE FORMATO DEL 13/05/2019"/>
    <s v="META RETIRADA"/>
    <s v="META YA DEBE ESTAR CUMPLIDA"/>
    <s v="META RETIRADA"/>
    <s v="META RETIRADA"/>
    <s v="META RETIRADA"/>
    <s v="META RETIRADA"/>
    <s v="META RETIRADA"/>
    <s v="META YA DEBE ESTAR CUMPLIDA"/>
    <m/>
    <m/>
    <m/>
    <s v="META RETIRADA"/>
    <s v="META RETIRADA"/>
    <s v="AJUSTE:_x000a_META RETIRADA_x000a__x000a_ANTERIOR:_x000a_META YA DEBE ESTAR CUMPLIDA"/>
    <s v="META ELIMINADA"/>
    <s v="META ELIMINADA"/>
    <s v="META ELIMINADA"/>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
    <n v="0"/>
    <n v="0"/>
    <s v="Se recomienda especificar la descripción de la meta en el campo: META O ENTREGABLE PLANEADO, (Celda K6): “METODOLOGÍA PROPUESTA ENVIADA A LA SUBDIRECCIÓN ADMINISTRATIVA Y FINANCIERA”, por: “METODOLOGÍA PROPUESTA PARA LA ADMINISTRACIÓN DEL RIESGO ENVIADA A LA SUBDIRECCIÓN ADMINISTRATIVA Y FINANCIERA”_x000a__x000a_En los soportes suministrados, no se evidencian los entregables planificados para la fecha de corte, ni el reporte del plan de acción del bimestre: julio-agosto."/>
    <n v="0"/>
    <n v="0"/>
    <s v="En el documento &quot;5. REPORTE FINAL PLAN DE ACCIÓN 2019&quot; consolidado por planeación, se evidencia que la fecha del campo Q7, cambió del 01/02/2019, al 01/05/2019; De igual manera, el campo R7 cambió del 28/02/2019 al 30/06/2019; Los campos S7, T7, U7 y X7, cambiaron según se indica en su contenido._x000a__x000a_El soporte de cambios no se evidencia."/>
    <s v="Eliminada"/>
    <s v="Eliminada"/>
  </r>
  <r>
    <x v="2"/>
    <s v="PLAN ANTICORRUPCIÓN Y DE ATENCIÓN AL CIUDADANO"/>
    <s v="N.A"/>
    <s v="N.A"/>
    <x v="2"/>
    <n v="140"/>
    <s v="PROPUESTA DEL AJUSTE DEL MANUAL DE RIESGOS PARA EL FORTALECIMIENTO DE CONTROLES"/>
    <n v="1"/>
    <s v="N.A"/>
    <s v="NO REGISTRA LÍNEA BASE"/>
    <s v="Las metas planteadas están enmarcadas en  crear, ajustar o implementar herramientas que permitan identificar, analizar y controlar los posibles hechos generadores de corrupción, tanto internos_x000a_como externos."/>
    <s v="Enviar para revisión, ajustes y aprobación la metología propuesta de administración del riesgo"/>
    <d v="2019-02-01T00:00:00"/>
    <d v="2019-02-28T00:00:00"/>
    <s v="Metodología propuesta enviada a la Subdirección Administrativa y Financiera"/>
    <m/>
    <s v="ENTRE MAYO 01 Y JUNIO 30 SE TRABAJARÁ LA PROPUESTA"/>
    <s v="META YA DEBE ESTAR CUMPLIDA"/>
    <m/>
    <m/>
    <s v="NO"/>
    <s v="NO"/>
    <s v="PROFESIONAL ESPECIALIZADO - JEFE DE CONTROL INTERNO"/>
    <s v="Por solicitud de ajustes al Plan de Acción presentada en el mes de mayo por la Unidad de Control Interno se incorpora esta meta como la variación de la meta retirada y que guarda el mismo consecutivo con el fin de dar seguimiento y continuidad  a las metas registradas y posteriormente ajustadas"/>
    <s v="NO HAY INFORMACIÓN DILIGENCIADA"/>
    <s v="NO HAY INFORMACIÓN DILIGENCIADA"/>
    <s v="NO HAY INFORMACIÓN DILIGENCIADA"/>
    <s v="NO HAY INFORMACIÓN DILIGENCIADA"/>
    <s v="NO HAY INFORMACIÓN DILIGENCIADA"/>
    <s v="NO HAY INFORMACIÓN DILIGENCIADA"/>
    <s v="NO HAY INFORMACIÓN DILIGENCIADA"/>
    <s v="NO HAY INFORMACIÓN DILIGENCIADA"/>
    <s v="NO HAY INFORMACIÓN DILIGENCIADA"/>
    <s v="NO HAY INFORMACIÓN DILIGENCIADA"/>
    <s v="NO HAY INFORMACIÓN DILIGENCIADA"/>
    <s v="ENTRE MAYO 01 Y JUNIO 30 SE TRABAJARÁ LA PROPUESTA"/>
    <n v="1"/>
    <n v="1"/>
    <s v="Correo electrónico del 07 de mayo de 2019"/>
    <m/>
    <s v="SATISFACTORIO"/>
    <s v="META YA DEBE ESTAR CUMPLIDA"/>
    <s v="META CUMPLIDA EN EL BIMESTRE ANTERIOR "/>
    <s v="META CUMPLIDA EN EL BIMESTRE ANTERIOR "/>
    <s v="META CUMPLIDA EN EL BIMESTRE ANTERIOR "/>
    <s v="NO HAY OBSERVACIONES"/>
    <s v="SATISFACTORIO"/>
    <s v="META CUMPLIDA EN EL BIMESTRE ANTERIOR "/>
    <s v="META CUMPLIDA EN EL BIMESTRE ANTERIOR "/>
    <s v="META CUMPLIDA EN EL BIMESTRE ANTERIOR "/>
    <s v="NO HAY OBSERVACIONES"/>
    <s v="NO HAY OBSERVACIONES"/>
    <s v="SATISFACTORIO"/>
    <s v="META CUMPLIDA EN EL TERCER BIMESTRE"/>
    <s v="META CUMPLIDA EN EL TERCER BIMESTRE"/>
    <s v="META CUMPLIDA EN EL TERCER BIMESTRE"/>
    <s v="NO HAY OBSERVACIONES"/>
    <s v="ESPACIO PARA LAS OBSERVACIONES DE PLANEACIÓN EN LA COMPILACIÓN DEL INFORME"/>
    <s v="SE ESTIMA LA CALIFICACIÓN DE ACUERDO A LA ESTIMACIÓN DE AVANCE REPORTADA POR CADA RESPONSABLE DE PROCESO, ASÍ COMO LAS EVIDENCIAS REPORTADAS"/>
    <m/>
    <m/>
    <m/>
    <m/>
    <m/>
    <m/>
    <s v="En el documento &quot;5. REPORTE FINAL PLAN DE ACCIÓN 2019&quot; se evidencia fila insertada de acuerdo con lo descrito en el campo AB8_x000a_La fecha de entrega de la meta (28/02/2019) no es coherente con la programación bimestral de la meta (Mayo-Junio)"/>
    <n v="1"/>
    <n v="1"/>
  </r>
  <r>
    <x v="2"/>
    <s v="PLAN ANTICORRUPCIÓN Y DE ATENCIÓN AL CIUDADANO"/>
    <s v="N.A"/>
    <s v="N.A"/>
    <x v="2"/>
    <n v="141"/>
    <s v="AJUSTE:_x000a_PROPUESTA DE AJUSTE DEL EXCEL DE MAPAS DE RIESGOS PARA FORTALECIMIENTO DE CONTROLES_x000a__x000a_ANTERIOR_x000a_METODOLOGÍA PROPUESTA ENVIADA A LA SUBDIRECCIÓN ADMINISTRATIVA Y FINANCIERA"/>
    <n v="1"/>
    <s v="N.A."/>
    <n v="1"/>
    <s v="Las mestas planteadas están enmarcadas en  crear, ajustar o implementar herramientas que permitan identificar, analizar y controlar los posibles hechos generadores de corrupción, tanto internos_x000a_como externos."/>
    <s v="Enviar para revisión, ajustes y aprobación la matriz propuesta para adminsitración del riesgo"/>
    <d v="2019-05-01T00:00:00"/>
    <d v="2019-06-30T00:00:00"/>
    <s v="AJUSTE: NO HAY ACCIONES PROGRAMADAS PARA BIMESTRE_x000a_ANTERIOR:_x000a_Matriz propuesta enviada a la Subdirección Administrativa y Financiera_x000a_Propuesta de ajsute del Excel de Mapas de riesgo para fortalecimiento de controles."/>
    <s v="AJUSTE: NO HAY ACCIONES PROGRAMADAS PARA BIMESTRE_x000a_ANTERIOR:_x000a_META YA DEBE ESTAR CUMPLIDA"/>
    <s v="AJUSTE:_x000a_100%_x000a_ANTERIOR:_x000a_META YA DEBE ESTAR CUMPLIDA"/>
    <s v="META YA DEBE ESTAR CUMPLIDA"/>
    <s v="META YA DEBE ESTAR CUMPLIDA"/>
    <s v="META YA DEBE ESTAR CUMPLIDA"/>
    <s v="NO"/>
    <s v="NO"/>
    <s v="PROFESIONAL ESPECIALIZADO - JEFE DE CONTROL INTERNO"/>
    <s v="Se solicita el juste de la fecha para el 12 de marzo de 2019 debido a que se requiere un tiempo adicional para el estudio del riesgo de seguridad de la información que difiere del riesgo de seguridad digital"/>
    <s v="NO HAY INFORMACIÓN DILIGENCIADA"/>
    <s v="NO HAY INFORMACIÓN DILIGENCIADA"/>
    <s v="NO HAY INFORMACIÓN DILIGENCIADA"/>
    <s v="SOLICITA AJUSTE DE PLAN DE ACCIÓN"/>
    <s v="INSATISFACTORIO"/>
    <s v="NO HAY ACCIONES PROGRAMADAS EN BIMESTRE"/>
    <s v="NO HAY INFORMACIÓN DILIGENCIADA"/>
    <s v="NO HAY INFORMACIÓN DILIGENCIADA"/>
    <s v="NO HAY INFORMACIÓN DILIGENCIADA"/>
    <s v="Mediante formato de ajustes al Plan de Acción se informa que mediante Decición tomada en Subdirección Administrativa e informada al Comité de Coordinación de Control Interno 04/04/2019 se mantiene la política de administración del riesgo vigente mientras se construyan los insumos faltantes para implementar la nueva metodología de administración del riesgo y ajustar la política de administración del riesgo en la vigencia 2020,"/>
    <s v="META AJUSTADA"/>
    <s v="AJUSTE:_x000a_100%_x000a_ANTERIOR:_x000a_META YA DEBE ESTAR CUMPLIDA"/>
    <s v="CORREO ENVIADO CON MONITOREO CUATRIMESTRAL DE LA MATRIZ DE RIESGOS 22 DE MAYO DE 2019"/>
    <n v="1"/>
    <s v="ACTA CIGD"/>
    <s v="MATRIZ APROBADA VERSIÓN 4.0 EL  09/05/2019_x000a_MATRIZ APROBADA VERSIÓN 5.0 07/06/2019"/>
    <s v="SATISFACTORIO"/>
    <s v="META YA DEBE ESTAR CUMPLIDA"/>
    <s v="META CUMPLIDA EN EL BIMESTRE ANTERIOR "/>
    <s v="META CUMPLIDA EN EL BIMESTRE ANTERIOR "/>
    <s v="META CUMPLIDA EN EL BIMESTRE ANTERIOR "/>
    <s v="NO HAY OBSERVACIONES"/>
    <s v="SATISFACTORIO"/>
    <s v="META YA DEBE ESTAR CUMPLIDA"/>
    <m/>
    <m/>
    <m/>
    <s v="LA META YA SE CUMPLIÓ, SIN EMBARGO SE RECOMIENDA DILIGENCIAR EL FORMATO CON ESA INFORMACIÓN."/>
    <s v="SATISFACTORIO"/>
    <s v="META CUMPLIDA EN EL TERCER BIMESTRE"/>
    <s v="META CUMPLIDA EN EL TERCER BIMESTRE"/>
    <s v="META CUMPLIDA EN EL TERCER BIMESTRE"/>
    <s v="NO HAY OBSERVACIONES"/>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
    <n v="0"/>
    <n v="0"/>
    <s v="_x000a_En los soportes suministrados, no se evidencian los entregables planificados para la fecha de corte, ni el reporte del plan de acción del bimestre: julio-agosto."/>
    <n v="0"/>
    <n v="0"/>
    <s v="En el documento &quot;5. REPORTE FINAL PLAN DE ACCIÓN 2019&quot; consolidado por planeación, se evidencia que la fecha del campo Q9, cambió del 01/02/2019, al 01/05/2019; De igual manera, el campo R9 cambió del 28/02/2019 al 30/06/2019; Los campos S9, T9 y U9, cambiaron según se indica en su contenido._x000a__x000a_Se evidencia meta repetida con la fila 10, con campos de seguimiento de la fila 9 parcialmente diligenciados."/>
    <s v="No aplica"/>
    <s v="No aplica"/>
  </r>
  <r>
    <x v="2"/>
    <s v="PLAN ANTICORRUPCIÓN Y DE ATENCIÓN AL CIUDADANO"/>
    <s v="N.A"/>
    <s v="N.A"/>
    <x v="2"/>
    <n v="141"/>
    <s v="PROPUESTA DE AJUSTE DEL EXCEL DE MAPAS DE RIESGOS PARA FORTALECIMIENTO DE CONTROLES "/>
    <n v="1"/>
    <s v="N.A"/>
    <n v="1"/>
    <s v="Las metas planteadas están enmarcadas en  crear, ajustar o implementar herramientas que permitan identificar, analizar y controlar los posibles hechos generadores de corrupción, tanto internos_x000a_como externos."/>
    <s v="Enviar para revisión, ajustes y aprobación la matriz propuesta para adminsitración del riesgo"/>
    <d v="2019-02-01T00:00:00"/>
    <d v="2019-02-28T00:00:00"/>
    <s v="Matriz propuesta enviada a la Subdirección Administrativa y Financiera_x000a_Propuesta de ajsute del Excel de Mapas de riesgo para fortalecimiento de controles."/>
    <m/>
    <s v="ENTRE MAYO 01 Y JUNIO 30 SE REALIZARÁN LAS ACTIVIDADES"/>
    <s v="META YA DEBE ESTAR CUMPLIDA"/>
    <s v="META YA DEBE ESTAR CUMPLIDA"/>
    <s v="META YA DEBE ESTAR CUMPLIDA"/>
    <s v="NO"/>
    <s v="NO"/>
    <s v="PROFESIONAL ESPECIALIZADO - JEFE DE CONTROL INTERNO"/>
    <s v="Se solicita el juste de la fecha para el 12 de marzo de 2019 debido a que se requiere un tiempo adicional para el estudio del riesgo de seguridad de la información que difiere del riesgo de seguridad digital"/>
    <s v="NO HAY INFORMACIÓN DILIGENCIADA"/>
    <s v="NO HAY INFORMACIÓN DILIGENCIADA"/>
    <s v="NO HAY INFORMACIÓN DILIGENCIADA"/>
    <s v="SOLICITA AJUSTE DE PLAN DE ACCIÓN"/>
    <s v="INSATISFACTORIO"/>
    <s v="NO HAY ACCIONES PROGRAMADAS EN BIMESTRE"/>
    <s v="NO HAY INFORMACIÓN DILIGENCIADA"/>
    <s v="NO HAY INFORMACIÓN DILIGENCIADA"/>
    <s v="NO HAY INFORMACIÓN DILIGENCIADA"/>
    <s v="Mediante formato de ajustes al Plan de Acción se informa que mediante Decición tomada en Subdirección Administrativa e informada al Comité de Coordinación de Control Interno 04/04/2019 se mantiene la política de administración del riesgo vigente mientras se construyan los insumos faltantes para implementar la nueva metodología de administración del riesgo y ajustar la política de administración del riesgo en la vigencia 2020,"/>
    <s v="META AJUSTADA"/>
    <s v="ENTRE MAYO 01 Y JUNIO 30 SE REALIZARÁN LAS ACTIVIDADES"/>
    <n v="1"/>
    <n v="0.8"/>
    <s v="Correo electrónico del 07 de mayo de 2019"/>
    <m/>
    <s v="SATISFACTORIO"/>
    <s v="META YA DEBE ESTAR CUMPLIDA"/>
    <s v="META CUMPLIDA EN EL BIMESTRE ANTERIOR "/>
    <s v="META CUMPLIDA EN EL BIMESTRE ANTERIOR "/>
    <s v="META CUMPLIDA EN EL BIMESTRE ANTERIOR "/>
    <s v="NO HAY OBSERVACIONES"/>
    <s v="SATISFACTORIO"/>
    <s v="META CUMPLIDA EN EL BIMESTRE ANTERIOR "/>
    <s v="META CUMPLIDA EN EL BIMESTRE ANTERIOR "/>
    <s v="META CUMPLIDA EN EL BIMESTRE ANTERIOR "/>
    <s v="NO HAY OBSERVACIONES"/>
    <s v="NO HAY OBSERVACIONES"/>
    <s v="SATISFACTORIO"/>
    <s v="META CUMPLIDA EN EL TERCER BIMESTRE"/>
    <s v="META CUMPLIDA EN EL TERCER BIMESTRE"/>
    <s v="META CUMPLIDA EN EL TERCER BIMESTRE"/>
    <s v="NO HAY OBSERVACIONES"/>
    <s v="ESPACIO PARA LAS OBSERVACIONES DE PLANEACIÓN EN LA COMPILACIÓN DEL INFORME"/>
    <s v="SE ESTIMA LA CALIFICACIÓN DE ACUERDO A LA ESTIMACIÓN DE AVANCE REPORTADA POR CADA RESPONSABLE DE PROCESO, ASÍ COMO LAS EVIDENCIAS REPORTADAS"/>
    <s v="No aplica."/>
    <s v="N.A."/>
    <s v="N.A."/>
    <s v="No aplica."/>
    <s v="N.A."/>
    <s v="N.A."/>
    <s v="Se evidencia meta repetida con la fila 9, con campos de seguimiento de la fila 10 completamente diligenciados._x000a__x000a_Se evidencia el entregable."/>
    <n v="1"/>
    <n v="1"/>
  </r>
  <r>
    <x v="2"/>
    <s v="PLAN ANTICORRUPCIÓN Y DE ATENCIÓN AL CIUDADANO"/>
    <s v="N.A"/>
    <s v="N.A"/>
    <x v="2"/>
    <n v="142"/>
    <s v="POLÍTICA DE ADMINISTRACIÓN DE RIESGO APROBADA"/>
    <n v="1"/>
    <s v="N.A."/>
    <s v="NO REGISTRA LÍNEA BASE"/>
    <s v="Las mestas planteadas están enmarcadas en  crear, ajustar o implementar herramientas que permitan identificar, analizar y controlar los posibles hechos generadores de corrupción, tanto internos_x000a_como externos."/>
    <s v="Presentar para aprobación del Comité Institucional de Coordinación de Control Interno la propuesta de política de administración del riesgo"/>
    <d v="2019-02-01T00:00:00"/>
    <d v="2019-03-31T00:00:00"/>
    <s v="NO HAY ACCIONES PROGRAMADAS EN BIMESTRE"/>
    <s v="Política de administración de riesgo aprobada"/>
    <s v="META YA DEBE ESTAR CUMPLIDA"/>
    <s v="META YA DEBE ESTAR CUMPLIDA"/>
    <s v="META YA DEBE ESTAR CUMPLIDA"/>
    <s v="AJUSTE:_x000a_META RETIRADA_x000a__x000a_ANTERIOR:_x000a_META YA DEBE ESTAR CUMPLIDA"/>
    <s v="NO"/>
    <s v="NO"/>
    <s v="PROFESIONAL ESPECIALIZADO - JEFE DE CONTROL INTERNO_x000a_COMITÉ INSTITUCIONAL DE CONTROL INTERNO"/>
    <s v="Para este corte no hay actividades planeadas, sin embargo por razones de agenda de los directivos que integran el Comité de coordinación de control interno se solicita, cambiar la fecha de esta actividad para el 15 de abril."/>
    <s v="N/A"/>
    <s v="N/A"/>
    <s v="N.A PARA ESTE BIMESTRE"/>
    <s v="N.A PARA ESTE BIMESTRE"/>
    <s v="N.A PARA ESTE BIMESTRE"/>
    <s v="Política de administración de riesgo aprobada"/>
    <s v="NO HAY INFORMACIÓN DILIGENCIADA"/>
    <s v="NO HAY INFORMACIÓN DILIGENCIADA"/>
    <s v="NO HAY INFORMACIÓN DILIGENCIADA"/>
    <s v="Mediante formato de ajustes al Plan de Acción se informa que mediante Decisión tomada en Subdirección Administrativa e informada al Comité de Coordinación de Control Interno 04/04/2019 se mantiene la política de administración del riesgo vigente mientras se construyan los insumos faltantes para implementar la nueva metodología de administración del riesgo y ajustar la política de administración del riesgo en la vigencia 2020,"/>
    <s v="META RETIRADA"/>
    <s v="META YA DEBE ESTAR CUMPLIDA"/>
    <s v="META RETIRADA"/>
    <s v="META RETIRADA"/>
    <s v="META RETIRADA"/>
    <s v="META RETIRADA"/>
    <s v="META RETIRADA"/>
    <s v="META YA DEBE ESTAR CUMPLIDA"/>
    <s v="META CUMPLIDA EN EL BIMESTRE ANTERIOR "/>
    <s v="META CUMPLIDA EN EL BIMESTRE ANTERIOR "/>
    <s v="META CUMPLIDA EN EL BIMESTRE ANTERIOR "/>
    <s v="META RETIRADA"/>
    <s v="META RETIRADA"/>
    <s v="META YA DEBE ESTAR CUMPLIDA"/>
    <m/>
    <m/>
    <m/>
    <s v="META RETIRADA"/>
    <s v="META RETIRADA"/>
    <s v="AJUSTE:_x000a_META RETIRADA_x000a__x000a_ANTERIOR:_x000a_META YA DEBE ESTAR CUMPLIDA"/>
    <s v="META ELIMINADA"/>
    <s v="META ELIMINADA"/>
    <s v="META ELIMINADA"/>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
    <n v="0"/>
    <n v="0"/>
    <s v="_x000a_En los soportes suministrados, no se evidencian los entregables planificados para la fecha de corte, ni el reporte del plan de acción del bimestre: julio-agosto."/>
    <n v="0"/>
    <n v="0"/>
    <s v="Se evidencia cambio en el campo X11, según se indica en su contenido."/>
    <s v="Eliminada"/>
    <s v="Eliminada"/>
  </r>
  <r>
    <x v="2"/>
    <s v="PLAN ANTICORRUPCIÓN Y DE ATENCIÓN AL CIUDADANO"/>
    <s v="N.A"/>
    <s v="N.A"/>
    <x v="2"/>
    <n v="143"/>
    <s v="DIVULGACIONES"/>
    <s v="2_x000a_"/>
    <m/>
    <s v="NO REGISTRA LÍNEA BASE"/>
    <s v="Las mestas planteadas están enmarcadas en  crear, ajustar o implementar herramientas que permitan identificar, analizar y controlar los posibles hechos generadores de corrupción, tanto internos_x000a_como externos."/>
    <s v="Divulgar el Manual de administración del riesgo y la Guía para la administración de los riesgos de gestión, corrupción y seguridad digital, por medio de comunicaciones internas y externas."/>
    <d v="2019-11-01T00:00:00"/>
    <d v="2019-12-31T00:00:00"/>
    <s v="NO HAY ACCIONES PROGRAMADAS EN BIMESTRE"/>
    <s v="NO HAY ACCIONES PROGRAMADAS EN BIMESTRE"/>
    <s v="NO HAY ACCIONES PROGRAMADAS EN BIMESTRE"/>
    <s v="AJUSTE: _x000a_NO HAY ACCIONES PROGRAMADAS EN BIMESTRE_x000a_ANTERIOR:_x000a_50%"/>
    <s v="NO HAY ACCIONES PROGRAMADAS EN BIMESTRE"/>
    <s v="AJUSTE: _x000a_100%_x000a_ANTERIOR:_x000a_50%"/>
    <s v="NO"/>
    <s v="NO"/>
    <s v="ALTA DIRECCIÓN_x000a_SUBDIRECCIÓN ADMINISTRATIVA Y FINANCIERA"/>
    <s v="ESTA ACTIVIDAD NO APLICA PARA ESTA VIGENCIA"/>
    <s v="N/A"/>
    <s v="N/A"/>
    <s v="N.A PARA ESTE BIMESTRE"/>
    <s v="N.A PARA ESTE BIMESTRE"/>
    <s v="N.A PARA ESTE BIMESTRE"/>
    <s v="N.A PARA ESTE BIMESTRE"/>
    <s v="N.A PARA ESTE BIMESTRE"/>
    <s v="N.A PARA ESTE BIMESTRE"/>
    <s v="N.A PARA ESTE BIMESTRE"/>
    <s v="N.A PARA ESTE BIMESTRE"/>
    <s v="N.A PARA ESTE BIMESTRE"/>
    <s v="NO HAY ACCIONES PROGRAMADAS EN BIMESTRE"/>
    <s v="NO HAY ACCIONES PROGRAMADAS EN EL BIMESTRE"/>
    <s v="NO HAY ACCIONES PROGRAMADAS EN EL BIMESTRE"/>
    <s v="NO HAY ACCIONES PROGRAMADAS EN EL BIMESTRE"/>
    <s v="NO HAY ACCIONES PROGRAMADAS EN EL BIMESTRE"/>
    <s v="NO HAY ACCIONES PROGRAMADAS EN EL BIMESTRE"/>
    <s v="AJUSTE: _x000a_NO HAY ACCIONES PROGRAMADAS EN BIMESTRE_x000a_ANTERIOR:_x000a_50%"/>
    <s v="NO REPORTO"/>
    <s v="NO REPORTO"/>
    <s v="NO REPORTO"/>
    <s v="NO HAY OBSERVACIONES"/>
    <s v="NO HAY ACCIONES PROGRAMADAS EN EL BIMESTRE"/>
    <s v="NO HAY ACCIONES PROGRAMADAS EN BIMESTRE"/>
    <s v="NO HAY ACCIONES PROGRAMADAS EN EL BIMESTRE"/>
    <s v="NO HAY ACCIONES PROGRAMADAS EN EL BIMESTRE"/>
    <s v="NO HAY ACCIONES PROGRAMADAS EN EL BIMESTRE"/>
    <s v="NO HAY ACCIONES PROGRAMADAS EN EL BIMESTRE"/>
    <s v="NO HAY ACTIVIDADES PROGRAMADAS PARA ESTE BIMESTRE"/>
    <s v="AJUSTE: _x000a_100%_x000a_ANTERIOR:_x000a_50%"/>
    <n v="0"/>
    <n v="0"/>
    <s v="En el Comité Institucional de Coordinación de Control Interno se presentó la versión del Manual de Gestión del Riesgo, el cual fue aprobado en sesión virtual del 20 de diciembre de 2019. Se remite para revisión y aprobación el proyecto de resolución el 26 de diciembre de 2019."/>
    <s v="ESPACIO PARA LAS OBSERVACIONES DE PLANEACIÓN EN LA COMPILACIÓN DEL INFORME"/>
    <s v="SE ESTIMA LA CALIFICACIÓN DE ACUERDO A LA ESTIMACIÓN DE AVANCE REPORTADA POR CADA RESPONSABLE DE PROCESO, ASÍ COMO LAS EVIDENCIAS REPORTADAS"/>
    <s v="No aplica."/>
    <n v="0"/>
    <n v="0"/>
    <s v="_x000a_En los soportes suministrados, no se evidencian los entregables planificados para la fecha de corte, ni el reporte del plan de acción del bimestre: julio-agosto."/>
    <n v="0"/>
    <n v="0"/>
    <s v="Se evidencia que la fecha del campo Q12, cambió del 01/07/2019, al 01/11/2019, así mismo, los campos V12 y X12 cambiaron según se indica en su contenido._x000a__x000a_Los entregables no se evidencian divulgados."/>
    <n v="0"/>
    <n v="0"/>
  </r>
  <r>
    <x v="2"/>
    <s v="PLAN ANTICORRUPCIÓN Y DE ATENCIÓN AL CIUDADANO"/>
    <s v="N.A"/>
    <s v="N.A"/>
    <x v="2"/>
    <n v="144"/>
    <s v="TRES (3) MONITOREOS EN EL AÑO DE LA MATRIZ DE RIESGOS VIGENTE"/>
    <n v="3"/>
    <m/>
    <s v="NO REGISTRA LÍNEA BASE"/>
    <s v="Las mestas planteadas están enmarcadas en  crear, ajustar o implementar herramientas que permitan identificar, analizar y controlar los posibles hechos generadores de corrupción, tanto internos_x000a_como externos."/>
    <s v="Realizar el monitoreo  cuatrimestral de la matriz de riesgos vigente"/>
    <d v="2019-05-01T00:00:00"/>
    <d v="2019-12-31T00:00:00"/>
    <s v="NO HAY ACCIONES PROGRAMADAS EN BIMESTRE"/>
    <s v="NO HAY ACCIONES PROGRAMADAS EN BIMESTRE"/>
    <n v="0.33300000000000002"/>
    <s v="NO HAY ACCIONES PROGRAMADAS EN BIMESTRE"/>
    <n v="0.33300000000000002"/>
    <s v="33,3% (parcial, entrega final enero 2020)"/>
    <s v="NO"/>
    <s v="NO"/>
    <s v="ALTA DIRECCIÓN_x000a_SUBDIRECCIÓN ADMINISTRATIVA Y FINANCIERA_x000a_COORDINADOR (A) GRUPO DE PLANEACIÓN"/>
    <s v="ESTA ACTIVIDAD NO APLICA PARA ESTA VIGENCIA"/>
    <s v="N/A"/>
    <s v="N/A"/>
    <s v="N.A PARA ESTE BIMESTRE"/>
    <s v="N.A PARA ESTE BIMESTRE"/>
    <s v="N.A PARA ESTE BIMESTRE"/>
    <s v="N.A PARA ESTE BIMESTRE"/>
    <s v="N.A PARA ESTE BIMESTRE"/>
    <s v="N.A PARA ESTE BIMESTRE"/>
    <s v="N.A PARA ESTE BIMESTRE"/>
    <s v="N.A PARA ESTE BIMESTRE"/>
    <s v="N.A PARA ESTE BIMESTRE"/>
    <n v="0.33300000000000002"/>
    <s v="SE REALIZÓ LA REVISIÓN DE EL REPORTE CUATRIMESTRAL DE LA MATRIZ DE RIESGOS ENERO A ABRIL"/>
    <n v="0.33"/>
    <n v="0.33"/>
    <s v="MATRIZ DE RIESGOS GENERAL CON AVANCES ALMACENADA EN LA NUBE"/>
    <s v="ALERTA"/>
    <s v="NO HAY ACCIONES PROGRAMADAS EN BIMESTRE"/>
    <s v="NO HAY ACCIONES PROGRAMADAS EN BIMESTRE"/>
    <s v="NO HAY ACCIONES PROGRAMADAS EN BIMESTRE"/>
    <s v="NO HAY ACCIONES PROGRAMADAS EN BIMESTRE"/>
    <s v="NO HAY OBSERVACIONES"/>
    <s v="NO HAY ACCIONES PROGRAMADAS EN EL BIMESTRE"/>
    <n v="0.33300000000000002"/>
    <s v="Se realizó la revisión y consolidación del reporte de riesgos de los grupos que hacen parte de la Subdirección Administrativa y Financiera y se remite el 11 de septiembre de 2019 a la Oficina de Planeación"/>
    <n v="0.66"/>
    <s v="Correo electrónico del 11 de septiembre de 2019 enviado por la profesional Heidi Saray a Planeación, remitiendo el reporte del II cuatrimestre de la matriz de riesgos 2019 de los grupos:_x000a_- Recursos físicos_x000a_- Gestión Financiera_x000a_- Gestión Contractual_x000a_- Gestión del Talento Humano_x000a_- Control Interno Disciplinario"/>
    <s v="NO HAY OBSERVACIONES"/>
    <s v="SATISFACTORIO"/>
    <s v="33,3% (parcial, entrega final enero 2020)"/>
    <n v="1"/>
    <n v="1"/>
    <s v="Correo electrónico del 10 de enero de 2020 enviado por la profesional Heidi Saray a Planeación, remitiendo el reporte del III cuatrimestre de la matriz de riesgos 2019 de los grupos:_x000a_- Recursos físicos_x000a_- Gestión Contractual_x000a_- Talento Humano_x000a_- Control Interno Disciplinario"/>
    <s v="ESPACIO PARA LAS OBSERVACIONES DE PLANEACIÓN EN LA COMPILACIÓN DEL INFORME"/>
    <s v="SE ESTIMA LA CALIFICACIÓN DE ACUERDO A LA ESTIMACIÓN DE AVANCE REPORTADA POR CADA RESPONSABLE DE PROCESO, ASÍ COMO LAS EVIDENCIAS REPORTADAS"/>
    <s v="No aplica."/>
    <n v="0"/>
    <n v="0"/>
    <s v="Se recomienda configurar el encabezado de las tablas del reporte del monitoreo de riesgos, para que se repita en cada hoja."/>
    <n v="0.33333333333333331"/>
    <n v="0.33333333333333331"/>
    <s v="El entregable no se evidencia en la unidad compartida por planeación."/>
    <n v="0"/>
    <n v="0.33333333333333331"/>
  </r>
  <r>
    <x v="2"/>
    <s v="PLAN ANTICORRUPCIÓN Y DE ATENCIÓN AL CIUDADANO"/>
    <s v="N.A"/>
    <s v="N.A"/>
    <x v="2"/>
    <n v="145"/>
    <s v="INFORME DE CONSOLIDADO DE SUGERENCIAS Y OBSERVACIONES DE LOS CIUDADANOS Y LOS SERVIDORES PÚBLICOS DEL INSTITUTO CON SU RESPECTIVO ANÁLISIS DE PERTINENCIA"/>
    <n v="1"/>
    <m/>
    <s v="NO REGISTRA LÍNEA BASE"/>
    <s v="Las metas planteadas están enmarcadas en  crear, ajustar o implementar herramientas que permitan identificar, analizar y controlar los posibles hechos generadores de corrupción, tanto internos_x000a_como externos."/>
    <s v="Involucrar de manera participativa a los ciudadanos y servidores del ICC en las fases de la construcción del mapa de riesgos  del Instituto Caro y Cuervo, con la nueva metodología."/>
    <d v="2019-03-15T00:00:00"/>
    <d v="2019-08-30T00:00:00"/>
    <s v="NO HAY ACCIONES PROGRAMADAS EN BIMESTRE"/>
    <s v="Publicación en intranet, banner rotador y redes sociales   el proyecto de matriz de riesgos de corrupción para sus observaciones y sugerencias de los ciudadanos."/>
    <s v="Publicación en intranet, banner rotador y por comunicación interna el proyecto matriz de riesgos de corrupción para sus observaciones y sugerencias de los servidores públicos del ICC."/>
    <s v="Elaboración y divulgación del Informe de consolidado de sugerencias y observaciones de los ciudadanos y los servidores públicos del instituto con su respectivo análisis de pertinencia"/>
    <s v="AJUSTE:_x000a_META ELIMINADA_x000a_ANTERIOR:_x000a_META YA DEBE ESTAR CUMPLIDA"/>
    <s v="AJUSTE:_x000a_META ELIMINADA_x000a_ANTERIOR:_x000a_META YA DEBE ESTAR CUMPLIDA"/>
    <s v="NO"/>
    <s v="NO"/>
    <s v="COORDINADOR (A) GRUPO DE PLANEACIÓN"/>
    <s v="ESTA ACTIVIDAD NO APLICA PARA ESTA VIGENCIA"/>
    <s v="N/A"/>
    <m/>
    <s v="N.A PARA ESTE BIMESTRE"/>
    <s v="N.A PARA ESTE BIMESTRE"/>
    <s v="N.A PARA ESTE BIMESTRE"/>
    <s v="Publicación en intranet, banner rotador y redes sociales   el proyecto de matriz de riesgos de corrupción para sus observaciones y sugerencias de los ciudadanos."/>
    <n v="0"/>
    <n v="0"/>
    <s v="Solicitud de ajustes del plan de acción y de la bimestralización"/>
    <s v="Mediante formato de ajustes del Plan de Acción aportado junto con este reporte se solicitó retirar la meta junto con sus actividades teniendo en cuenta que esta actividad se contemplo como parte de la nueva metodología para la administración de riesgos que se implementará a partir de la vigencia 2020, siendo 2019 el período de transición por lo cual no será posible lograr su cumplimiento."/>
    <s v="META RETIRADA"/>
    <s v="Publicación en intranet, banner rotador y por comunicación interna el proyecto matriz de riesgos de corrupción para sus observaciones y sugerencias de los servidores públicos del ICC."/>
    <s v="META RETIRADA"/>
    <s v="META RETIRADA"/>
    <s v="META RETIRADA"/>
    <s v="META RETIRADA"/>
    <s v="META RETIRADA"/>
    <s v="META RETIRADA"/>
    <s v="META RETIRADA"/>
    <s v="META RETIRADA"/>
    <s v="META RETIRADA"/>
    <s v="META RETIRADA"/>
    <s v="META RETIRADA"/>
    <s v="AJUSTE:_x000a_META ELIMINADA_x000a_ANTERIOR:_x000a_META YA DEBE ESTAR CUMPLIDA"/>
    <m/>
    <m/>
    <s v="Meta retirada"/>
    <s v="META RETIRADA"/>
    <s v="META RETIRADA"/>
    <s v="AJUSTE:_x000a_META ELIMINADA_x000a_ANTERIOR:_x000a_META YA DEBE ESTAR CUMPLIDA"/>
    <s v="META ELIMINADA"/>
    <s v="META ELIMINADA"/>
    <s v="META ELIMINADA"/>
    <s v="ESPACIO PARA LAS OBSERVACIONES DE PLANEACIÓN EN LA COMPILACIÓN DEL INFORME"/>
    <s v="SE ESTIMA LA CALIFICACIÓN DE ACUERDO A LA ESTIMACIÓN DE AVANCE REPORTADA POR CADA RESPONSABLE DE PROCESO, ASÍ COMO LAS EVIDENCIAS REPORTADAS"/>
    <s v="No aplica."/>
    <n v="0"/>
    <n v="0"/>
    <s v="_x000a_En los soportes suministrados, no se evidencian los entregables planificados para la fecha de corte, ni el reporte del plan de acción del bimestre: julio-agosto."/>
    <n v="0"/>
    <n v="0"/>
    <s v="Se evidencia que los campos V14 y X14 cambiaron según se indica en su contenido."/>
    <s v="Eliminada"/>
    <s v="Eliminada"/>
  </r>
  <r>
    <x v="2"/>
    <s v="PLAN ANTICORRUPCIÓN Y DE ATENCIÓN AL CIUDADANO"/>
    <s v="N.A"/>
    <s v="N.A"/>
    <x v="2"/>
    <n v="146"/>
    <s v="REVISIONES"/>
    <s v="2_x000a_"/>
    <m/>
    <s v="NO REGISTRA LÍNEA BASE"/>
    <s v="Las mestas planteadas están enmarcadas en  crear, ajustar o implementar herramientas que permitan identificar, analizar y controlar los posibles hechos generadores de corrupción, tanto internos_x000a_como externos."/>
    <s v="Revisar la necesidad de actualización de la matriz de riesgos institucional. "/>
    <d v="2019-11-01T00:00:00"/>
    <d v="2019-12-31T00:00:00"/>
    <s v="NO HAY ACCIONES PROGRAMADAS EN BIMESTRE"/>
    <s v="NO HAY ACCIONES PROGRAMADAS EN BIMESTRE"/>
    <s v="NO HAY ACCIONES PROGRAMADAS EN BIMESTRE"/>
    <s v="AJUSTE: _x000a_NO HAY ACCIONES PROGRAMADAS EN BIMESTRE_x000a_ANTERIOR:_x000a_50%"/>
    <s v="NO HAY ACCIONES PROGRAMADAS EN BIMESTRE"/>
    <s v="AJUSTE: _x000a_100%_x000a_ANTERIOR:_x000a_50%"/>
    <s v="NO"/>
    <s v="NO"/>
    <s v="ALTA DIRECCIÓN_x000a_SUBDIRECCIÓN ADMINISTRATIVA Y FINANCIERA"/>
    <s v="ESTA ACTIVIDAD NO APLICA PARA ESTA VIGENCIA"/>
    <s v="N/A"/>
    <s v="N/A"/>
    <s v="N.A PARA ESTE BIMESTRE"/>
    <s v="N.A PARA ESTE BIMESTRE"/>
    <s v="N.A PARA ESTE BIMESTRE"/>
    <s v="N.A PARA ESTE BIMESTRE"/>
    <s v="N.A PARA ESTE BIMESTRE"/>
    <s v="N.A PARA ESTE BIMESTRE"/>
    <s v="N.A PARA ESTE BIMESTRE"/>
    <s v="N.A PARA ESTE BIMESTRE"/>
    <s v="N.A PARA ESTE BIMESTRE"/>
    <s v="NO HAY ACCIONES PROGRAMADAS EN BIMESTRE"/>
    <s v="NO HAY ACCIONES PROGRAMADAS EN EL BIMESTRE"/>
    <s v="NO HAY ACCIONES PROGRAMADAS EN EL BIMESTRE"/>
    <s v="NO HAY ACCIONES PROGRAMADAS EN EL BIMESTRE"/>
    <s v="NO HAY ACCIONES PROGRAMADAS EN EL BIMESTRE"/>
    <s v="NO HAY ACCIONES PROGRAMADAS EN EL BIMESTRE"/>
    <s v="AJUSTE: _x000a_NO HAY ACCIONES PROGRAMADAS EN BIMESTRE_x000a_ANTERIOR:_x000a_50%"/>
    <s v="NO REPORTO"/>
    <s v="NO REPORTO"/>
    <s v="NO REPORTO"/>
    <s v="NO HAY OBSERVACIONES"/>
    <s v="NO HAY ACCIONES PROGRAMADAS EN EL BIMESTRE"/>
    <s v="NO HAY ACCIONES PROGRAMADAS EN BIMESTRE"/>
    <s v="NO HAY ACCIONES PROGRAMADAS EN EL BIMESTRE"/>
    <s v="NO HAY ACCIONES PROGRAMADAS EN EL BIMESTRE"/>
    <s v="NO HAY ACCIONES PROGRAMADAS EN EL BIMESTRE"/>
    <s v="NO HAY ACCIONES PROGRAMADAS EN BIMESTRE"/>
    <s v="NO HAY ACTIVIDADES PROGRAMADAS PARA ESTE BIMESTRE"/>
    <s v="AJUSTE: _x000a_100%_x000a_ANTERIOR:_x000a_50%"/>
    <n v="1"/>
    <n v="1"/>
    <s v="Envío de propuesta de modificación de riesgos que se encuentran definidos en la matriz de riesgos como de corrupción, conforme al Manual de Gestión del Riesgo aprobado el pasado 20 de diciembre de 2019"/>
    <s v="ESPACIO PARA LAS OBSERVACIONES DE PLANEACIÓN EN LA COMPILACIÓN DEL INFORME"/>
    <s v="SE ESTIMA LA CALIFICACIÓN DE ACUERDO A LA ESTIMACIÓN DE AVANCE REPORTADA POR CADA RESPONSABLE DE PROCESO, ASÍ COMO LAS EVIDENCIAS REPORTADAS"/>
    <s v="No aplica."/>
    <n v="0"/>
    <n v="0"/>
    <s v="En los soportes suministrados, no se evidencian los entregables planificados para la fecha de corte. "/>
    <n v="0"/>
    <n v="0"/>
    <s v="Se evidencia que la fecha del campo Q15, cambió del 01/05/2019, al 01/11/2019, así mismo, los campos V15 y X15 cambiaron según se indica en su contenido._x000a__x000a_En la descripción de la meta o entregable, se recomienda especificar qué se va a revisar._x000a__x000a_Se evidencia que el ajuste en la programación no es coherente con la cuantificación de la meta._x000a__x000a_La evidencia aportada no contiene la propuesta a la que se hace referencia en el campo BI15."/>
    <n v="0"/>
    <n v="0"/>
  </r>
  <r>
    <x v="3"/>
    <s v="PLAN ANTICORRUPCIÓN Y DE ATENCIÓN AL CIUDADANO"/>
    <s v="N.A"/>
    <s v="N.A"/>
    <x v="2"/>
    <n v="147"/>
    <s v="AJUSTE:_x000a_2 INFORMES DE SEGUIMIENTO CUATRIMESTRAL PUBLICADOS EN LA PÁGINA WEB DEL INSTITUTO CARO Y CUERVO Y DIVULGADO AL INTERIOR DE LA ENTIDAD_x000a_ANTERIOR:_x000a_INFORMES DE SEGUIMIENTO CUATRIMESTRAL PUBLICADOS EN LA PÁGINA WEB DEL INSTITUTO CARO Y CUERVO Y DIVULGADO AL INTERIOR DE LA ENTIDAD"/>
    <n v="3"/>
    <n v="2"/>
    <n v="3"/>
    <s v="Las mestas planteadas están enmarcadas en  crear, ajustar o implementar herramientas que permitan identificar, analizar y controlar los posibles hechos generadores de corrupción, tanto internos_x000a_como externos."/>
    <s v="Realizar seguimiento al mapa de riesgos de corrupción"/>
    <d v="2019-05-01T00:00:00"/>
    <d v="2019-09-13T00:00:00"/>
    <s v="NO HAY ACCIONES PROGRAMADAS EN BIMESTRE"/>
    <s v="AJUSTE: NO HAY ACCIONES PROGRAMADAS PARA ESTE BIMESTRE_x000a_ANTERIOR:_x000a_33%"/>
    <s v="AJUSTE:_x000a_50%_x000a_ANTERIOR:_x000a_33%"/>
    <s v="NO HAY ACCIONES PROGRAMADAS EN BIMESTRE"/>
    <s v="AJUSTES:_x000a_50%_x000a_ANTERIOR:_x000a_NO HAY ACCIONES PROGRAMADAS EN BIMESTRE"/>
    <s v="AJUSTE: NO HAY ACCIONES PROGRAMADAS PARA ESTE BIMESTRE_x000a_ANTERIOR:_x000a_33%"/>
    <s v="NO"/>
    <s v="NO"/>
    <s v="PROFESIONAL ESPECIALIZADO - JEFE DE CONTROL INTERNO"/>
    <s v="No se han relizado informes para esta vigencia sugiero que el nombre del responsable sea igual a los anteriores &quot;Profesional especializado - jefe de control interno&quot;"/>
    <m/>
    <m/>
    <s v="N.A PARA ESTE BIMESTRE"/>
    <s v="N.A PARA ESTE BIMESTRE"/>
    <s v="N.A PARA ESTE BIMESTRE"/>
    <n v="0.33333333333333331"/>
    <s v="NO HAY INFORMACIÓN DILIGENCIADA"/>
    <s v="NO HAY INFORMACIÓN DILIGENCIADA"/>
    <s v="NO HAY INFORMACIÓN DILIGENCIADA"/>
    <s v="Mediante formato de ajustes al Plan de Acción se informa que mediante Decisión tomada en Subdirección Administrativa e informada al Comité de Coordinación de Control Interno 04/04/2019 se mantiene la política de administración del riesgo vigente mientras se construyan los insumos faltantes para implementar la nueva metodología de administración del riesgo y ajustar la política de administración del riesgo en la vigencia 2020."/>
    <s v="META AJUSTADA"/>
    <s v="AJUSTE:_x000a_50%_x000a_ANTERIOR:_x000a_33%"/>
    <n v="0.5"/>
    <n v="0.5"/>
    <s v="Enlace al informe: https://www.caroycuervo.gov.co/Transparencia/documentos-transparencia/329"/>
    <m/>
    <s v="SATISFACTORIO"/>
    <s v="NO HAY ACCIONES PROGRAMADAS EN BIMESTRE"/>
    <s v="META CUMPLIDA EN EL BIMESTRE ANTERIOR "/>
    <s v="META CUMPLIDA EN EL BIMESTRE ANTERIOR "/>
    <s v="META CUMPLIDA EN EL BIMESTRE ANTERIOR "/>
    <s v="NO HAY OBSERVACIONES"/>
    <s v="NO HAY ACCIONES PROGRAMADAS EN EL BIMESTRE"/>
    <s v="AJUSTES:_x000a_50%_x000a_ANTERIOR:_x000a_NO HAY ACCIONES PROGRAMADAS EN BIMESTRE"/>
    <s v="META CUMPLIDA EN EL BIMESTRE ANTERIOR "/>
    <s v="META CUMPLIDA EN EL BIMESTRE ANTERIOR "/>
    <s v="META CUMPLIDA EN EL BIMESTRE ANTERIOR "/>
    <s v="LA META QUE SE PROPONE ES DE DOS INFORMES EN EL AÑO Y EN EL TERCER BIMESTRE SOLO SE REPORTA UN INFORME, SE PROPONE REVISAR Y ACLARAR ESTA META"/>
    <s v="INSATISFACTORIO"/>
    <s v="META CUMPLIDA EN EL QUINTO BIMESTRE"/>
    <s v="META CUMPLIDA EN EL QUINTO BIMESTRE"/>
    <s v="META CUMPLIDA EN EL QUINTO BIMESTRE"/>
    <s v="DOS INFORMES PUBLICADOS EN LA SECCIÓN DE TRANSPARENCIA CON LOS SIGUINTES CORTES:_x000a__x000a_DE ENERO A ABRIL DE 2019_x000a_DE MAYO A AGOSTO DE 2019 _x000a__x000a_BAJO EL TITULO &quot;Informe de seguimiento al plan anticorrupción y de atención al ciudadano&quot;_x000a__x000a_DISPONIBLES EN EL SIGUIENTE SITIO:  https://www.caroycuervo.gov.co/Transparencia/72-reportes-de-control-interno#1_x000a__x000a_Nota: el tercer informes se publicará  el décimo día hábil de enero de 2020"/>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n seguimientos al mapa de riesgos de corrupción, no aplica para la fecha de corte."/>
    <s v="N.A."/>
    <s v="N.A."/>
    <s v="Se sugiere correr las metas de cumplimiento para un bimestre después, porque la evaluación y publicación del informe de seguimiento al PAAC, se realiza en el mes siguiente al corte actualmente programado."/>
    <n v="1"/>
    <n v="1"/>
    <s v="Se evidencia que la fecha del campo Q16, cambió del 15/01/2019, al 01/05/2019; De igual manera, el campo R16 cambió del 16/01/2020 al 13/09/2019; Los campos T16, U16, V16 Y W16, cambiaron según se indica en su contenido."/>
    <s v="N.A."/>
    <n v="1"/>
  </r>
  <r>
    <x v="1"/>
    <s v="PLAN ANTICORRUPCIÓN Y DE ATENCIÓN AL CIUDADANO"/>
    <s v="N.A"/>
    <s v="N.A"/>
    <x v="3"/>
    <n v="148"/>
    <s v="RACIONALIZACIÓN DEL TRÁMITE CERTIFICADOS Y CONSTANCIAS DE ESTUDIOS"/>
    <n v="1"/>
    <m/>
    <s v="NO REGISTRA LÍNEA BASE"/>
    <s v="La meta de racionalización del trámite permite facilitar  el acceso a los servicios que brinda la administración pública, acercando al ciudadano a los servicios prestados, mediante la modernización y el aumento de la eficiencia de sus procedimientos. "/>
    <s v="1. Actualización del procedimiento certificados y constancias de estudio; 2) Actualización en el SUIT de las formas de pago y datos del nuevo convenio con entidad financiera Banco Av.Villas, la cual permite hacer los pagos en línea y pago en ventanilla por medio de código de barras; 3) Actualización normativa en el SUIT, Resolución por la cual se establece el Reglamento Estudiantil y Resolución de derechos pecuniarios; 4) Implementación y parametrización en la plataforma de gestión académica ACADEMUSOFT del módulo desarrollado para el pago en línea de los derechos pecuniarios y la expedición, en línea, de los certificados y constancias de estudio de los estudiantes y egresados de la Facultad Seminario Andrés Bello del Instituto Caro y Cuervo del año 2013 en 2018; 5) Expedición digital y en línea de los certificados y constancias de estudio de los estudiantes de la Facultad del 2013 en adelante."/>
    <d v="2019-03-01T00:00:00"/>
    <d v="2019-12-31T00:00:00"/>
    <s v="NO HAY ACCIONES PROGRAMADAS EN BIMESTRE"/>
    <s v="1. Actualización del trámite certificados y constancias de estudio de estudio en el SUIT sobre las formas de pago y datos del nuevo convenio con entidad financiera Banco AV Villas, la cual permite hacer los pagos en línea y pago de ventanilla por medio de código de barras"/>
    <s v="NO HAY ACCIONES PROGRAMADAS EN BIMESTRE"/>
    <s v="NO HAY ACCIONES PROGRAMADAS EN BIMESTRE"/>
    <s v="NO HAY ACCIONES PROGRAMADAS EN BIMESTRE"/>
    <s v="2) Actualización normativa en el SUIT del trámite certificados y constancias de estudio. Resolución por la cual se establece el reglamento Estudiantil y Resolución de derechos pecuniarios; 3) Implementación y parametrización en la plataforma de gestión académica ACADEMUSOFT del módulo desarrollado para validación y solicitud de certificados y constancias de estudio de los estudiantes de la Facultad Seminario Andrés Bello del ICC del año 2013 den adelante; 4) Generación por medio del sistema de información académica ACADEMUSOFT por parte de los funcionarios encargados de los certificados y constancias de estudio"/>
    <s v="NO"/>
    <s v="NO"/>
    <s v="DECANA FACULTAD SEMINARIO ANDRÉS BELLO"/>
    <m/>
    <m/>
    <m/>
    <s v="N.A PARA ESTE BIMESTRE"/>
    <s v="N.A PARA ESTE BIMESTRE"/>
    <s v="N.A PARA ESTE BIMESTRE"/>
    <s v="1. Actualización del procedimiento certificados y constancias de estudio"/>
    <s v="NO HAY INFORMACIÓN DILIGENCIADA"/>
    <s v="NO HAY INFORMACIÓN DILIGENCIADA"/>
    <s v="NO HAY INFORMACIÓN DILIGENCIADA"/>
    <s v="NO HAY INFORMACIÓN DILIGENCIADA"/>
    <s v="INSATISFACTORIO"/>
    <s v="NO HAY ACCIONES PROGRAMADAS EN BIMESTRE"/>
    <s v="1. Se solicitó a la  Dirección incluir en la agenda  la   aprobación de la resolución de derechos pecuniarios proyectada por la Facultad  y posterior aprobación del Consejo Directivo._x000a_2. Se  publicó la resolución 0020 de 2018 por la cual se expide el reglamento estudiantil_x000a_ "/>
    <n v="1"/>
    <s v="1.  https://www.caroycuervo.gov.co/recursos/REGLAMENTO-ACADEMICO.pdf_x000a__x000a_2. Pendiente de aprobación de la resolución proyectada por la facultad  por parte  del Consejo Directivo Institucional_x000a_"/>
    <s v="META AJUSTADA MEDIANTE FORMATO DE AJUSTES PLAN DE ACCIÓN 22/07/2019"/>
    <s v="SATISFACTORIO"/>
    <s v="NO HAY ACCIONES PROGRAMADAS EN BIMESTRE"/>
    <s v="NO HAY ACCIONES PROGRAMADAS EN BIMESTRE"/>
    <s v="NO HAY ACCIONES PROGRAMADAS EN BIMESTRE"/>
    <s v="NO HAY ACCIONES PROGRAMADAS EN BIMESTRE"/>
    <s v="NO HAY OBSERVACIONES"/>
    <s v="NO HAY ACCIONES PROGRAMADAS EN EL BIMESTRE"/>
    <s v="NO HAY ACCIONES PROGRAMADAS EN BIMESTRE"/>
    <s v="NO HAY ACCIONES PROGRAMADAS EN BIMESTRE"/>
    <s v="NO HAY ACCIONES PROGRAMADAS EN BIMESTRE"/>
    <s v="NO HAY OBSERVACIONES"/>
    <s v="NO HAY ACCIONES PROGRAMADAS EN BIMESTRE"/>
    <s v="NO HAY ACTIVIDADES PROGRAMADAS PARA ESTE BIMESTRE"/>
    <s v="2) Actualización normativa en el SUIT del trámite certificados y constancias de estudio. Resolución por la cual se establece el reglamento Estudiantil y Resolución de derechos pecuniarios; 3) Implementación y parametrizaci+on en la plataforma de gestión académica ACADEMUSOFT del módulo desarrollado para validación y solicitud de certificados y constancias de estudio de los estudiantes de la Facultad Seminario Andrés Bello del ICC del año 2013 den adelante; 4) Generación por medio del sistema de información académica ACADEMUSOFT por parte de los funcionarios encargados de los certifivados y constancias de estudio"/>
    <s v="NO REPORTA INFORMACIÓN"/>
    <s v="NO REPORTA INFORMACIÓN"/>
    <s v="NO REPORTA INFORMACIÓN"/>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la actualización del procedimiento certificados y constancias de estudio."/>
    <n v="0"/>
    <n v="0"/>
    <s v="Los siguientes campos, no son coherentes con la descripción del campo: OBSERVACIONES DE PLANEACIÓN - META AJUSTADA MEDIANTE FORMATO DE AJUSTES PLAN DE ACCIÓN 22/07/2019- _x000a__x000a_a) ACTIVIDADES REQUERIDAS PARA ALCANZAR LA META: “1. Actualización del procedimiento certificados y constancias de estudio (…)”_x000a_b) ACTIVIDADES PROGRAMADAS BIMESTRE MARZO-ABRIL (Celda AI152): “1. Actualización del procedimiento certificados y constancias de estudio”_x000a__x000a_Lo anterior, porque no corresponden con lo descrito en el campo: MARZO-ABRIL (Celda U152): &quot;1. Actualización del trámite certificados y constancias de estudio de estudio en el SUIT (…)&quot;_x000a__x000a_Respecto al campo: META O ENTREGABLE PLANEADO: “RACIONALIZACIÓN DEL TRÁMITE CERTIFICADOS Y CONSTANCIAS DE ESTUDIOS”, se recomienda evaluar si la descripción de la meta continua siendo la misma, teniendo en cuenta que el alcance de la racionalización ya no se realizará propiamente sobre la generación de certificados y constancias de estudios en linea, sino, sobre la implementación del pago en línea como mecanismo automatizador del trámite._x000a__x000a_Por otra parte, en los soportes suministrados, no se evidencian los entregables planificados para la fecha de corte. "/>
    <n v="0"/>
    <n v="0"/>
    <s v="Se evidencia que la fecha del campo R17 cambió del 31/12/2020 al 31/12/2019_x000a__x000a_Se evidencia que el contenido original de los siguientes campos era:_x000a__x000a_Campo T17; Antes: 1. Actualización del procedimiento certificados y constancias de estudio_x000a__x000a_Campo X17; Antes: 2) Actualización en el SUIT de las formas de pago y datos del nuevo convenio con entidad financiera Banco Av.Villas, la cual permite hacer los pagos en línea y pago en ventanilla por medio de código de barras; 3) Actualización normativa en el SUIT, Resolución por la cual se establece el Reglamento Estudiantil y Resolución de derechos pecuniarios_x000a__x000a_El ajuste referenciado en el campo AR17 no se evidencia, por tanto, no es posible evaluar su nivel de cumplimiento."/>
    <n v="0"/>
    <n v="0"/>
  </r>
  <r>
    <x v="4"/>
    <s v="PLAN ANTICORRUPCIÓN Y DE ATENCIÓN AL CIUDADANO"/>
    <s v="N.A"/>
    <s v="N.A"/>
    <x v="4"/>
    <n v="149"/>
    <s v="INFORMES  DE LOS PROCESOS DEL GRUPO DE PLANEACIÓN AJUSTADOS CON GUÍA DE LENGUAJE CLARO"/>
    <n v="1"/>
    <m/>
    <s v="NO REGISTRA LÍNEA BASE"/>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Estructuración de informes siguiendo la guía de lenguaje claro, simplificando y mejorando la información proporcionada"/>
    <d v="2019-01-20T00:00:00"/>
    <d v="2019-11-29T00:00:00"/>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Actividad permanente, para todos los informes que se producen desde el Grupo de Planeación"/>
    <s v="NO"/>
    <s v="NO"/>
    <s v="COORDINADOR (A) GRUPO DE PLANEACIÓN"/>
    <s v="Acción realizada hacia la ciudadanía_x000a_Consulta en la web institucional para la construcción del Plan Anticorrupción  y Participación Ciudadana - 18/01/2019"/>
    <n v="1"/>
    <n v="16"/>
    <s v="Carpeta adjunta de evidencias:_x000a_Evidencia de publicacion en web PAAC"/>
    <s v="NO SE REGISTRAN OBSERVACIONES"/>
    <s v="SATISFACTORIO"/>
    <s v="Actividad permanente, para todos los informes que se producen desde el Grupo de Planeación"/>
    <n v="1"/>
    <n v="0.33"/>
    <s v="INFORMES PRODUCIDOS POR EL GRUPO DE PLANEACION _x000a_*INFORME BIMESTRAL DE PLAN DE ACCIÓN *PRIMER BIMESTRE*"/>
    <s v="SE SOLICITÓ AJUSTE EN LA META"/>
    <s v="SATISFACTORIO"/>
    <s v="Actividad permanente, para todos los informes que se producen desde el Grupo de Planeación"/>
    <s v="INFORMES PRODUCIDOS POR EL GRUPO DE PLANEACION _x000a_*INFORME BIMESTRAL DE PLAN DE ACCIÓN *PRIMER BIMESTRE*"/>
    <n v="0.33"/>
    <s v="INFORMES PRODUCIDOS POR EL GRUPO DE PLANEACION _x000a_*INFORME BIMESTRAL DE PLAN DE ACCIÓN *PRIMER BIMESTRE*_x000a_INFORME AL CONGRESO DE LA REPÚBLICA"/>
    <m/>
    <s v="SATISFACTORIO"/>
    <s v="Actividad permanente, para todos los informes que se producen desde el Grupo de Planeación"/>
    <n v="1"/>
    <n v="0.67"/>
    <s v="INFORMES PRODUCIDOS POR EL GRUPO DE PLANEACION _x000a_*INFORME BIMESTRAL DE PLAN DE ACCIÓN *PRIMER BIMESTRE*_x000a_*INFORME AL CONGRESO DE LA REPÚBLICA_x000a_*SEGUIMIENTO BIMESTRAL DE PLAN DE ACCIÓN *SEGUNDO BIMESTRE*_x000a_*SEGUIMIENTO BIMESTRAL DE PLAN DE ACCIÓN *TERCER BIMESTRE*"/>
    <s v="NO HAY OBSERVACIONES"/>
    <s v="SATISFACTORIO"/>
    <s v="Actividad permanente, para todos los informes que se producen desde el Grupo de Planeación"/>
    <n v="1"/>
    <n v="0.8"/>
    <s v="INFORMES PRODUCIDOS POR EL GRUPO DE PLANEACION _x000a_*INFORME BIMESTRAL DE PLAN DE ACCIÓN *PRIMER BIMESTRE*_x000a_*INFORME AL CONGRESO DE LA REPÚBLICA_x000a_*SEGUIMIENTO BIMESTRAL DE PLAN DE ACCIÓN *SEGUNDO BIMESTRE*_x000a_*SEGUIMIENTO BIMESTRAL DE PLAN DE ACCIÓN *TERCER BIMESTRE*_x000a_*SEGUIMIENTO BIMESTRAL DE PLAN DE ACCIÓN *CUARTO BIMESTRE*"/>
    <s v="NO HAY OBSERVACIONES"/>
    <s v="SATISFACTORIO"/>
    <s v="Actividad permanente, para todos los informes que se producen desde el Grupo de Planeación"/>
    <n v="1"/>
    <n v="1"/>
    <s v="INFORMES PRODUCIDOS POR EL GRUPO DE PLANEACIÓN _x000a_*INFORME BIMESTRAL DE PLAN DE ACCIÓN *PRIMER BIMESTRE*_x000a_*INFORME AL CONGRESO DE LA REPÚBLICA_x000a_*SEGUIMIENTO BIMESTRAL DE PLAN DE ACCIÓN *SEGUNDO BIMESTRE*_x000a_*SEGUIMIENTO BIMESTRAL DE PLAN DE ACCIÓN *TERCER BIMESTRE*_x000a_*SEGUIMIENTO BIMESTRAL DE PLAN DE ACCIÓN *CUARTO BIMESTRE*_x000a_*SEGUIMIENTO BIMESTRAL DE PLAN DE ACCIÓN *QUINTO BIMESTRE*_x000a_* INFORME DE ESTRATEGIA DE RENDICIÓN DE CUENTAS"/>
    <s v="ESPACIO PARA LAS OBSERVACIONES DE PLANEACIÓN EN LA COMPILACIÓN DEL INFORME"/>
    <s v="SE ESTIMA LA CALIFICACIÓN DE ACUERDO A LA ESTIMACIÓN DE AVANCE REPORTADA POR CADA RESPONSABLE DE PROCESO, ASÍ COMO LAS EVIDENCIAS REPORTADAS"/>
    <s v="Se recomienda especificar cuántos informes se van a estructurar en lenguaje claro y, cuál es la programación bimensual de la meta para la emisión de cada entregable."/>
    <n v="0.33"/>
    <n v="0.33"/>
    <s v="Se recomienda ajustar la descripción en la programación de la meta: &quot; (..) para todos los informes que se producen desde el Grupo de Planeación&quot;, porque es imprecisa, debido a que no ofrece datos exactos como la cantidad de los informes que se producen en el grupo, para establecer la extensión en que se alcanza la meta. Ejemplo:_x000a_* Meta: 5 informes elaborados en lenguaje claro;_x000a_*  Medición: 3 de 5 informes elaborados en lenguaje claro._x000a__x000a_Se recomienda acompañar los informes elaborados en lenguaje claro, de un concepto técnico o una lista de chequeo, como evidencia de su validación._x000a__x000a__x000a_En los soportes suministrados, no se evidencian los entregables planificados para la fecha de corte, ni el reporte del plan de acción del  3er. y 4to. Bimestre."/>
    <n v="0"/>
    <n v="0.33"/>
    <s v="Se evidencian los informes referidos."/>
    <n v="0.67"/>
    <n v="1"/>
  </r>
  <r>
    <x v="4"/>
    <s v="PLAN ANTICORRUPCIÓN Y DE ATENCIÓN AL CIUDADANO"/>
    <s v="N.A"/>
    <s v="N.A"/>
    <x v="4"/>
    <n v="150"/>
    <s v="ACCIONES DE RENDICIÓN DE CUENTAS ORIENTADAS GRUPOS DE INTERÉS Y CIUDADANÍA, IMPLEMENTADAS Y EVALUADAS_x000a_1 (UNA) ACCIÓN DE INFORMACIÓN EN RENDICIÓN DE CUENTAS ORIENTADA A ESTUDIANTES SOBRE TEMAS MISIONALES _x000a_1 (UNA) ACCIÓN DE INFORMACIÓN EN RENDICIÓN DE CUENTAS ORIENTADA A DIFERENTES GRUPOS DE INTERÉS SOBRE TEMAS MISIONALES _x000a_1 (UNA) ACCIÓN DE DIÁLOGO EN RENDICIÓN DE CUENTAS ORIENTADA A LA  CIUDADANÍA  IMPLEMENTADA _x000a_1 (UNA) ACCIÓN DE DIÁLOGO EN RENDICIÓN DE CUENTAS ORIENTADA A DIFERENTES GRUPOS DE INTERÉS SOBRE TEMAS MISIONALES _x000a_1 (UN) SONDEO CON EL FIN DE PROMOVER LA PARTICIPACIÓN CIUDADANA EN EL PROCESO DE RENDICIÓN DE CUENTAS EN EL MICROSITIO #ALTABLERO_x000a_1 (UNA) AUDIENCIA DE RENDICIÓN DE CUENTAS _x000a_"/>
    <n v="6"/>
    <m/>
    <n v="6"/>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Identificar la información necesaria para el proceso de rendición de cuentas_x000a_• Recolectar la información necesaria para el proceso de rendición de cuentas_x000a_• Sistematizar y preparar la información con lenguaje claro_x000a_• Fortalecer las capacidades de los funcionarios que intervienen en el proceso de rendición de cuentas_x000a_• Realizar convocatoria y difusión para abrir espacios de diálogo_x000a_• Definir y priorizar los proyectos, servicios y temas de gestión general que implementará la entidad durante la vigencia._x000a_"/>
    <d v="2019-04-30T00:00:00"/>
    <d v="2019-12-16T00:00:00"/>
    <s v="NO HAY ACCIONES PROGRAMADAS EN BIMESTRE"/>
    <s v="AJUSTE:_x000a_NO HAY ACTIVIDADES PROGRAMADAS PARA ESTE BIMESTRE_x000a__x000a_ANTES:_x000a_1 (un) sondeo con el fin de promover la participación ciudadana en el proceso de rendición de cuentas en el Micrositio #altablero"/>
    <s v="AJUSTE:_x000a_NO HAY ACTIVIDADES PROGRAMADAS PARA ESTE BIMESTRE_x000a__x000a_ANTES:_x000a_1(UN SONDEO CON EL FIN DE PROMOVER LA PARTICIPACION CIUDADANA EN EL MICRIOSITIO DE RENIDICION DE CUENTAS "/>
    <s v="AJUSTE:_x000a_1 ACCIÓN DE INFORMACIÓN E INTERACCIÓN EN RENDICIÓN DE CUENTAS ORIENTADA A DIFERENTES GRUPOS DE INTERÉS SOBRE TEMAS MISIONALES_x000a__x000a_ANTES_x000a_1 (una) acción de información en rendición de cuentas orientada a diferentes grupos de interés sobre temas misionales"/>
    <s v="AJUSTE: _x000a_1  ACCIÓN DE DIÁLOGO EN RENDICIÓN DE CUENTAS ORIENTADA A LA  CIUDADANÍA _x000a_1 ACCIÓN DE INFORMACIÓN E INTERACCIÓN EN RENDICIÓN DE CUENTAS ORIENTADA A DIFERENTES GRUPOS DE INTERÉS SOBRE TEMAS MISIONALES. _x000a_ANTES._x000a_1 (una) acción de diálogo en rendición de cuentas orientada a la  ciudadanía  implementada _x000a_"/>
    <s v="AJUSTE:_x000a_1  ACCIÓN DE DIÁLOGO EN RENDICIÓN DE CUENTAS ORIENTADA A DIFERENTES GRUPOS DE INTERÉS SOBRE TEMAS MISIONALES   _x000a_1 AUDIENCIA PÍBLICA DE RENDICIÓN DE CUENTAS_x000a_ANTES: _x000a_1 (una) acción de información en rendición de cuentas orientada a diferentes grupos de interés sobre temas misionales_x000a_1 (una) acción de diálogo en rendición de cuentas orientada a diferentes grupos de interés sobre temas misionales  _x000a_"/>
    <s v="NO"/>
    <s v="NO"/>
    <s v="COORDINADOR (A) GRUPO DE PLANEACIÓN"/>
    <s v="Acción realizada hacia la ciudadanía_x000a_Consulta en la web institucional para la construcción de la estrategia de rendicion de cuentas - 23/01/2019"/>
    <n v="1"/>
    <n v="16.666666666666668"/>
    <s v="Carpeta adjunta de evidencias:_x000a_Evidencia de publicacion en web estrategia"/>
    <s v="N.A PARA ESTE BIMESTRE"/>
    <s v="N.A PARA ESTE BIMESTRE"/>
    <s v="1 (un) sondeo con el fin de promover la participación ciudadana en el proceso de rendición de cuentas en el Micrositio #altablero"/>
    <n v="1"/>
    <n v="0.33"/>
    <s v="SOBRE LA META TOTAL SE REALIZÓ 1 (UNA) ACCIÓN DE INFORMACIÓN EN RENDICIÓN DE CUENTAS ORIENTADA A ESTUDIANTES SOBRE TEMAS MISIONALES  EL DIA 24 DE ABRIL EN CONJUNTO CON LA FSAB_x000a_EVIDENCIA&gt; FOTO DE ACTIVIDAD Y LISTADO DE ASISTENCIA PROVISTO POR FSAB_x000a__x000a_ EN RELACION CON LA ACTIVIDAD PROPUESTA PARA EL BIMESTRE SE SOLICITÓ AJUSTE AL PLAN DE ACCIÓN INSTITUCIONAL DEBIDO A QUE LA ADMINISTRACION DEL MICROSITIO DE RENDICION DE CUENTAS NO HA SIDO ACLARADA ENTRE LAS ÁREAS DE TI Y COMUNICACIONES Y POR ENDE NO SE HAN  PODIDO CARGAR LOS CONTENIDOS *COMO CONTIGENCIA SE REALIZÓ UN SONDEO EN LA FERIA DEL LIBRO RESPECTO A LOS PRODUCTOS EDITORIALES DEL ICC_x000a_EVIDENCIA FORMATOS DEL SONDEO "/>
    <s v="SE SOLICITÓ AJUSTE EN LA META"/>
    <s v="SATISFACTORIO"/>
    <s v="AJUSTE:_x000a_NO HAY ACTIVIDADES PROGRAMADAS PARA ESTE BIMESTRE_x000a__x000a_ANTES:_x000a_1(UN SONDEO CON EL FIN DE PROMOVER LA PARTICIPACION CIUDADANA EN EL MICRIOSITIO DE RENIDICION DE CUENTAS "/>
    <s v="DEBIDO A LOS CAMBIOS ADMINISTRATIVOS EN EL ÁREA ESTA ACTIVIDAD NO SE REALIZÓ DE ACUERDO A LO PROGRAMADO, SE SOLICITARÁ AJUSTE EN EL PLAN DE ACCIÓN Y REPROGRAMACIÓN DE LA BIMESTRALIZACIÓN"/>
    <n v="0.1"/>
    <s v="NO HAY EVIDENCIAS"/>
    <s v="META AJUSTADA MEDIANTE FORMATO DE AJUSTES PLAN DE ACCIÓN 02/05/2019"/>
    <s v="INSATISFACTORIO"/>
    <s v="AJUSTE:_x000a_1 ACCIÓN DE INFORMACIÓN E INTERACCIÓN EN RENDICIÓN DE CUENTAS ORIENTADA A DIFERENTES GRUPOS DE INTERÉS SOBRE TEMAS MISIONALES_x000a__x000a_ANTES_x000a_1 (una) acción de información en rendición de cuentas orientada a diferentes grupos de interés sobre temas misionales"/>
    <n v="0"/>
    <n v="0.1"/>
    <s v="SE REQUIERE AJUSTAR LA BIMESTRALIZACIÓN DEBIDO A LOS CAMBIOS ADMINISTRATIVOS OCURRIDOS EN LA OFICINA DE PLANEACIÓN ENTRE JUNIO Y AGOSTO (CAMBIOS EN LA COORDINACIÓN-VACANCIA DE MAS DE UN MES DEL CARGO PROFESIONAL DEL ÁREA) "/>
    <s v="NO HAY OBSERVACIONES"/>
    <s v="SATISFACTORIO"/>
    <s v="AJUSTE: _x000a_1  ACCIÓN DE DIÁLOGO EN RENDICIÓN DE CUENTAS ORIENTADA A LA  CIUDADANÍA _x000a_1 ACCIÓN DE INFORMACIÓN E INTERACCIÓN EN RENDICIÓN DE CUENTAS ORIENTADA A DIFERENTES GRUPOS DE INTERÉS SOBRE TEMAS MISIONALES. _x000a_ANTES._x000a_1 (una) acción de diálogo en rendición de cuentas orientada a la  ciudadanía  implementada _x000a_"/>
    <n v="1"/>
    <n v="0.83"/>
    <s v="SE GRABARON UNOS VIDEOS CON UNA ESPECIALISTA DE LA FUNCIÓN PÚBLICA SOBRE LA IMPORTANCIA DE RENDIR CUENTAS A LA CIUDADANÍA LOS CUALES SERÁN DIFUNDIDOS EN YOUTUBE Y POR REDES SOCIALES EN EL PRESENTE BIMESTRE._x000a__x000a_SE REALIZÓ UN EN VIVO DONDE LOS CIUDADANOS PODRÍAN SOLICITAR INFORMACIÓN SOBRE LA MAESTRÍA EN LINGÜÍSTICA_x000a__x000a_SE REALIZARON NUEVE CÁPSULAS INFORMATIVAS LAS CUALES ESTÁN SIENDO DIFUNDIDAS DIARIAMENTE POR LOS PROGRAMAS DE CYC RADIO Y EN LA FRANJA DE &quot;LA PALABRA&quot; (PROGRAMA TRANSMITIDO TAMBIÉN POR LA EMISORA DE LA UNIVERSIDAD NACIONAL)_x000a__x000a_https://www.youtube.com/watch?v=AI_QFI45DBY&amp;t=1698s"/>
    <s v="NO HAY OBSERVACIONES"/>
    <s v="SATISFACTORIO"/>
    <s v="AJUSTE:_x000a_1  ACCIÓN DE DIÁLOGO EN RENDICIÓN DE CUENTAS ORIENTADA A DIFERENTES GRUPOS DE INTERÉS SOBRE TEMAS MISIONALES   _x000a_1 AUDIENCIA PÍBLICA DE RENDICIÓN DE CUENTAS_x000a_ANTES: _x000a_1 (una) acción de información en rendición de cuentas orientada a diferentes grupos de interés sobre temas misionales_x000a_1 (una) acción de diálogo en rendición de cuentas orientada a diferentes grupos de interés sobre temas misionales  _x000a_"/>
    <n v="1"/>
    <n v="1"/>
    <s v="AVANCE BIMESTRE:_x000a_* SE PUBLICARON VIDEOS EN LAS REDES SOCIALES CON PREGUNTAS DE LA CIUDADANÍA SOBRE DIFERENTES TEMAS MISIONALES _x000a_* SE ANEXA LISTADO DE ASISTENCIA DE LA AUDIENCIA PÚBLICA REALIZADA EL DÍA 13 DE NOVIEMBRE DE 2019_x000a__x000a_AVANCE META TOTAL: _x000a_* 1 (UNA) ACCIÓN DE INFORMACIÓN EN RENDICIÓN DE CUENTAS ORIENTADA A ESTUDIANTES SOBRE TEMAS MISIONALES:_x000a_- SE REALIZÓ UNA ACCIÓN DE INFORMACIÓN EN RENDICIÓN DE CUENTAS ORIENTADA A ESTUDIANTES SOBRE TEMAS MISIONALES EL DÍA 24 DE ABRIL EN CONJUNTO CON LA FSAB_x000a_ _x000a_* 1 (UNA) ACCIÓN DE INFORMACIÓN EN RENDICIÓN DE CUENTAS ORIENTADA A DIFERENTES GRUPOS DE INTERÉS SOBRE TEMAS MISIONALES: _x000a_- SE REALIZÓ UN EN VIVO DONDE LOS CIUDADANOS PODRÍAN SOLICITAR INFORMACIÓN SOBRE LA MAESTRÍA EN LINGÜÍSTICA_x000a_https://www.youtube.com/watch?v=AI_QFI45DBY&amp;t=1698s_x000a__x000a_* 1 (UNA) ACCIÓN DE DIÁLOGO EN RENDICIÓN DE CUENTAS ORIENTADA A LA  CIUDADANÍA  IMPLEMENTADA:_x000a_- SE REALIZÓ CONSULTA EN LA WEB INSTITUCIONAL PARA LA CONSTRUCCIÓN DE LA ESTRATEGÍA DE RENDICIÓN DE CUENTAS EL 23 DE ENERO DE 2019_x000a__x000a_* 1 (UNA) ACCIÓN DE DIÁLOGO EN RENDICIÓN DE CUENTAS ORIENTADA A DIFERENTES GRUPOS DE INTERÉS SOBRE TEMAS MISIONALES:_x000a_- SE PUBLICARON VIDEOS EN LAS REDES SOCIALES CON PREGUNTAS DE LA CIUDADANÍA SOBRE DIFERENTES TEMAS MISIONALES Y LAS RESPUESTAS DEL DECANO ENCARGADO, JULIO BERNAL_x000a_- SE REALIZARON NUEVE CÁPSULAS INFORMATIVAS LAS CUALES FUERON DIFUNDIDAS DIARIAMENTE POR LOS PROGRAMAS DE CYC RADIO Y EN LA FRANJA DE &quot;LA PALABRA&quot; (PROGRAMA TRANSMITIDO TAMBIÉN POR LA EMISORA DE LA UNIVERSIDAD NACIONAL) _x000a_ _x000a_*1 (UN) SONDEO CON EL FIN DE PROMOVER LA PARTICIPACIÓN CIUDADANA EN EL PROCESO DE RENDICIÓN DE CUENTAS EN EL MICROSITIO #ALTABLERO_x000a_- SE PUBLICARON VIDEOS CON LA ESPECIALISTA  ELSA YANUBA DE LA FUNCIÓN PÚBLICA SOBRE LA IMPORTANCIA DE RENDIR CUENTAS A LA CIUDADANÍA Y CUÁL ES EL ROL DE CADA UNO DE LOS SERVIDORES PÚBLICOS_x000a_- SE REALIZÓ LA CONVOCATORIA AL TALLER REALIZADO POR SECRETARÍA DE TRANSPARENCIA SOBRE  LEY DE TRANSPARENCIA Y RENDICIÓN DE CUENTAS EL 20 DE SEPTIEMBRE EN EL AUDITORIO IGNACIO CHAVES DEL ICC CON PARTICIPACIÓN DE 30 FUNCIONARIOS DEL ICC_x000a__x000a_* 1 (UNA) AUDIENCIA DE RENDICIÓN DE CUENTAS: _x000a_- SE REALIZÓ LA AUDIENCIA PÚBLICA REALIZADA EL DÍA 13 DE NOVIEMBRE DE 2019"/>
    <s v="ESPACIO PARA LAS OBSERVACIONES DE PLANEACIÓN EN LA COMPILACIÓN DEL INFORME"/>
    <s v="SE ESTIMA LA CALIFICACIÓN DE ACUERDO A LA ESTIMACIÓN DE AVANCE REPORTADA POR CADA RESPONSABLE DE PROCESO, ASÍ COMO LAS EVIDENCIAS REPORTADAS"/>
    <s v="Evidencia validada."/>
    <n v="0.33333333333333331"/>
    <n v="0.33333333333333331"/>
    <s v="_x000a_En los soportes suministrados, no se evidencian los entregables planificados para la fecha de corte, ni el reporte del plan de acción del  3er. y 4to. Bimestre."/>
    <n v="0"/>
    <n v="0.33333333333333331"/>
    <s v="Se evidencia que la fecha del campo R19 cambió del 30/11/2019 al 16/12/2019_x000a__x000a_Los campos T19, U19, V19, W19 y X19, cambiaron según se indica en su contenido._x000a__x000a_Adicionalmente, se evidencia que el contenido original de los campos U19, V19, W19 y X19, era:_x000a__x000a_Campo U19: &quot;1 (una) acción de información en rendición de cuentas orientada a estudiantes sobre temas misionales  _x000a_1 (una) audiencia de rendición de cuentas&quot;_x000a__x000a_Campo V19: &quot;1 (una) acción de diálogo en rendición de cuentas orientada a la  ciudadanía  implementada &quot;_x000a__x000a_Campo W19: &quot;1 (una) acción de información en rendición de cuentas orientada a diferentes grupos de interés sobre temas misionales&quot;_x000a__x000a_Campo X19: &quot;1 (una) acción de diálogo en rendición de cuentas orientada a diferentes grupos de interés sobre temas misionales&quot;_x000a__x000a_Se evidencian los entregables."/>
    <n v="0.67"/>
    <n v="1.0033333333333334"/>
  </r>
  <r>
    <x v="4"/>
    <s v="PLAN ANTICORRUPCIÓN Y DE ATENCIÓN AL CIUDADANO"/>
    <s v="N.A"/>
    <s v="N.A"/>
    <x v="4"/>
    <n v="151"/>
    <s v="METODOLOGÍA DE PARTICIPACIÓN EN LOS ESPACIOS DE RENDICIÓN DE CUENTAS "/>
    <n v="1"/>
    <m/>
    <s v="NO REGISTRA LÍNEA BASE"/>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Diseñar la metodología de diálogo las actividades de rendición de cuentas, garantizando momentos de intervención de ciudadanos y grupos de interés con su evaluación y propuestas"/>
    <d v="2019-03-28T00:00:00"/>
    <d v="2019-12-16T00:00:00"/>
    <s v="NO HAY ACCIONES PROGRAMADAS EN BIMESTRE"/>
    <s v="AJUSTE PLAN DE ACCIÓN:_x000a_NO HAY ACCIONES PROGRAMADAS EN BIMESTRE_x000a_ANTERIOR:_x000a_1 Metodología  de diálogo las actividades de rendición de cuentas, garantizando momentos de intervención de ciudadanos y grupos de interés con su evaluación y propuestas"/>
    <s v="AJUSTE:_x000a_NO HAY ACCIONES PROGRAMADAS EN BIMESTRE_x000a_ANTES:_x000a_Metodología  de diálogo las actividades de rendición de cuentas, garantizando momentos de intervención de ciudadanos y grupos de interés con su evaluación y propuestas"/>
    <s v="AJUSTE:_x000a_NO HAY ACCIONES PROGRAMADAS EN BIMESTRE_x000a_ANTES:_x000a_META YA DEBE ESTAR CUMPLIDA"/>
    <s v="AJUSTE:_x000a_NO HAY ACCIONES PROGRAMADAS EN BIMESTRE_x000a_ANTES:_x000a_META YA DEBE ESTAR CUMPLIDA"/>
    <s v="AJUSTE:_x000a_METODOLOGÍA  DE DIÁLOGO LAS ACTIVIDADES DE RENDICIÓN DE CUENTAS, GARANTIZANDO MOMENTOS DE INTERVENCIÓN DE CIUDADANOS Y GRUPOS DE INTERÉS CON SU EVALUACIÓN Y PROPUESTAS_x000a_ANTES:_x000a_META YA DEBE ESTAR CUMPLIDA"/>
    <s v="NO"/>
    <s v="NO"/>
    <s v="COORDINADOR (A) GRUPO DE PLANEACIÓN"/>
    <s v="Actividad en proceso de desarrollo"/>
    <n v="0.25"/>
    <n v="25"/>
    <s v="N.A"/>
    <s v="N.A PARA ESTE BIMESTRE"/>
    <s v="N.A PARA ESTE BIMESTRE"/>
    <s v="1 Metodología  de diálogo las actividades de rendición de cuentas, garantizando momentos de intervención de ciudadanos y grupos de interés con su evaluación y propuestas"/>
    <n v="0.25"/>
    <n v="0.25"/>
    <s v="DEBIDO A LOS AJUSTES DE CRONOGRAMAS AL INTERIOR DEL PROCESO DE PLANEACIÓN SE PRESENTÓ SOLICITUD DE AJUSTE AL PLAN DE ACCIÓN INSTITUCIONAL CAMBIANDO LA PROGRAMACION DE ACTIVIDADES DE ESTA META, LA ESTRATEGIA SERÁ FORMUÑLADA CUANDO LA CARACTERIZACIÓN DE USUARIOS CUENTE CON AVANCE. AL MOMENTO LA METODOLOGÍA DE CARACTERIZACIÓN SE ENCUENTRA EN PROCESO DE VALIDACIÓN POR PARTE DE LAS SUBDIRECCIONES DEL INSTITUTO."/>
    <s v="SE SOLICITÓ AJUSTE EN LA META Sin embargo el ajuste se tendrpa en cuenta a partir del proximo bimestre"/>
    <s v="ALERTA"/>
    <s v="AJUSTE:_x000a_NO HAY ACCIONES PROGRAMADAS EN BIMESTRE_x000a_ANTES:_x000a_Metodología  de diálogo las actividades de rendición de cuentas, garantizando momentos de intervención de ciudadanos y grupos de interés con su evaluación y propuestas"/>
    <s v="DEBIDO A LOS CAMBIOS ADMINISTRATIVOS EN EL ÁREA ESTA ACTIVIDAD NO SE REALIZÓ DE ACUERDO A LO PROGRAMADO, SE SOLICITARÁ AJUSTE EN EL PLAN DE ACCIÓN Y REPROGRAMACIÓN DE LA BIMESTRALIZACIÓN"/>
    <n v="0"/>
    <s v="NO HAY EVIDENCIAS"/>
    <s v="META AJUSTADA MEDIANTE FORMATO DE AJUSTES PLAN DE ACCIÓN 02/05/2019"/>
    <s v="INSATISFACTORIO"/>
    <s v="AJUSTE:_x000a_NO HAY ACCIONES PROGRAMADAS EN BIMESTRE_x000a_ANTES:_x000a_META YA DEBE ESTAR CUMPLIDA"/>
    <n v="0"/>
    <n v="0"/>
    <s v="DEBIDO A LOS CAMBIOS ADMINISTRATIVOS EN EL ÁREA ESTA ACTIVIDAD NO SE REALIZÓ DE ACUERDO A LO PROGRAMADO, SE SOLICITARÁ AJUSTE EN EL PLAN DE ACCIÓN Y REPROGRAMACIÓN DE LA BIMESTRALIZACIÓN"/>
    <s v="PARA EL PRÓXIMO BIMESTRE SE DEBE ADJUNTAR COPIA DE LA SOLICITUD DE AJUSTE AL PLAN DE ACCIÓN "/>
    <s v="INSATISFACTORIO"/>
    <s v="AJUSTE:_x000a_NO HAY ACCIONES PROGRAMADAS EN BIMESTRE_x000a_ANTES:_x000a_META YA DEBE ESTAR CUMPLIDA"/>
    <m/>
    <m/>
    <m/>
    <s v="NO HAY ACTIVIDADES PROGRAMADAS PARA ESTE BIMESTRE"/>
    <s v="NO HAY ACTIVIDADES PROGRAMADAS PARA ESTE BIMESTRE"/>
    <s v="AJUSTE:_x000a_METODOLOGÍA  DE DIÁLOGO LAS ACTIVIDADES DE RENDICIÓN DE CUENTAS, GARANTIZANDO MOMENTOS DE INTERVENCIÓN DE CIUDADANOS Y GRUPOS DE INTERÉS CON SU EVALUACIÓN Y PROPUESTAS_x000a_ANTES:_x000a_META YA DEBE ESTAR CUMPLIDA"/>
    <n v="1"/>
    <n v="1"/>
    <s v="SE ADOPTÓ LA METODOLOGÍA PROPUESTA POR EL MANUAL ÚNICO DE RENDICIÓN DE CUENTAS (MURC) DE LOS CUALES SE RECOGIERON LOS INSTRUMESTOS DE LA CAJA DE HERRAMIENTAS. SE REALIZÓ LA RESPECTIVA TABULACIÓN Y ANÁLISIS DE LAS ENCUESTAS REALIZADAS SOBRE LA METODOLOGÍA DE LA RENDICIÓN DE CUENTAS 2018-2019 Y SOBRE LAS PREGUNTAS QUE REALIZARON."/>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n avances del entregable."/>
    <n v="0"/>
    <n v="0"/>
    <s v="_x000a_En los soportes suministrados, no se evidencian los entregables planificados para la fecha de corte, ni el reporte del plan de acción del  3er. y 4to. Bimestre."/>
    <n v="0"/>
    <n v="0"/>
    <s v="Se evidencia que la fecha del campo R20 cambió del 30/04/2019 al 16/12/2019_x000a__x000a_Los campos T20, U20, V20, W20 y X20, cambiaron según se indica en su contenido._x000a__x000a_Adicionalmente, el contenido original del campo U20, era: &quot;META YA DEBE ESTAR CUMPLIDA&quot;_x000a__x000a_La actividad descrita en el campo P20 para alcanzar la meta, no es coherente con la evidencia reportada en la celda BI20, toda vez que no se diseñó la metodologia de diálogo para las actividades de rendición de cuentas, sino que, se adoptó otra ya elaborada; por tanto, el entregable no corresponde con la meta programada, sino a la aplicación de una metodología ya definida."/>
    <n v="0"/>
    <n v="0"/>
  </r>
  <r>
    <x v="4"/>
    <s v="PLAN ANTICORRUPCIÓN Y DE ATENCIÓN AL CIUDADANO"/>
    <s v="N.A"/>
    <s v="N.A"/>
    <x v="4"/>
    <n v="152"/>
    <s v="ACCIONES PARA MOTIVAR Y REFORZAR EL COMPORTAMIENTO DE SERVIDORES PÚBLICOS DEL ICC Y CIUDADANOS HACIA EL PROCESO DE RENDICIÓN DE CUENTAS"/>
    <s v="2_x000a_"/>
    <m/>
    <n v="2"/>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Llevar a cabo gestiones que contribuyan a la interiorización de la cultura de rendición de cuentas  _x000a_•  Motivar la generación de aportes, alertas y acciones de mejora para incorporar los resultados de la rendición de cuentas a la gestión pública."/>
    <d v="2019-05-31T00:00:00"/>
    <d v="2019-12-16T00:00:00"/>
    <s v="NO HAY ACCIONES PROGRAMADAS EN BIMESTRE"/>
    <s v="NO HAY ACCIONES PROGRAMADAS EN BIMESTRE"/>
    <s v="1 (una) accion para motivar y reforzar el comportamiento de servidores públicos del ICC y ciudadanos hacia el proceso de rendición de cuentas"/>
    <s v="NO HAY ACCIONES PROGRAMADAS EN BIMESTRE"/>
    <s v="1 (una) accion para motivar y reforzar el comportamiento de servidores públicos del ICC y ciudadanos hacia el proceso de rendición de cuentas"/>
    <s v="META YA DEBE ESTAR CUMPLIDA"/>
    <s v="NO"/>
    <s v="NO"/>
    <s v="COORDINADOR (A) GRUPO DE PLANEACIÓN"/>
    <s v="No hay actividades propuestas para este bimestre"/>
    <n v="0"/>
    <e v="#VALUE!"/>
    <s v="N.A"/>
    <s v="N.A PARA ESTE BIMESTRE"/>
    <s v="N.A PARA ESTE BIMESTRE"/>
    <s v="N.A PARA ESTE BIMESTRE"/>
    <s v="N.A PARA ESTE BIMESTRE"/>
    <s v="N.A PARA ESTE BIMESTRE"/>
    <s v="N.A PARA ESTE BIMESTRE"/>
    <s v="N.A PARA ESTE BIMESTRE"/>
    <s v="N.A PARA ESTE BIMESTRE"/>
    <s v="AJUSTE:_x000a_NO HAY ACCIONES PROGRAMADAS EN BIMESTRE_x000a_ANTES:_x000a_1 (una) accion para motivar y reforzar el comportamiento de servidores públicos del ICC y ciudadanos hacia el proceso de rendición de cuentas"/>
    <s v="DEBIDO A LOS CAMBIOS ADMINISTRATIVOS EN LA OFICINA DE PLANEACIÓN ESTA ACTIVIDAD NO SE PUDO ADELANTAR EN ESTE BIMESTRE SE SOLICITARÁ AJUSTE AL PLAN DE ACCIÓN PARA REPROGRAMAR LA BIMESTRALIZACIÓN DE ESTA META"/>
    <n v="0"/>
    <s v="NO HAY EVIDENCIAS"/>
    <s v="PARA EL PRÓXIMO BIMESTRE SE DEBE ADJUNTAR COPIA DE LA SOLICITUD DE AJUSTE AL PLAN DE ACCIÓN"/>
    <s v="INSATISFACTORIO"/>
    <s v="NO HAY ACCIONES PROGRAMADAS EN BIMESTRE"/>
    <n v="0"/>
    <n v="0"/>
    <s v="SE REQUIERE AJUSTAR LA BIMESTRALIZACIÓN DEBIDO A LOS CAMBIOS ADMINISTRATIVOS OCURRIDOS EN LA OFICINA DE PLANEACIÓN ENTRE JUNIO Y AGOSTO (CAMBIOS EN LA COORDINACIÓN-VACANCIA DE MAS DE UN MES DEL CARGO PROFESIONAL DEL ÁREA)"/>
    <s v="NO HAY OBSERVACIONES"/>
    <s v="NO HAY ACCIONES PROGRAMADAS EN EL BIMESTRE"/>
    <s v="1 (una) accion para motivar y reforzar el comportamiento de servidores públicos del ICC y ciudadanos hacia el proceso de rendición de cuentas"/>
    <n v="1"/>
    <n v="1"/>
    <s v="SE REALIZÓ LA CONVOCATORIA AL TALLER REALIZADO POR SECRETARÍA DE TRANSPARENCIA SOBRE  LEY DE TRANSPARENCIA Y RENDICIÓN DE CUENTAS EL 20 DE SEPTIEMBRE EN EL AUDITORIO IGNACIO CHAVES DEL ICC CON PARTICIPACIÓN DE 30 FUNCIONARIOS DEL ICC_x000a__x000a_GRABACIÓN DE UN VIDEO CON LA EXPERTA ELSA YANUBA DEL DEPARTAMENTO ADMINISTRATIVO DE FUNCION PÚBLICA SOBRE RENDICIÓN DE CUENTAS, ESTE VIDEO SE SOCIALIZARÁ EN EL MES DE NOVIEMBRE"/>
    <s v="NO HAY OBSERVACIONES"/>
    <s v="SATISFACTORIO"/>
    <s v="AJUSTE:_x000a_1 ACCION PARA MOTIVAR Y REFORZAR EL COMPORTAMIENTO DE SERVIDORES PÚBLICOS DEL ICC Y CIUDADANOS HACIA EL PROCESO DE RENDICIÓN DE CUENTAS_x000a_ANTES:_x000a_META YA DEBE ESTAR CUMPLIDA"/>
    <n v="1"/>
    <n v="1"/>
    <s v="SE PUBLICARON VIDEOS CON LA ESPECIALISTA  ELSA YANUBA DE LA FUNCIÓN PÚBLICA SOBRE LA IMPORTANCIA DE RENDIR CUENTAS A LA CIUDADANÍA Y CUÁL ES EL ROL DE CADA UNO DE LOS SERVIDORES PÚBLICOS._x000a__x000a_SE REALIZÓ LA CONVOCATORIA AL TALLER REALIZADO POR SECRETARÍA DE TRANSPARENCIA SOBRE  LEY DE TRANSPARENCIA Y RENDICIÓN DE CUENTAS EL 20 DE SEPTIEMBRE EN EL AUDITORIO IGNACIO CHAVES DEL ICC CON PARTICIPACIÓN DE 30 FUNCIONARIOS DEL ICC"/>
    <s v="ESPACIO PARA LAS OBSERVACIONES DE PLANEACIÓN EN LA COMPILACIÓN DEL INFORME"/>
    <s v="SE ESTIMA LA CALIFICACIÓN DE ACUERDO A LA ESTIMACIÓN DE AVANCE REPORTADA POR CADA RESPONSABLE DE PROCESO, ASÍ COMO LAS EVIDENCIAS REPORTADAS"/>
    <s v="No aplica."/>
    <n v="0"/>
    <n v="0"/>
    <s v="_x000a_En los soportes suministrados, no se evidencian los entregables planificados para la fecha de corte, ni el reporte del plan de acción del  3er. y 4to. Bimestre."/>
    <n v="0"/>
    <n v="0"/>
    <s v="Se evidencia que la fecha del campo R21 cambió del 31/10/2019 al 16/12/2019_x000a__x000a_Los campos U21 y X21, cambiaron según se indica en su contenido._x000a__x000a_Se evidencian los entregables."/>
    <n v="1"/>
    <n v="1"/>
  </r>
  <r>
    <x v="4"/>
    <s v="PLAN ANTICORRUPCIÓN Y DE ATENCIÓN AL CIUDADANO"/>
    <s v="N.A"/>
    <s v="N.A"/>
    <x v="4"/>
    <n v="153"/>
    <s v="PLAN DE MEJORAMIENTO CON BASE EN LAS PROPUESTAS, QUEJAS Y EXPECTATIVAS PLANTEADAS POR LA CIUDADANÍA"/>
    <n v="1"/>
    <m/>
    <s v="NO REGISTRA LÍNEA BASE"/>
    <s v="Se proponen metas que buscan la adopción de un proceso transversal permanente de interacción entre servidores públicos —entidades— ciudadanos y los actores interesados en la gestión de los primeros y_x000a_sus resultados. Así mismo, busca la transparencia de la gestión de la Administración Pública para lograr la adopción de los principios de Buen Gobierno. "/>
    <s v="• Diseñar un cuestionario para que los ciudadanos evalúen el proceso de rendición de cuentas. _x000a_• Realizar el documento de plan de mejoramiento incorporando las diferentes propuestas y expectativas recogidas en los formatos anteriores_x000a_"/>
    <d v="2019-05-31T00:00:00"/>
    <d v="2019-12-16T00:00:00"/>
    <s v="NO HAY ACCIONES PROGRAMADAS EN BIMESTRE"/>
    <s v="NO HAY ACCIONES PROGRAMADAS EN BIMESTRE"/>
    <s v="NO HAY ACCIONES PROGRAMADAS EN BIMESTRE"/>
    <s v="NO HAY ACCIONES PROGRAMADAS EN BIMESTRE"/>
    <s v="AJUSTE:_x000a_1 ACCION PARA MOTIVAR Y REFORZAR EL COMPORTAMIENTO DE SERVIDORES PÚBLICOS DEL ICC Y CIUDADANOS HACIA EL PROCESO DE RENDICIÓN DE CUENTAS_x000a_ANTES:_x000a_NO HAY ACCIONES PROGRAMADAS EN BIMESTRE"/>
    <s v="AJUSTE:_x000a_1 ACCION PARA MOTIVAR Y REFORZAR EL COMPORTAMIENTO DE SERVIDORES PÚBLICOS DEL ICC Y CIUDADANOS HACIA EL PROCESO DE RENDICIÓN DE CUENTAS_x000a_ANTES:_x000a_1 (un) plan de mejoramiento con base en las propuestas, quejas y expectativas planteadas por la ciudadanía"/>
    <s v="NO"/>
    <s v="NO"/>
    <s v="COORDINADOR (A) GRUPO DE PLANEACIÓN"/>
    <s v="No hay actividades propuestas para este bimestre"/>
    <n v="0"/>
    <n v="0"/>
    <s v="N.A PARA ESTE BIMESTRE"/>
    <s v="N.A PARA ESTE BIMESTRE"/>
    <s v="N.A PARA ESTE BIMESTRE"/>
    <s v="N.A PARA ESTE BIMESTRE"/>
    <s v="N.A PARA ESTE BIMESTRE"/>
    <s v="N.A PARA ESTE BIMESTRE"/>
    <s v="N.A PARA ESTE BIMESTRE"/>
    <s v="N.A PARA ESTE BIMESTRE"/>
    <s v="N.A PARA ESTE BIMESTRE"/>
    <s v="NO HAY ACCIONES PROGRAMADAS EN BIMESTRE"/>
    <s v="NO HAY ACCIONES PROGRAMADAS EN BIMESTRE"/>
    <s v="AJUSTE:_x000a_1 ACCION PARA MOTIVAR Y REFORZAR EL COMPORTAMIENTO DE SERVIDORES PÚBLICOS DEL ICC Y CIUDADANOS HACIA EL PROCESO DE RENDICIÓN DE CUENTAS_x000a_ANTES:_x000a_NO HAY ACCIONES PROGRAMADAS EN BIMESTRE"/>
    <s v="NO HAY ACCIONES PROGRAMADAS EN BIMESTRE"/>
    <s v="NO HAY ACCIONES PROGRAMADAS EN BIMESTRE"/>
    <s v="NO HAY ACCIONES PROGRAMADAS EN EL BIMESTRE"/>
    <s v="NO HAY ACCIONES PROGRAMADAS EN BIMESTRE"/>
    <s v="NO HAY ACCIONES PROGRAMADAS EN BIMESTRE"/>
    <s v="NO HAY ACCIONES PROGRAMADAS EN BIMESTRE"/>
    <s v="NO HAY ACCIONES PROGRAMADAS EN BIMESTRE"/>
    <s v="NO HAY OBSERVACIONES"/>
    <s v="NO HAY ACCIONES PROGRAMADAS EN EL BIMESTRE"/>
    <s v="AJUSTE:_x000a_1 ACCION PARA MOTIVAR Y REFORZAR EL COMPORTAMIENTO DE SERVIDORES PÚBLICOS DEL ICC Y CIUDADANOS HACIA EL PROCESO DE RENDICIÓN DE CUENTAS_x000a_ANTES:_x000a_NO HAY ACCIONES PROGRAMADAS EN BIMESTRE"/>
    <n v="1"/>
    <n v="0.8"/>
    <s v="SE REALIZÓ LA CONVOCATORIA AL TALLER REALIZADO POR SECRETARÍA DE TRANSPARENCIA SOBRE  LEY DE TRANSPARENCIA Y RENDICIÓN DE CUENTAS EL 20 DE SEPTIEMBRE EN EL AUDITORIO IGNACIO CHAVES DEL ICC CON PARTICIPACIÓN DE 30 FUNCIONARIOS DEL ICC_x000a__x000a_GRABACIÓN Y SOCIALIZACIÓN DE UN VIDEO CON LA EXPERTA ELSA YANUBA DEL DEPARTAMENTO ADMINISTRATIVO DE FUNCION PÚBLICA SOBRE RENDICIÓN DE CUENTAS"/>
    <s v="NO HAY OBSERVACIONES"/>
    <s v="SATISFACTORIO"/>
    <s v="AJUSTE:_x000a_1 ACCION PARA MOTIVAR Y REFORZAR EL COMPORTAMIENTO DE SERVIDORES PÚBLICOS DEL ICC Y CIUDADANOS HACIA EL PROCESO DE RENDICIÓN DE CUENTAS_x000a_ANTES:_x000a_1 (un) plan de mejoramiento con base en las propuestas, quejas y expectativas planteadas por la ciudadanía"/>
    <n v="1"/>
    <n v="1"/>
    <s v="SE REALIZÓ LA CONVOCATORIA AL TALLER REALIZADO POR SECRETARÍA DE TRANSPARENCIA SOBRE  LEY DE TRANSPARENCIA Y RENDICIÓN DE CUENTAS EL 20 DE SEPTIEMBRE EN EL AUDITORIO IGNACIO CHAVES DEL ICC CON PARTICIPACIÓN DE 30 FUNCIONARIOS DEL ICC._x000a__x000a_EN LA AUDIENCIA PÚBLICA LOS ASISTENTES DILIGENCIARON UNAS ENCUENTAS, LAS CUALES SE TABULARON._x000a_DE ACUERDO A LAS OBSERVACIONES RECIBIDAS POR LOS ASISTENTES A LA RENDICIÓN DE CUENTAS SE FORMULARÁ LA ESTRATEGIA 2020"/>
    <s v="ESPACIO PARA LAS OBSERVACIONES DE PLANEACIÓN EN LA COMPILACIÓN DEL INFORME"/>
    <s v="SE ESTIMA LA CALIFICACIÓN DE ACUERDO A LA ESTIMACIÓN DE AVANCE REPORTADA POR CADA RESPONSABLE DE PROCESO, ASÍ COMO LAS EVIDENCIAS REPORTADAS"/>
    <s v="No aplica."/>
    <n v="0"/>
    <s v="N.A."/>
    <s v="No aplica para el cuatrimestre."/>
    <n v="0"/>
    <s v="N.A."/>
    <s v="Se evidencia que la fecha del campo Q22, cambió del 01/11/2019, al 31/05/2019; De igual manera, el campo R22 cambió del 30/11/2019 al 16/12/2019; _x000a__x000a_Los campos W22 y X22, cambiaron según se indica en su contenido._x000a__x000a_Se evidencia que los soportes relacionadas en el campo BI22 corresponden a las evidencias aportadas en la meta #152, las mismas, no corresponden a la meta o entregable evaluado #153."/>
    <n v="0"/>
    <n v="0"/>
  </r>
  <r>
    <x v="0"/>
    <s v="PLAN ANTICORRUPCIÓN Y DE ATENCIÓN AL CIUDADANO"/>
    <s v="N.A"/>
    <s v="N.A"/>
    <x v="0"/>
    <n v="154"/>
    <s v="INFORMES TRIMESTRALES, ENTREGADOS DENTRO DE LOS 15 DÍAS HÁBILES DESPUÉS DEL CORTE (EL ÚTLIMO REPORTE SE PUBLICA EN EL MES DE ENERO DE 2020, CON CORTE A 31 DE DICIEMBRE DE 2019)"/>
    <n v="4"/>
    <m/>
    <n v="4"/>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Elaborar los informes de PQRSD siguiendo lo establecido en el Decreto 1081 de 2015, Artículo 2.1.1.6.2. Informes de solicitudes de acceso a información."/>
    <d v="2019-01-01T00:00:00"/>
    <d v="2020-01-16T00:00:00"/>
    <s v="NO HAY ACCIONES PROGRAMADAS EN BIMESTRE"/>
    <n v="1"/>
    <s v="NO HAY ACCIONES PROGRAMADAS EN BIMESTRE"/>
    <n v="1"/>
    <n v="1"/>
    <s v="1 Parcial _x000a_Completo en enero  2020"/>
    <s v="NO"/>
    <s v="NO"/>
    <s v="AUXILIAR ADMINISTRATIVO GRUPO PLANEACIÓN PROCESO SERVICIO CIUDADANO"/>
    <s v="Actividad en proceso de desarrollo"/>
    <n v="0.1"/>
    <n v="0.1"/>
    <s v="El primer informe se entregará en el mes de abril de acuerdo con el corte "/>
    <s v="N.A PARA ESTE BIMESTRE"/>
    <s v="N.A PARA ESTE BIMESTRE"/>
    <n v="1"/>
    <n v="1"/>
    <n v="0.33"/>
    <s v="Primer informe  públicado el 23/04/2019_x000a__x000a_https://www.caroycuervo.gov.co/Transparencia/documentos-transparencia/325"/>
    <s v="https://www.caroycuervo.gov.co/Transparencia/documentos-transparencia/325"/>
    <s v="SATISFACTORIO"/>
    <s v="NO HAY ACCIONES PROGRAMADAS EN BIMESTRE"/>
    <s v="El segundo informe está en proceso de elaboración, esta actividad se medirá en el proximo bimestre"/>
    <n v="0.5"/>
    <s v="Se publicará  en transparencia https://www.caroycuervo.gov.co/Transparencia/1010-informe-de-peticiones-quejas-reclamos-denuncias-y-solicitudes-de-acceso-a-la-informacion#1"/>
    <s v="NO HAY ACCIONES PROGRAMADAS EN BIMESTRE"/>
    <s v="NO HAY ACCIONES PROGRAMADAS EN EL BIMESTRE"/>
    <n v="1"/>
    <n v="1"/>
    <n v="0.5"/>
    <s v="SE REALIZÓ LA PUBLICACIÓN DEL SEGUNDO  INFORME EL 05-08-2019  _x000a_EL INFORME SE ENCUENTRA EN: https://www.caroycuervo.gov.co/recursos/10.10.registro_publico_segundo_trimestre_2019.pdf"/>
    <s v="NO HAY OBSERVACIONES"/>
    <s v="SATISFACTORIO"/>
    <n v="1"/>
    <n v="1"/>
    <n v="0.75"/>
    <s v=" SEGUNDO Y TERCER  INFORMES TRIMESTRALES SE REALIZARON Y SE PUBLICARON EN LA PAGINA WEB INSTITUCIONAL_x000a_ https://www.caroycuervo.gov.co/Transparencia/1010-informe-de-peticiones-quejas-reclamos-denuncias-y-solicitudes-de-acceso-a-la-informacion#1"/>
    <s v="NO HAY OBSERVACIONES"/>
    <s v="SATISFACTORIO"/>
    <s v="EL CUARTO INFORME SE COMPILA, CONSOLIDA Y SE ENTREGA  LOS PRIMEROS 15 DÍAS DE ENERO. _x000a_SE ENVIÓ CORREO DE RECORDATORIO PARA LA ENTREGA DE INFORMACIÓN SOBRE CIUDADANOS ATENDIDOS. "/>
    <n v="1"/>
    <n v="0.85"/>
    <s v="CORREO DE PC PLANEACIÓN. "/>
    <s v="EL INFORME SE DEBE PUBLICAR EN EN EL PRIMER MES DE 2020"/>
    <s v="SE ESTIMA LA CALIFICACIÓN DE ACUERDO A LA ESTIMACIÓN DE AVANCE REPORTADA POR CADA RESPONSABLE DE PROCESO, ASÍ COMO LAS EVIDENCIAS REPORTADAS"/>
    <s v="Se valida la evidencia directamente en la página web de la institución, sin embargo, es necesario registrar el enlace correspondiente en el reporte bimensual."/>
    <n v="0.25"/>
    <n v="0.25"/>
    <s v="_x000a_En los soportes suministrados, no se evidencian los entregables planificados para la fecha de corte, ni el reporte del plan de acción del 3er. y 4to. bimestre._x000a__x000a_No obstante, se realiza la evaluación con los informes publicados en la sección de transparencia del Instituto._x000a__x000a_Se sugiere realizar el reporte correspondiente en las fechas de corte."/>
    <n v="0.25"/>
    <n v="0.5"/>
    <s v="_x000a_En los soportes suministrados, no se evidencian los entregables planificados para la fecha de corte, sin embargo, se realiza la evaluación con los informes publicados en la sección de transparencia del Instituto._x000a__x000a_Se recomienda delimitar la cuantificación de la meta a los entregables que se realizan durante la vigencia a evaluar."/>
    <n v="0.25"/>
    <n v="0.75"/>
  </r>
  <r>
    <x v="0"/>
    <s v="PLAN ANTICORRUPCIÓN Y DE ATENCIÓN AL CIUDADANO"/>
    <s v="N.A"/>
    <s v="N.A"/>
    <x v="0"/>
    <n v="155"/>
    <s v="SERVIDORES PÚBLICOS Y COLABORADORES FORMADOS EN LENGUA BÁSICA DE SEÑAS EN NIVEL MEDIO O AVANZADO (CON NIVEL BÁSICO CERTIFICADO)"/>
    <n v="6"/>
    <m/>
    <n v="9"/>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Reunión con INSOR para presentar la propuesta de segundo nivel y fechas aproximadas acordadas con talento humano_x000a_Ejecución del curso dependiendo de programación de INSOR"/>
    <d v="2019-01-15T00:00:00"/>
    <d v="2019-09-28T00:00:00"/>
    <s v="Reunión con INSOR_x000a_"/>
    <s v="Inicio de Inicio ejecución (depende de programación INSOR)"/>
    <s v="NO HAY ACCIONES PROGRAMADAS EN BIMESTRE"/>
    <s v="NO HAY ACCIONES PROGRAMADAS EN BIMESTRE"/>
    <s v="AJUSTE:_x000a_META ELIMINADA_x000a_ANTERIOR:_x000a_Fin de curso y certificación a estudiantes por parte del INSOR"/>
    <s v="AJUSTE:_x000a_META ELIMINADA_x000a_ANTERIOR:_x000a_META YA DEBE ESTAR CUMPLIDA"/>
    <s v="NO"/>
    <s v="NO"/>
    <s v="COORDINADOR (A) GRUPO DE PLANEACIÓN"/>
    <s v="Por correo electrónico se realizó la solicitud del taller a la responsable del Convenio entre el INSOR y el Instituto Caro y Cuervo, para ver l posibilidad de llevar a cabo el Taller de Lengua de Señas segundo nivel. _x000a_Igualmente la Líder de Planeación y el INSOR , se reunieron para  hablar del tema directamente. "/>
    <n v="0.9"/>
    <n v="0.1"/>
    <s v="CORREO ELECTRÓNICO ENVIADO CON LA SOLICITUD"/>
    <s v="NO SE REGISTRAN OBSERVACIONES"/>
    <s v="ALERTA"/>
    <s v="Inicio de Inicio ejecución (depende de programación INSOR)"/>
    <n v="0.1"/>
    <n v="0.1"/>
    <s v="No se ha podido concertar una cita con la directora del INSOR  y  la  coordinadora del Convenio Viviana Nieto. "/>
    <s v="No se ha podido consertar una cita con la directora del INSOR  y  la  coordinadora del Convenio Viviana Nieto. "/>
    <s v="INSATISFACTORIO"/>
    <s v="NO HAY ACCIONES PROGRAMADAS EN BIMESTRE"/>
    <s v="Se solicitó el cambio  de la actividad, en el formato correspondiente en  correo enviado a planeación el 31 de mayo, adjunto correo. _x000a_Sin embargo no se llevó a cabo la actividad en la fecha programada ya que Talento Humano cambio dos veces la fecha y la hora. Como soporte adjunto el correo que se envió a Talento Humano solicitando  por escrito porqué no se llevó a cabo la actividad. _x000a_Solicito ampliar la fecha de la misma actividad para incluirla enuna proxima reunión en Talento Humano. "/>
    <n v="0.1"/>
    <s v="Se adjuntan correos como evidencia. Evidencia 155  "/>
    <s v="NO HAY ACCIONES PROGRAMADAS EN BIMESTRE"/>
    <s v="NO HAY ACCIONES PROGRAMADAS EN EL BIMESTRE"/>
    <s v="NO HAY ACCIONES PROGRAMADAS EN BIMESTRE"/>
    <s v="NO HAY ACCIONES PROGRAMADAS EN ESTE BIMESTRE"/>
    <s v="NO HAY ACCIONES PROGRAMADAS EN ESTE BIMESTRE"/>
    <s v="TALENTO HUMANO EN SUS ACTIVIDADES DE SEGUNDO SEMESTRE INCLUIRÁ UN  TALLER CON PERSONAS CON DISCAPACIDAD VISUAL COMO REEMPLAZO AL TALLER DE LENGUA DE SEÑAS.  SE PRESENTARÁ AJUSTE DEL PLAN DE ACCIÓN."/>
    <s v="META RETIRADA"/>
    <s v="META RETIRADA"/>
    <s v="AJUSTE:_x000a_META ELIMINADA_x000a_ANTERIOR:_x000a_Fin de curso y certificación a estudiantes por parte del INSOR"/>
    <s v="META RETIRADA"/>
    <s v="META RETIRADA"/>
    <s v="Meta retirada"/>
    <s v="META RETIRADA"/>
    <s v="META RETIRADA"/>
    <s v="AJUSTE:_x000a_META ELIMINADA_x000a_ANTERIOR:_x000a_META YA DEBE ESTAR CUMPLIDA"/>
    <s v="META ELIMINADA"/>
    <s v="META ELIMINADA"/>
    <s v="META ELIMINADA"/>
    <s v="ESPACIO PARA LAS OBSERVACIONES DE PLANEACIÓN EN LA COMPILACIÓN DEL INFORME"/>
    <s v="SE ESTIMA LA CALIFICACIÓN DE ACUERDO A LA ESTIMACIÓN DE AVANCE REPORTADA POR CADA RESPONSABLE DE PROCESO, ASÍ COMO LAS EVIDENCIAS REPORTADAS"/>
    <s v="No aplica."/>
    <n v="0"/>
    <n v="0"/>
    <s v="_x000a_En los soportes suministrados, no se evidencian los entregables planificados para la fecha de corte, ni el reporte del plan de acción del 3er. y 4to. bimestre."/>
    <n v="0"/>
    <n v="0"/>
    <s v="Se evidencia que los campos W24 y X24, cambiaron según se indica en su contenido._x000a__x000a_De los campos AX24 a BI24, se lee &quot;Meta retirada o meta eliminada&quot;"/>
    <s v="Eliminada"/>
    <s v="Eliminada"/>
  </r>
  <r>
    <x v="0"/>
    <s v="PLAN ANTICORRUPCIÓN Y DE ATENCIÓN AL CIUDADANO"/>
    <s v="N.A"/>
    <s v="N.A"/>
    <x v="0"/>
    <n v="156"/>
    <s v="CÁPSULAS INFORMÁTIVAS  DE SENSIBILIZACIÓN A FUNCIONARIOS SOBRE TEMAS DE SERVICIO AL CIUDADANO (3.1)"/>
    <n v="5"/>
    <m/>
    <s v="4"/>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Selección de temas_x000a_Preparación de textos_x000a_Producción de video de acuerdo a cronograma de comunicaciones_x000a_Publicación mensual de cápsulas en intranet_x000a_"/>
    <d v="2019-01-15T00:00:00"/>
    <d v="2019-11-30T00:00:00"/>
    <s v="Selección de temas_x000a_Preparación de textos"/>
    <s v="1 cápsula producida y socializada"/>
    <s v="1 cápsula producida y socializada"/>
    <s v="1 cápsula producida y socializada"/>
    <s v="1 cápsula producida y socializada"/>
    <s v="META YA DEBE ESTAR CUMPLIDA"/>
    <s v="NO"/>
    <s v="NO"/>
    <s v="AUXILIAR ADMINISTRATIVO GRUPO PLANEACIÓN PROCESO SERVICIO CIUDADANO"/>
    <s v="Se presentó cronograma mensual de temas y tipo de mensajes que se comunicarán en el año  a coordinadora de Planeación._x000a_* Se publicaron dos cápsulas  de cómo escribir claro a través de comunicación interna del ICC: el 27 de febrero de 2019 y el 28 de febrero de 2019, en esta última donde se incluyó la invitación a concoer e inscribirse en el curso de Lenguaje Claro de la Función Pública._x000a_"/>
    <n v="1"/>
    <n v="0.2"/>
    <s v="Ficha interna de trabajo con fechas, de publicación, imágenes, canal de publicación _x000a_Comunicaciones internas del 27 y 28 de febrero de 2019"/>
    <s v="NO SE REGISTRAN OBSERVACIONES"/>
    <s v="SATISFACTORIO"/>
    <s v="1 cápsula producida y socializada"/>
    <n v="1"/>
    <n v="0.25"/>
    <s v="Se presentó cronograma  a Planeación._x000a_Ficha interna de trabajo con fechas, de publicación, imágenes, canal de publicación "/>
    <s v="Ficha interna de trabajo con fechas, de publicación, imágenes, canal de publicación _x000a_Se presentó cronograma  a Planeación._x000a_"/>
    <s v="SATISFACTORIO"/>
    <s v="1 cápsula producida y socializada"/>
    <s v="Por iniciativa de comunicaciones estamos trabajando en un proyecto  llamado Miércoles de Lenguaje Claro, para que todos los servidores públicos cumplamos con el reto de que seamos la primera entidad  en que todos los servidores públicos, hagamos el curso de Lenguaje Claro. Se programo una sensibilización para las dos sedes,  los  días Viernes 14 de junio: Casa Cuervo Urisarri_x000a_Martes 18 de junio:  Sede Yerbabuena, con un resultado de 32 personas certificadas, hasta el día 19 de junio.  Igualmente se sigue con el proyecto antes mencionado, según lo indica el cronograma adjunto. _x000a_ "/>
    <n v="0.5"/>
    <s v="Se adjunta ficha  con fechas de publicación de publicación.  Evidencias 156"/>
    <s v="SE RECOMIENDA DILIGENCIAR CORRECTAMENTE LOS CAMPOS DEL FORMATO"/>
    <s v="SATISFACTORIO"/>
    <s v="1 cápsula producida y socializada"/>
    <n v="1"/>
    <n v="0.8"/>
    <s v="SE REALIZÓ ENTREGA A COMUNICACIONES DE LOS CONTENIDOS DE TRES CÁPSULAS DE SERVICIO AL CIUDADANO CON LOS SIGUIENTES TEMAS: PROTOCOLO DE SERVICIO AL CIUDADANO Y CÓMO PRESENTAR LAS PETICIONES VERBALES. _x000a_SE PUBLICARON DOS CÁPSULAES EN EL BIMESTRE Y QUEDA UNA PENDIENTE PARTA EL PRÓXIMO BIMESTRE:_x000a_CÁPSULA N°. 1  ¿CONOCES EL  MANUAL DE PROTOCOLO Y SERVICIO AL CIUDADANO? PRIMERA PARTE. SOCIALIZADA 13-08-2019_x000a_CÁPSULA N° 2. ¿CONOCES EL  MANUAL DE PROTOCOLO Y SERVICIO AL CIUDADANO? SEGUNDA  PARTE. SOCIALIZADA  27/08/2019_x000a__x000a_SE CALCULAN 3 CÁPSULAS ENVIADAS POR CORREO ELECTRÓNICO Y 1 SOCIALIZACIÓN EN EL MARCO DE MIÉRCOLES DE LENGUAJE CLARO MEDIANTE COMUNICACIÓN INTERNA PARA LAS SEDES YERBABUENA Y CASA CUERVO URISARRI."/>
    <s v="NO HAY OBSERVACIONES"/>
    <s v="SATISFACTORIO"/>
    <s v="1 cápsula producida y socializada"/>
    <n v="1"/>
    <n v="1.2"/>
    <s v="SE HAN REALIZADO 6 CÁPSULAS DE SERVICIO AL CIUDADANO SOCIALIZADAS POR CORREO ELECTRÓNICO: _x000a__x000a_CÁPSULA N°.3   PETICIÓN VERBAL- PARTE 2 10 DE SEPTIEMBRE DE2019._x000a_CÁPSULA N°4 ATENCIÓN TELEFÓNICA 24 DE SEPTIEMBRE DE 2019._x000a_CÁPSULA 5¿CÓMO ABORDAR A LAS PERSONAS CON DISCAPACIDAD VISUAL?  PARTE 1  15 DE OCTUBRE DE 2019. _x000a_CÁPSULA 6  ¿CÓMO ABORDAR A LAS PERSONAS CON DISCAPACIDAD VISUAL?PARTE 2 29 DE OCTUBRE DE 2019._x000a__x000a_EVIDENCIAS EN ARCHIVO ADJUNTO META 156_x000a_"/>
    <s v="SE RECOMIENDA PARA LA SIGUIENTE VIGENCIA PROYECTAR LA META REAL PARA NO TENER EL PORCENTAJE TAN SUPERIOR SOBRE LA META."/>
    <s v="SATISFACTORIO"/>
    <s v="2 CÁPSULAS PRODUCIDAS Y SOCIALIZADAS EN EL BIMESTRE QUE SE SUMAN A LAS 6 YA REALIZADAS EN ANTERIORES BIMESTRES_x000a__x000a_7 CÁSULAS DE 5 PROGRAMADAS "/>
    <n v="1"/>
    <n v="1.4"/>
    <s v="EN EL BIMESTRE SE REALIZARON 2 CÁPSULAS DE SERVICIO AL CIUDADANO SOCIALIZADAS POR CORREO ELECTRÓNICO: _x000a__x000a_CÁPSULA 7 TODODS CUMPLIMOS UN ROL. PÚBLICADA 12 DE NOVIEMBRE DE 2019._x000a_CÁPSULA 8 RECUERDE QUE: TÉRMINOS DE RESPUESTA.  PÚBLICADA 26 DE NOVIEMBRE DE 2019._x000a__x000a__x000a_PARA FINALIZAR LA VIGENCIA SE REALIZARON 7 CÁSULAS DE 5 PROGRAMADAS _x000a__x000a__x000a_EVIDENCIAS EN ARCHIVO ADJUNTO META 156"/>
    <s v="PARA FINALIZAR LA VIGENCIA SE REALIZARON _x000a_7 CÁSULAS DE 5 PROGRAMADAS "/>
    <s v="SE ESTIMA LA CALIFICACIÓN DE ACUERDO A LA ESTIMACIÓN DE AVANCE REPORTADA POR CADA RESPONSABLE DE PROCESO, ASÍ COMO LAS EVIDENCIAS REPORTADAS"/>
    <s v="Evidencia validada."/>
    <n v="0.4"/>
    <n v="0.4"/>
    <s v="Se sugiere replantear el registro “5” del campo: CUANTIFICACIÓN META O ENTREGABLE PLANEADA, porque no es coherente con la distribución de la meta: “1 cápsula producida y socializada”, en solamente 4 bimestres y no  en 5._x000a__x000a_En los soportes suministrados, no se evidencian los entregables planificados para la fecha de corte, ni el reporte del plan de acción del 3er. y 4to. bimestre._x000a__x000a_No obstante, se realiza la evaluación con las cápsulas evidenciadas mediante comunicación interna._x000a__x000a_Se sugiere realizar el reporte correspondiente en las fechas de corte."/>
    <n v="0.2"/>
    <n v="0.60000000000000009"/>
    <s v="No aplica."/>
    <s v="N.A."/>
    <n v="1"/>
  </r>
  <r>
    <x v="0"/>
    <s v="PLAN ANTICORRUPCIÓN Y DE ATENCIÓN AL CIUDADANO"/>
    <s v="N.A"/>
    <s v="N.A"/>
    <x v="0"/>
    <n v="157"/>
    <s v="FUNCIONARIOS Y COLABORADORES SENSIBILIZADOS (35 PRIMER SEMESTRE Y 35 SEGUNDO SEMESTRE)"/>
    <n v="70"/>
    <m/>
    <s v="80"/>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Socialización y evaluación de la información sobre la actualización del procedimiento de PQRSD a funcionarios y colaboradores del ICC"/>
    <d v="2019-01-15T00:00:00"/>
    <d v="2019-11-29T00:00:00"/>
    <s v="NO HAY ACCIONES PROGRAMADAS EN BIMESTRE"/>
    <s v="NO HAY ACCIONES PROGRAMADAS EN BIMESTRE"/>
    <s v="2 seisones"/>
    <s v="NO HAY ACCIONES PROGRAMADAS EN BIMESTRE"/>
    <s v="2 sesiones"/>
    <s v="META YA DEBE ESTAR CUMPLIDA"/>
    <s v="NO"/>
    <s v="NO"/>
    <s v="AUXILIAR ADMINISTRATIVO _x000a__x000a_COORDINADOR (A) GRUPO DE PLANEACIÓN"/>
    <s v="Desde servicio al ciudadano se gestiónó que el 14 de febrero se realizó una zesión de caulificación sobre la gestión de las PQRSD por parte de un asesor del Programa nacional de Servicio  al Ciudadano del DNP, donde asistieron funcionarios del ICC y de otras entidades que fueron invitadas.  El total de asistentes fue de 21 servidores ICC y 47 de otras entidades."/>
    <n v="0.05"/>
    <n v="0.05"/>
    <s v="Listados de asistencia"/>
    <s v="N.A PARA ESTE BIMESTRE"/>
    <s v="N.A PARA ESTE BIMESTRE"/>
    <s v="N.A PARA ESTE BIMESTRE"/>
    <s v="N.A PARA ESTE BIMESTRE"/>
    <s v="N.A PARA ESTE BIMESTRE"/>
    <s v="N.A PARA ESTE BIMESTRE"/>
    <s v="N.A PARA ESTE BIMESTRE"/>
    <s v="N.A PARA ESTE BIMESTRE"/>
    <s v="2 seisones"/>
    <s v="Se continua con los recordatorios  y  seguimientos a las respuesdtas oportunas.  Se llevó a cabo una reunión con Control interno para recibir algunas recomendaciones  sobre el seguimiento y control de únicamente las denominadas peticiones y no el universo de comunicaciones recibidas.  Además se compartieron los archivos de las imagénes para hacer la revisión díaria de lo recibido el día anterior para verificar si efectivamente son peticiones. _x000a_"/>
    <n v="0.46"/>
    <s v="Por el momento la nube no está en funcionamiento."/>
    <s v="SE RECOMIENDA DILIGENCIAR CORRECTAMENTE LOS CAMPOS DEL FORMATO"/>
    <s v="ALERTA"/>
    <s v="NO HAY ACCIONES PROGRAMADAS EN BIMESTRE"/>
    <s v="NO HAY ACCIONES PROGRAMADAS EN ESTE BIMESTRE"/>
    <n v="0.46"/>
    <s v="LA META REZAGADA SE REALIZARÁ EN EL PROXIMO BIMESTRE"/>
    <s v="NO HAY OBSERVACIONES"/>
    <s v="NO HAY ACCIONES PROGRAMADAS EN EL BIMESTRE"/>
    <s v="2 sesiones"/>
    <n v="0.5"/>
    <n v="0.44"/>
    <s v="_x000a_1. SESION CUALIFICACIÓN SOBRE LA GESTIÓN DE PQRSD POR PARTE DE UN ASESOR DEL PROGRAMA NACIONAL DE SERVICIO AL CIUDADANO EL 14 DE FEBRERO CON 21 ASISTENTES INTERNOS Y 47 EXTERNOS._x000a_ _x000a_2, JORNADA DE INDUCCIÓN Y REINDUCCIÓN  PARA LOS SERVIDORES PÚBLICOS Y CONTRATISTAS  QUE INGRESARON A LA ENTIDAD EN EL SEGUNDO SEMESTRE DÓNDE SE DIÓ A CONOCER EL MANUAL DE PROTOCOLO Y DE COMO DEBEMOS RECIBBIR  Y  Y REGISTRAR LAS PETICIONES VERBALES. REALIZADA EL DÍA 27 DE SEPTIEMBRE  CON 10 SERVIDORES Y COLABORADORES. _x000a__x000a__x000a_EVIDENCIAS EN ARCHIVO ADJUNTO META 157"/>
    <s v="ESTA META PRESENTA UN PORCENTAJE DE AVANCE BAJO, POR LO CUAL SE RECOMIENDA REVISARLA Y PRIORIZARLA EN EL PLAN DE ACCIÓN 2020"/>
    <s v="INSATISFACTORIO"/>
    <s v="SE REALIZARON VISITAS POR PUESTOS DE TRABAJO DÓNDE SE DIÓ A CONOCER EL MANUAL DE PROTOCOLO Y DE COMO DEBEMOS RECIBBIR  Y  Y REGISTRAR LAS PETICIONES VERBALES. REALIZADA LOS DÍAS   27 Y 28 DE NOVIEMBRE CON  15 SERVIDORES Y COLABORADORES  FALTANDO 24 PERSONAS PARA CUMPLIR LA META _x000a__x000a_FUNCIONARIOS Y COLABORADORES SENSIBILIZADOS_x000a_46 SOBRE 70 "/>
    <n v="0.66"/>
    <n v="0.66"/>
    <s v="_x000a_EVIDENCIAS EN ARCHIVO ADJUNTO META 157"/>
    <s v="_x000a_1. SESION CUALIFICACIÓN SOBRE LA GESTIÓN DE PQRSD POR PARTE DE UN ASESOR DEL PROGRAMA NACIONAL DE SERVICIO AL CIUDADANO EL 14 DE FEBRERO CON 21 ASISTENTES INTERNOS_x000a__x000a_2, JORNADA DE INDUCCIÓN Y REINDUCCIÓN  PARA LOS SERVIDORES PÚBLICOS Y CONTRATISTAS  QUE INGRESARON A LA ENTIDAD, 10 SERVIDORES _x000a__x000a_ VISITAS POR PUESTOS DE TRABAJO DÓNDE SE DIÓ A CONOCER EL MANUAL DE PROTOCOLO Y DE COMO DEBEMOS RECIBBIR  Y  Y REGISTRAR LAS PETICIONES VERBALE 15 SERVIDORES _x000a_PARA UN _x000a_TOTAL DE 46 FUNCIONARIOS Y COLABORADORES SENSIBILIZADOS SOBRE 70 "/>
    <s v="SE ESTIMA LA CALIFICACIÓN DE ACUERDO A LA ESTIMACIÓN DE AVANCE REPORTADA POR CADA RESPONSABLE DE PROCESO, ASÍ COMO LAS EVIDENCIAS REPORTADAS"/>
    <s v="En la carpeta de los soportes del proceso, no se evidencia el entregable."/>
    <n v="0"/>
    <n v="0"/>
    <s v="_x000a_En los soportes suministrados, no se evidencian los entregables planificados para la fecha de corte, ni el reporte del plan de acción del 3er. y 4to. bimestre."/>
    <n v="0"/>
    <n v="0"/>
    <s v="Del campo BC26, solo se evidencia el segundo reporte en la unidad compartida por planeación._x000a__x000a_El entregable en relación con la cuantificación de la meta no se evidencia."/>
    <n v="0"/>
    <n v="0"/>
  </r>
  <r>
    <x v="0"/>
    <s v="PLAN ANTICORRUPCIÓN Y DE ATENCIÓN AL CIUDADANO"/>
    <s v="N.A"/>
    <s v="N.A"/>
    <x v="0"/>
    <n v="158"/>
    <s v="VIDEO INSTRUCTIVO DEL USO DEL FORMULARIO WEB COMO MECANISMO DE REGISTRO DE PETICIONES VERBALES"/>
    <n v="1"/>
    <m/>
    <s v="NO REGISTRA LÍNEA BASE"/>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Preparación de guión_x000a_Producción de video _x000a_Publicación del video_x000a_Comunicaciones internas para socializar video"/>
    <d v="2019-03-18T00:00:00"/>
    <d v="2019-09-28T00:00:00"/>
    <s v="NO HAY ACCIONES PROGRAMADAS EN BIMESTRE"/>
    <s v="Preparación del guión"/>
    <s v="Producción del vídeo"/>
    <s v="Video producido  e inicio de socialización"/>
    <s v="AJUSTE:_x000a_META ELIMINADA_x000a_ANTERIOR:_x000a_Socialización"/>
    <s v="AJUSTE:_x000a_META ELIMINADA_x000a_ANTERIOR:_x000a_META YA DEBE ESTAR CUMPLIDA"/>
    <s v="NO"/>
    <s v="NO"/>
    <s v="COORDINADOR (A) GRUPO DE PLANEACIÓN"/>
    <s v="El 29 de enero se realizó una reunión con el grupo Tic y el qeuipo de Comunicaciones, donde se establecieron los insumos necesarios para la realización del video"/>
    <n v="0.02"/>
    <n v="0.02"/>
    <s v="N.A PARA ESTE BIMESTRE"/>
    <s v="N.A PARA ESTE BIMESTRE"/>
    <s v="N.A PARA ESTE BIMESTRE"/>
    <s v="Preparación del guión"/>
    <n v="0"/>
    <n v="0"/>
    <s v="Con un pequeño receso del área tic por cambio de personal, se atrasaron un poco los proyectos.  El video está pendiente por realizar."/>
    <s v="No se reporta avance sobre esta actividad"/>
    <s v="INSATISFACTORIO"/>
    <s v="Producción del vídeo"/>
    <s v="Estamos sujetos a la programación de Tecnologías de la información. Hubo nueva asignación de proyectos.  "/>
    <n v="0"/>
    <s v="No hay evidencia "/>
    <s v="SE RECOMIENDA DILIGENCIAR CORRECTAMENTE LOS CAMPOS DEL FORMATO"/>
    <s v="INSATISFACTORIO"/>
    <s v="Video producido  e inicio de socialización"/>
    <s v="NO REPORTA"/>
    <s v="NO REPORTA"/>
    <s v="NO SE HA PRODUCIDO EL VIDEO DEBIDO A QUE EL FORMULARIO WEB ESTÁ EN PROCESO DE AJUSTES EN EL GRUPO DE LAS TIC YA QUE LA PROGRAMACIÓN DE ACTIVIDADES SE HA ALTERADO POR LOS CAMBIO ADMINISTRATIVOS EN ESTA ÁREA. SE SOLICITARÁ AJUSTE EN EL PLAN DE ACCIÓN. "/>
    <s v="PARA EL PRÓXIMO BIMESTRE SE DEBE ADJUNTAR COPIA DE LA SOLICITUD DE AJUSTE AL PLAN DE ACCIÓN "/>
    <s v="INSATISFACTORIO"/>
    <s v="AJUSTE:_x000a_META ELIMINADA_x000a_ANTERIOR:_x000a_Socialización"/>
    <s v="META RETIRADA"/>
    <s v="META RETIRADA"/>
    <s v="Meta retirada"/>
    <s v="META RETIRADA"/>
    <s v="META RETIRADA"/>
    <s v="AJUSTE:_x000a_META ELIMINADA_x000a_ANTERIOR:_x000a_META YA DEBE ESTAR CUMPLIDA"/>
    <s v="META ELIMINADA"/>
    <s v="META ELIMINADA"/>
    <s v="META ELIMINADA"/>
    <s v="ESPACIO PARA LAS OBSERVACIONES DE PLANEACIÓN EN LA COMPILACIÓN DEL INFORME"/>
    <s v="SE ESTIMA LA CALIFICACIÓN DE ACUERDO A LA ESTIMACIÓN DE AVANCE REPORTADA POR CADA RESPONSABLE DE PROCESO, ASÍ COMO LAS EVIDENCIAS REPORTADAS"/>
    <s v="No aplica."/>
    <n v="0"/>
    <n v="0"/>
    <s v="_x000a_En los soportes suministrados, no se evidencian los entregables planificados para la fecha de corte, ni el reporte del plan de acción del 3er. y 4to. bimestre."/>
    <n v="0"/>
    <n v="0"/>
    <s v="Se evidencia que los campos W27 y X27, cambiaron según se indica en su contenido."/>
    <s v="Eliminada"/>
    <s v="Eliminada"/>
  </r>
  <r>
    <x v="0"/>
    <s v="PLAN ANTICORRUPCIÓN Y DE ATENCIÓN AL CIUDADANO"/>
    <s v="N.A"/>
    <s v="N.A"/>
    <x v="0"/>
    <n v="159"/>
    <s v="PROCEDIMIENTO DE GESTIÓN DE PQRSD AJUSTADO / MANUAL DE PROTOCOLO AJUSTADO"/>
    <n v="1"/>
    <m/>
    <s v="3"/>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Incluir dentro del procedimiento de PQRSD los parámetros para dar respuesta a las solicitudes de información (contenido, estructura y diseño). Socializar esta información al interior de la entidad._x000a_Incluir dentro del procedimiento la forma de registro de peticiones verbales._x000a_Establecer el procedimiento para la traducción de información pública en lenguas nativas,  solicitada por grupos étnicos con los que tenga relacionamiento la entidad._x000a_Establecer un procedimiento que determine como procede el servidor público cuando recibe solicitudes que no son competencia de la entidad y el ciudadano insiste en radicarla._x000a_Determinar niveles de atención de acuerdo a la complejidad de cada trámite y servicio, con el fin de dar respuestas a las solicitudes de los ciudadanos. Un nivel atiende peticiones o solicitudes sencillas y generales, puede ser a través de herramientas de autogestión; un segundo nivel brinda atención a las peticiones más específicas, que requiere de un grado de personalización; y un tercer nivel corresponde a las solicitudes más complejas y específicas, que requieren de la intervención de las áreas. Definición de canales oficiales por nivel de complejidad._x000a_"/>
    <d v="2019-01-15T00:00:00"/>
    <d v="2019-03-29T00:00:00"/>
    <s v="NO HAY ACCIONES PROGRAMADAS EN BIMESTRE"/>
    <s v="NO HAY ACCIONES PROGRAMADAS EN BIMESTRE"/>
    <s v="NO HAY ACCIONES PROGRAMADAS EN BIMESTRE"/>
    <s v="Procedimiento ajustado"/>
    <s v="META YA DEBE ESTAR CUMPLIDA"/>
    <s v="META YA DEBE ESTAR CUMPLIDA"/>
    <s v="NO"/>
    <s v="NO"/>
    <s v="COORDINADOR (A) GRUPO DE PLANEACIÓN"/>
    <s v="No hay actividades propuestas para este bimestre"/>
    <n v="0"/>
    <n v="0"/>
    <s v="N.A PARA ESTE BIMESTRE"/>
    <s v="N.A PARA ESTE BIMESTRE"/>
    <s v="N.A PARA ESTE BIMESTRE"/>
    <s v="N.A PARA ESTE BIMESTRE"/>
    <s v="N.A PARA ESTE BIMESTRE"/>
    <s v="N.A PARA ESTE BIMESTRE"/>
    <s v="N.A PARA ESTE BIMESTRE"/>
    <s v="N.A PARA ESTE BIMESTRE"/>
    <s v="N.A PARA ESTE BIMESTRE"/>
    <s v="NO HAY ACCIONES PROGRAMADAS EN BIMESTRE"/>
    <s v="Se presentó un borrador sobre la estructura de respuesta a peticiones, está pendiente por definir. Adjunto correo en pdf. "/>
    <n v="0"/>
    <s v="correo  Adjunto "/>
    <s v="NO HAY ACCIONES PROGRAMADAS EN BIMESTRE"/>
    <s v="NO HAY ACCIONES PROGRAMADAS EN EL BIMESTRE"/>
    <s v="Procedimiento ajustado"/>
    <n v="0"/>
    <n v="0"/>
    <s v="NO SE HA REALIZADO EL PROCEDIMIENTO DEBIDO A LOS CAMBIOS ADMINISTRATIVOS EN LA COORDINACIÓN DEL GRUPO DE PLANEACIÓN Y SERVICIO AL CIUDADANO, SE SOLICITARÁ EL AJUSTE DE META DEL PLAN DE ACCIÓN PARA REPROGRAMAR LA BIMESTRALIZACIÓN Y REALIZARLO EN EL PERÍODO QUE QUEDA DEL AÑO "/>
    <s v="PARA EL PRÓXIMO BIMESTRE SE DEBE ADJUNTAR COPIA DE LA SOLICITUD DE AJUSTE AL PLAN DE ACCIÓN "/>
    <s v="INSATISFACTORIO"/>
    <s v="META YA DEBE ESTAR CUMPLIDA"/>
    <n v="0.7"/>
    <n v="0.7"/>
    <s v="PARA ACTUALIZAR EL PROCEDIMIENTO DE GESTIÓN DE PQRSD SE PRESENTÓ  UNA PLANTILLA CON LA ESTRUCTURA DE RESPUESTAS A PETICIONES,  LA CUAL FUE  REVISADA POR IVONNE ZAMBRANO Y POSTERIORMENTE REMITIDA AL ASESOR JURÍDICO PARA CONTAR CON EL VISTO BUENO Y AJUSTAR LA REFERENCIA EN EL MANUAL."/>
    <s v="ESTA META PRESENTA UN PORCENTAJE DE AVANCE BAJO, POR LO CUAL SE RECOMIENDA REVISARLA Y PRIORIZARLA EN EL PLAN DE ACCIÓN 2020"/>
    <s v="INSATISFACTORIO"/>
    <s v="SE PRESENTÓ EN CORREO ENVIADO EL DÍA  VIERNES 13 DE DICIEMBRE EL PROYECTO DE LA ACTUALIZACIÓN  SCI-PD-01 PROCEDIMIENTO DE GESTIÓN DE PETICIONES, QUEJAS, RECLAMOS, SUGERENCIAS Y DENUNCIAS., DÓNDE SE INCLUYÓ LA PLANTILLA PARA RESPUESTAS A PETICIONES. CON LOS AJUSTES PERTINENTES DEL ASESOR. SE ENCUENTRA EN PROCESO DE APROBACIÓN. "/>
    <n v="1"/>
    <n v="1"/>
    <s v="EVIDENCIAS EN ARCHIVO ADJUNTO META 159"/>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 ni se reporta como cumplida la actividad pese a estar programada para el 29 de marzo de 2019."/>
    <n v="0"/>
    <n v="0"/>
    <s v="_x000a_En los soportes suministrados, no se evidencian los entregables planificados para la fecha de corte, ni el reporte del plan de acción del 3er. y 4to. bimestre."/>
    <n v="0"/>
    <n v="0"/>
    <s v="El entregable no se evidencia en la unidad compartida por planeación."/>
    <n v="0"/>
    <n v="0"/>
  </r>
  <r>
    <x v="0"/>
    <s v="PLAN ANTICORRUPCIÓN Y DE ATENCIÓN AL CIUDADANO"/>
    <s v="N.A"/>
    <s v="N.A"/>
    <x v="0"/>
    <n v="160"/>
    <s v="FORMULARIO WEB DE PQRSD AJUSTADO"/>
    <n v="1"/>
    <m/>
    <s v="1"/>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Ajuste formulario web con parámetros establecidos en la resolución 3564 de 2015 en clasificación decategoría y tipo de solicitud"/>
    <d v="2019-01-15T00:00:00"/>
    <d v="2019-03-29T00:00:00"/>
    <s v="Preparación de información"/>
    <s v="Formulario ajustado"/>
    <s v="Socialización de ajustes"/>
    <s v="META YA DEBE ESTAR CUMPLIDA"/>
    <s v="AJUSTE:_x000a_META ELIMINADA_x000a_ANTERIOR:_x000a_META YA DEBE ESTAR CUMPLIDA"/>
    <s v="AJUSTE:_x000a_META ELIMINADA_x000a_ANTERIOR:_x000a_META YA DEBE ESTAR CUMPLIDA"/>
    <s v="NO"/>
    <s v="NO"/>
    <s v="COORDINADOR (A) GRUPO DE PLANEACIÓN"/>
    <s v="El 21 de enero se realizó la primera reunión para revisar los ajustes pertinentes al formulario web de PQRSD del ICC.  Se generó un acta y TIC propuso el plan de trabajo pertinente que estuvo en revisión por los involucrados con la última versión el día 22 de febrero, para validar todos los ajustes e iniciar el cronograma planteado"/>
    <n v="1"/>
    <n v="0.33"/>
    <s v="Acta de reunión_x000a_Correos electrónicos"/>
    <s v="NO SE REGISTRAN OBSERVACIONES"/>
    <s v="SATISFACTORIO"/>
    <s v="Formulario ajustado"/>
    <n v="1"/>
    <n v="1"/>
    <s v="Formulario ajustado"/>
    <m/>
    <s v="SATISFACTORIO"/>
    <s v="Socialización de ajustes"/>
    <s v="Esta actividad depende del avance de Tecnologías de la informnación en el ajuste _x000a_el formulario de PQRSD de la página web para dar comienzo. Se debe a que hubo nuevo personal y nueva  asignación de proyectos. "/>
    <n v="0"/>
    <s v="No hay evidencias "/>
    <s v="NO HAY INFORMACIÓN REPORTADA EN ESTE CAMPO"/>
    <s v="INSATISFACTORIO"/>
    <s v="META YA DEBE ESTAR CUMPLIDA"/>
    <n v="0"/>
    <n v="0.1"/>
    <s v="SE REALIZARON LOS REQUERIMIENTOS EN EL PRIMER BIMESTRE DEL AÑO AL GRUPO DE GESTIÓN DE LAS TIC, A LA FECHA EL FORMULARIO WEB ESTÁ EN PROCESO DE AJUSTES POR EL MISMO GRUPO  YA QUE LA PROGRAMACIÓN DE ACTIVIDADES SE HA ALTERADO POR LOS CAMBIO ADMINISTRATIVOS EN ESTA ÁREA. SE SOLICITARÁ AJUSTE EN EL PLAN DE ACCIÓN SOBRE ESTA META YA QUE SU DESARROLLO EN ESTE MOMENTO DEPENDE DEL CRONOGRAMA ESTABLECIDO POR GESTIÓN DE LAS TIC "/>
    <s v="PARA EL PRÓXIMO BIMESTRE SE DEBE ADJUNTAR COPIA DE LA SOLICITUD DE AJUSTE AL PLAN DE ACCIÓN "/>
    <s v="INSATISFACTORIO"/>
    <s v="AJUSTE:_x000a_META ELIMINADA_x000a_ANTERIOR:_x000a_META YA DEBE ESTAR CUMPLIDA"/>
    <s v="META RETIRADA"/>
    <s v="META RETIRADA"/>
    <s v="Meta retirada"/>
    <s v="META RETIRADA"/>
    <s v="META RETIRADA"/>
    <s v="AJUSTE:_x000a_META ELIMINADA_x000a_ANTERIOR:_x000a_META YA DEBE ESTAR CUMPLIDA"/>
    <s v="META ELIMINADA"/>
    <s v="META ELIMINADA"/>
    <s v="META ELIMINADA"/>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
    <n v="0"/>
    <n v="0"/>
    <s v="_x000a_En los soportes suministrados, no se evidencian los entregables planificados para la fecha de corte, ni el reporte del plan de acción del 3er. y 4to. bimestre."/>
    <n v="0"/>
    <n v="0"/>
    <s v="Se evidencia que los campos W29 y X29, cambiaron según se indica en su contenido."/>
    <s v="Eliminada"/>
    <s v="Eliminada"/>
  </r>
  <r>
    <x v="0"/>
    <s v="PLAN ANTICORRUPCIÓN Y DE ATENCIÓN AL CIUDADANO"/>
    <s v="N.A"/>
    <s v="N.A"/>
    <x v="0"/>
    <n v="161"/>
    <s v="CARACTERIZACIÓN DE USUARIOS INSTITUCIONAL NUEVA O ACTUALIZADA (5.1) PUBLICADA  PARA SUGERENCIA Y OBSERVACIONES DE CIUDADANÍA Y DE SERVIDORES ICC"/>
    <n v="1"/>
    <m/>
    <s v="CARACTERIZACIÓN DE USUARIOS AÑO 2016"/>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Establecer objetivos_x000a_Establecer variables y desagregación_x000a_Priorizar variables_x000a_Identificar mecanismos y recolectar información  _x000a_Automatizar la información y segmentarla_x000a_Publicar la información_x000a_"/>
    <d v="2019-03-01T00:00:00"/>
    <d v="2019-11-30T00:00:00"/>
    <s v="NO HAY ACCIONES PROGRAMADAS EN BIMESTRE"/>
    <s v="PASO 1. Identificar los objetivos de la caracterización y su alcance_x000a_PASO 2. Establecer un líder del ejercicio de caracterización_x000a_DOCUMENTO DE METODOLOGÍA Y OBJETIVOS DEFINIDOS DE CARACTERIZACIÓN DE USUARIOS"/>
    <s v="PASO 3. Establecer variables y niveles de desagregación de la información_x000a_PASO 4. Priorizar variables_x000a_"/>
    <s v="PASO 5. Identificación de mecanismos de recolección de información_x000a_PASO 6. Automatizar la información y establecer grupos o segmentos de ciudadanos, usuarios o grupos de interés con características similares"/>
    <s v="PASO 7. La metodología para la construcción de un mapa de actores hace parte integral del manual único de rendición de cuentas que se encuentra en proceso de aprobación._x000a_Divulgar y publicar la información"/>
    <s v="Divulgar y socializar"/>
    <s v="NO"/>
    <s v="NO"/>
    <s v="COORDINADOR (A) GRUPO DE PLANEACIÓN"/>
    <s v="El grupo de planeación realizó la primera reunión para iniciar las actividades programadas para la caracterización de usuarios, el 22 de febrero de 2019, donde se estableció el objetivo general y los objetivos específicos de la caracterización, los grupos de interés que se deben caracterizar y la primera revisión de las variables que se deben levantar de personas naturales y personas jurídicas."/>
    <n v="0.2"/>
    <n v="0.2"/>
    <s v="Actas de reunión en archivo de Planeación _x000a_Archivo de trabajo resultado de la sesión"/>
    <s v="N.A PARA ESTE BIMESTRE"/>
    <s v="N.A PARA ESTE BIMESTRE"/>
    <s v="PASO 1. Identificar los objetivos de la caracterización y su alcance_x000a_PASO 2. Establecer un líder del ejercicio de caracterización"/>
    <n v="1"/>
    <n v="0.3"/>
    <s v="Correos con la metodología propuesta para aprobación de los procesos misionales"/>
    <s v="Mediante formato de ajustes al Plan de Acción se solicitó el ajuste de la meta teniendo en cuenta que se han ampliado algunos tiempos para la consulta y retroalimientación del ejercicio por parte de los procesos misionales del ICC. "/>
    <s v="SATISFACTORIO"/>
    <s v="PASO 3. Establecer variables y niveles de desagregación de la información_x000a_PASO 4. Priorizar variables_x000a_"/>
    <s v="SE ENVIARON CORREOS A LOS RESPONSABLES DE LOS PROCESOS MISIONALES PARA ESTABLECER LAS VARIABLES DE LAS RESPECTIVAS ÁREAS, PERO NO SE HA RECIBIDO RESPUESTA. SE SOLICITARÁN NUEVAMENTE LAS VARIABLES Y SE COMUNICARÁN EN REUNIÓN LOS PASOS A SEGUIR"/>
    <n v="0.4"/>
    <s v="No hay evidencias "/>
    <s v="META AJUSTADA MEDIANTE FORMATO DE PLAN DE ACCIÓN"/>
    <s v="ALERTA"/>
    <s v="PASO 5. Identificación de mecanismos de recolección de información_x000a_PASO 6. Automatizar la información y establecer grupos o segmentos de ciudadanos, usuarios o grupos de interés con características similares"/>
    <n v="0"/>
    <n v="0.4"/>
    <s v="LA  ELABORACIÓN DE LA CARACTERIZACIÓN DE USUARIOS NO HA AVANZADO PUES LAS ÁREAS MISIONALES NO HAN REMITIDO A ESTE DESPACHO LAS VARIABLES A INCORPORAR EN LA METODOLOGÍA REMITIDA POR PLANEACIÓN EN EL PRIMER BIMESTRE DEL AÑO._x000a__x000a_POR TAL RAZÓN SE HARÁ NECESARIO AJUSTE A LA META DEL PLAN DE ACCIÓN PUES EL AVANCE ESTÁ LIMITADO A ACTIVIDADES QUE REPORTAN OTROS PROCESOS."/>
    <s v="PARA EL PRÓXIMO BIMESTRE SE DEBE ADJUNTAR COPIA DE LA SOLICITUD DE AJUSTE AL PLAN DE ACCIÓN "/>
    <s v="INSATISFACTORIO"/>
    <s v="PASO 7. La metodología para la construcción de un mapa de actores hace parte integral del manual único de rendición de cuentas que se encuentra en proceso de aprobación._x000a_Divulgar y publicar la información"/>
    <n v="1"/>
    <n v="0.7"/>
    <s v="UNIFICACIÓN DE DATOS Y VARIABLES REMITIDAS POR LOS PROCESOS PARA LA CONSOLIDACIÒN DEL DOCUMENTO DEL EJERCICIO DE CARACTERIZACIÒN EN LA MATRIZ DE VARIABLES DE CARACTERIZACIÒN, ADEMÀS DE ESTO SE PRESENTARÀ EL DOCUMENTO DE CARACTERIZACIÒN TENIENDO EN CUENTA LOS DATOS ANTES MENCIONADOS, EL CUAL SERÀ REMITIDO EL JUEVES 21 DE NOVIEMBRE PARA VALIDACIÒN Y APROBACIÒN DE METODOLOGÌA TANTO AL LOS INTEGRANTES DEL CIGD COMO AL EQUIPO MIPG, NIVEL OPERATIVO"/>
    <s v="NO HAY OBSERVACIONES"/>
    <s v="SATISFACTORIO"/>
    <s v="Divulgar y socializar"/>
    <n v="0.5"/>
    <n v="0.7"/>
    <s v="EVIDENCIAS EN ARCHIVO ADJUNTO META 161"/>
    <s v="Se aplazo la divulgación y socialización para el año 2020"/>
    <s v="SE ESTIMA LA CALIFICACIÓN DE ACUERDO A LA ESTIMACIÓN DE AVANCE REPORTADA POR CADA RESPONSABLE DE PROCESO, ASÍ COMO LAS EVIDENCIAS REPORTADAS"/>
    <s v="No aplica."/>
    <n v="0"/>
    <n v="0"/>
    <s v="_x000a_En los soportes suministrados, no se evidencian los entregables planificados para la fecha de corte, ni el reporte del plan de acción del 3er. y 4to. bimestre."/>
    <n v="0"/>
    <n v="0"/>
    <s v="El entregable no se evidencia en la unidad compartida por planeación."/>
    <n v="0"/>
    <n v="0"/>
  </r>
  <r>
    <x v="0"/>
    <s v="PLAN ANTICORRUPCIÓN Y DE ATENCIÓN AL CIUDADANO"/>
    <s v="N.A"/>
    <s v="N.A"/>
    <x v="0"/>
    <n v="162"/>
    <s v="ESTANDARIZACIÓN DE ENCUESTAS DE SATISFACCIÓN EN EL ICC  (5,2)"/>
    <n v="1"/>
    <m/>
    <s v="NO REGISTRA LÍNEA BASE"/>
    <s v="La meta propuesta busca en implementar los elementos que conforman la Política de Servicio al Ciudadano  para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
    <s v="Recopilación de encuestas disponibles en ICC_x000a_Revisión de los mínimos y la norma_x000a_Realizar propuesta unificación_x000a_Reuniones para revisar unificación_x000a_Aprobación de propuesta definitiva en SIG_x000a_Publicación en sitios pertinentes"/>
    <d v="2019-01-15T00:00:00"/>
    <d v="2019-10-30T00:00:00"/>
    <s v="NO HAY ACCIONES PROGRAMADAS EN BIMESTRE"/>
    <s v="Recopilación de encuestas disponibles en ICC_x000a_Revisión de los mínimos y la norma"/>
    <s v="Realizar propuesta unificación_x000a_Reuniones para revisar unificación"/>
    <s v="NO HAY ACCIONES PROGRAMADAS EN BIMESTRE"/>
    <s v="Aprobación de propuesta definitiva en SIG_x000a_Publicación en sitios pertinentes"/>
    <s v="META YA DEBE ESTAR CUMPLIDA"/>
    <s v="NO"/>
    <s v="NO"/>
    <s v="COORDINADOR (A) GRUPO DE PLANEACIÓN"/>
    <s v="No se realizaron actividades en el bimestre. Se va a iniciar la recolección de todas las encuestas aplicadas en el ICC en todos los procesos."/>
    <n v="0"/>
    <n v="0"/>
    <s v="N.A PARA ESTE BIMESTRE"/>
    <s v="N.A PARA ESTE BIMESTRE"/>
    <s v="N.A PARA ESTE BIMESTRE"/>
    <s v="Recopilación de encuestas disponibles en ICC_x000a_Revisión de los mínimos y la norma"/>
    <s v="NO HAY INFORMACIÓN DILIGENCIADA"/>
    <s v="NO HAY INFORMACIÓN DILIGENCIADA"/>
    <s v="Recopilación de encuestas disponibles en ICC_x000a_Revisión de los mínimos y la norma_x000a__x000a_Actividad en gestión / actividad relacionada con la caracterización de encuestas, se solicito a las dependencias Biblioteca, Facultad Seminario Andrés Bello y Museos la encuesta que cada uno maneja para ser presentados a Planeación y tener el Insumo de trabajo, para saber junto con la caracterización a qué tipo de usuarios se dirijirá la encuesta y qué preguntas se estandarizaran para la encuesta.  _x000a_100%"/>
    <s v="Archivo de correo  en PDF, adjunto. "/>
    <s v="INCONCLUSO"/>
    <s v="Realizar propuesta unificación_x000a_Reuniones para revisar unificación"/>
    <s v="Actividades pendientes para retomar, después del receso por cambio de Jefe de Planeación "/>
    <n v="0.25"/>
    <s v="No hay evidencias "/>
    <m/>
    <s v="INSATISFACTORIO"/>
    <s v="NO HAY ACCIONES PROGRAMADAS EN BIMESTRE"/>
    <s v="NO HAY ACCIONES PROGRAMADAS EN ESTE BIMESTRE"/>
    <s v="NO HAY ACCIONES PROGRAMADAS EN ESTE BIMESTRE"/>
    <s v="A LA FECHA SE HAN RECOPILADO LAS ENCUESTAS Y SE HA TRABAJADO EN LA PROPUESTA DE UNIFICACIÓN LA CUAL SERÁ SOCIZALIZADA A PARTIR DEL PROXIMO BIMESTRE, COMO NO HAY ACCIONES PROGRAMADAS PARA ESTE BIMESTRE SE PONDERE UN AVANCE DE 45%"/>
    <s v="NO HAY OBSERVACIONES"/>
    <s v="NO HAY ACCIONES PROGRAMADAS EN EL BIMESTRE"/>
    <s v="Aprobación de propuesta definitiva en SIG_x000a_Publicación en sitios pertinentes"/>
    <n v="0.5"/>
    <n v="0.55000000000000004"/>
    <s v="SE ELABORÓ LA PROPUESTA DE CONSOLIDACIÓN DE ENCUESTAS DE PERCEPCIÓN LA CUAL SERÀ REMITIDA EL PROXIMO JUEVES 21 DE NOVIEMBRE TANTO AL LOS INTEGRANTES DEL CIGD COMO AL EQUIPO MIPG, NIVEL OPERATIVO "/>
    <s v="ESTA META PRESENTA UN PORCENTAJE DE AVANCE BAJO, POR LO CUAL SE RECOMIENDA REVISARLA Y PRIORIZARLA EN EL PLAN DE ACCIÓN 2020"/>
    <s v="INSATISFACTORIO"/>
    <s v="META YA DEBE ESTAR CUMPLIDA"/>
    <n v="0.7"/>
    <n v="0.7"/>
    <s v="SE ENVIO LA PROPUESTA DE ACUERDO CON LA REUNIÓN NO. 3 DEL EQUIPO OPERATIVO MIPG PARA SU VALIDACIÓN Y RESPECTIVA APROBACIÓN_x000a_CORREO ELECTRONICO EN ARCHIVO ADJUNTO META 162"/>
    <s v="Queda pendiente su aprobación para el 2020"/>
    <s v="SE ESTIMA LA CALIFICACIÓN DE ACUERDO A LA ESTIMACIÓN DE AVANCE REPORTADA POR CADA RESPONSABLE DE PROCESO, ASÍ COMO LAS EVIDENCIAS REPORTADAS"/>
    <s v="No aplica."/>
    <n v="0"/>
    <n v="0"/>
    <s v="_x000a_En los soportes suministrados, no se evidencian los entregables planificados para la fecha de corte, ni el reporte del plan de acción del 3er. y 4to. bimestre."/>
    <n v="0"/>
    <n v="0"/>
    <s v="Se evidencia propuesta qué, según el campo BJ31, se encuentra pendiente por aprobación"/>
    <n v="0.5"/>
    <n v="0.5"/>
  </r>
  <r>
    <x v="5"/>
    <s v="PLAN ANTICORRUPCIÓN Y DE ATENCIÓN AL CIUDADANO"/>
    <s v="N.A"/>
    <s v="N.A"/>
    <x v="5"/>
    <n v="163"/>
    <s v="ESTRATEGIAS DE COMUNICACIÓN, EXTERNA E INTERNA IMPLEMENTADAS EN 2019"/>
    <s v="2_x000a_"/>
    <m/>
    <s v="NO REGISTRA LÍNEA BASE"/>
    <s v="Dar cumplimiento al derecho fundamental de acceso a la información pública, según el cual toda persona puede acceder a la información pública en posesión o bajo el control de los sujetos obligados de la ley."/>
    <s v="Realizar una reunión con los directivos de la entidad para que den una línea acerca de los retos que tiene la entidad y así identificar las necesidades en comunicación y divulgación. Realizar la estrategia de comunicaciones del ICC 2019. Socializarla y hacer seguimiento de la estrategia en reuniones semanales con el equipo de prensa"/>
    <d v="2019-01-15T00:00:00"/>
    <d v="2019-12-15T00:00:00"/>
    <s v="Presentación y ajustes de las estrategias de comunicación  interna y externa "/>
    <s v="Implementación  de la estrategia  fase 1 "/>
    <s v="Implementación  de la estrategia  fase 2"/>
    <s v="Implementación  de la estrategia  fase 3"/>
    <s v="Implementación  de la estrategia  fase 4"/>
    <s v="Implementación  de la estrategia  fase 5 "/>
    <s v="NO"/>
    <s v="NO"/>
    <s v="SUBDIRECTOR ACADÉMICO"/>
    <s v="Se están realizando ajustes a las estrategias de comunicación interna y externa. "/>
    <n v="0.6"/>
    <n v="0.2"/>
    <s v="NO HAY INFORMACIÓN DILIGENCIADA"/>
    <s v="NO SE REGISTRAN OBSERVACIONES"/>
    <s v="INSATISFACTORIO"/>
    <s v="Implementación  de la estrategia  fase 1 "/>
    <n v="0.5"/>
    <n v="0.2"/>
    <s v="En el momento se está construyendo la estrategia de comunicaciones, se  recopilando la información necesaria de  prioridades y proyectos de las diferentes áreas para el año 2019. "/>
    <s v="La meta no cuenta con el avance esperado "/>
    <s v="INSATISFACTORIO"/>
    <s v="Implementación  de la estrategia  fase 2"/>
    <n v="1"/>
    <n v="0.5"/>
    <s v="Se implementó la estrategia de comunicaciones  en su segunda fase, la cual estaba enfocada en fortalecer los canales de comunicación interna y externa  con contenidos relevante para los objetivos institucionales.  En la comunicación interna la estrategia se enfocó en resaltar la información de interés  como convocatorias,  Becas, ofertas laborales, planes, fechas especiales, talleres. Para esto se rediseño el boletín interno y se ha mantenido una continuidad en los envíos  de forma diaria. También se adelantó la campaña Somos ICC, resaltando la función y el perfil de los miembros del ICC En los correos institucionales de los funcionarios deben aparecer los correos de comunicaciones con un consecutivo y con la información aquí reportada. La comunicación externa en esta segunda fase se enfocó en resaltar la feria del libro, el año internacional de lenguas nativas,  la oferta académica y los eventos internacionales en los que participó el ICC cómo el  Sexto Encuentro internacional de español como lengua extranjera o la Cumbre colombo-francesa - COLIFRI 2019. La estrategia se desarrolla por temáticas mensuales que sirven como ejes para generar contenido, los ejes de este mes fue sello editorial y oferta académica. Cada publicación esta detallada en un archivo Excel cargado en evidencias  y esta publicada en los canales del ICC_x000a__x000a_"/>
    <s v="N.A"/>
    <s v="SATISFACTORIO"/>
    <s v="Implementación  de la estrategia  fase 3"/>
    <n v="1"/>
    <n v="0.75"/>
    <s v="Se implementó la estrategia de comunicaciones  en su tercera fase, la cual estaba enfocada en fortalecer  la comunicación interna y externa resaltando, el año de las lenguas indignas, el bicentenario, las convocatorias, el patrimonio inmaterial. Esto se hizo  generando interactividad mediante  la realización de hangaout, chats,  foros académicos y de investigación y  transmisiones en vivo. En algunos de estos espacios  recibimos preguntas del público virtual mediante el uso de las nuevas tecnologías.  Para esto se rediseño el boletín interno y externo y se ha mantenido una continuidad en los envíos y en las publicaciones  de forma diaria.  La estrategia abordó la elaboración de un portafolio de la oferta académica el cual se tiene ubicado en las principales sedes institucionales y en los espacios digitales."/>
    <s v="AUNQUE LA INFORMACIÓN SE REPORTA CORRECTAMENTE SE DEBE ADJUNTAR LAS EVIDENCIAS QUE SOPORTAN EL DESARROLLO DE LAS ACTIVIDADES REALIZADAS. PUES NO SE PUEDE CORROBORAR EL AVANCE REALIZADO. SE MARCARÁ SATISFACTORIO EL AVANCE PERO QUEDA UNA ALERTA POR INCUMPLIMIENTO AL APORTAR EVIDENCIAS."/>
    <s v="SATISFACTORIO"/>
    <s v="Implementación  de la estrategia  fase 4"/>
    <n v="1"/>
    <n v="0.83"/>
    <s v="Todas las evidencias de lo realizado y planteado en la estrategia están divulgadas en la página web, internet y se pueden ubicar cronológicamente en los canales del ICC  los textos referenciados y publicados  en este informe sobre redes sociales, ustedes  lo pueden consultar en el siguientes enlaces donde está organizado de forma cronológica y con un buscador automático - septiembre – octubre.https://www.facebook.com/InstitutoCaroyCuervoColombia/_x000a_https://twitter.com/caroycuervo/_x000a_https://www.instagram.com/caroycuervo/_x000a_https://www.youtube.com/user/caroycuervoTV/_x000a_https://www.caroycuervo.gov.co/Noticia/4/_x000a_https://www.caroycuervo.gov.co/Evento/_x000a_                La estrategia de comunicaciones  en su cuarta fase, estuvo  enfocada en fortalecer  la comunicación externa digital y las lineas misionales del instituto como los programas académicos, los encuentros de los investigadores en otros espacios interinstitucionales,  el sello editorial y el valor patrimonial. Se  organizaron estrategias de redes sociales que generaran un crecimiento de usuarios informados. Resaltamos los encuentros académicos y fortalecimos la divulgación digital de los mismos, buscamos nuevos usuarios generando contenido alrededor de las lineas misionales. Fortalecimos la divulgación de algunos procesos como las convocatorias académicas, el Plan de protección y manejo ambiental y patrimonial del ICC (PEMP). El Primer encuentro de egresados del Caro y Cuervo. El Seminario Permanente de Lenguas Indígenas,los talleres de impresión en la Imprenta Patriótica 2019, Madrid - Encuentro en torno a las lenguas indígenas de Colombia. Efemérides. Esto se hizo  generando contenido y creando interactividad mediante  la realización de hangaout, chats,  foros académicos y de investigación y  transmisiones en vivo.Madrid - Encuentro en torno a las lenguas indígenas de Colombia."/>
    <s v="AUNQUE EL REPORTE QUEDA SATISFACTORIO PARA EL PRÓXIMO BIMESTRE SE DEBE ANEXAR EL DOCUMENTO QUE SOPORTE EL CRONOGRAMA DE LA IMPLEMENTACIÓN DE LA ESTRATEGIA, PARA LOGRAR DETERMINAR EL AVANCE REAL EJECUTADO"/>
    <s v="SATISFACTORIO"/>
    <s v="Implementación  de la estrategia  fase 5 "/>
    <n v="1"/>
    <n v="1"/>
    <s v="La estrategia de comunicaciones  en su cuarta quinta fase, estuvo  enfocada en divulgar el PEMP de la Hacienda Yerbabuena y  la oferta académica 2020. También se apoyó la divulgación de la rendición de cuentas y los balances y  los cierres de  los programas académicos y proyectos del ICC. Se organizaron estrategias de redes sociales que generaron un crecimiento de usuarios informados. Resaltamos los encuentros  académicos y fortalecimos la divulgación digital de los mismos, buscamos nuevos usuarios generando contenido alrededor de las lineas misionales. Fortalecimos la divulgación de algunos procesos como  los grados de las maestrías de la Facultad SAB, Encuentro de Traductores e Intérpretes en Lenguas Indígenas, examen SIELE,  V Encuentro de crítica literaria “Muerte y Carnaval en José María Arguedas, evento Platas Palabras, l I Encuentro de Enseñanza del Español como Lengua Extranjera en Perú, colombianismos ICC, año Manuel Zapata Olivella, natalicio Manuel Zapata Olivella, Lenguas Indígenas, Youtube Live Maestría en Estudios Editoriales, convenio con la Cámara colombiana del libro, grados del Diplomado presencial en Pedagogía y Didáctica para la Enseñanza de Español como Lengua Extranjera. Esto se hizo  generando contenido y creando interactividad mediante  la realización de hangaout, chats,  foros académicos y de investigación y  transmisiones en vivo. Todas las evidencias de lo realizado y planteado en la estrategia están divulgadas en la página web, internet y se pueden ubicar cronológicamente en los canales del ICC  los textos referenciados y publicados  en este informe sobre redes sociales, ustedes  lo pueden consultar en el siguientes enlaces donde está organizado de forma cronológica y con un buscador automático -://www.facebook.com/InstitutoCaroyCuervoColombia/_x000a_https://twitter.com/caroycuervo/_x000a_https://www.instagram.com/caroycuervo/_x000a_https://www.youtube.com/user/caroycuervoTV/_x000a_https://www.caroycuervo.gov.co/Noticia/4/_x000a_https://www.caroycuervo.gov.co/Evento/_x000a_La estrategia se realizó teniendo en cuenta los diferentes canales de comunicación con los que cuenta la entidad._x000a_Revisar estrategia en la nube: https://angelcuervo.caroycuervo.gov.co/cloud/index.php/apps/files?dir=//Comunicaci%C3%B3n%20interna%202019_x000a_"/>
    <s v="ESPACIO PARA LAS OBSERVACIONES DE PLANEACIÓN EN LA COMPILACIÓN DEL INFORME"/>
    <s v="SE ESTIMA LA CALIFICACIÓN DE ACUERDO A LA ESTIMACIÓN DE AVANCE REPORTADA POR CADA RESPONSABLE DE PROCESO, ASÍ COMO LAS EVIDENCIAS REPORTADAS"/>
    <s v="Esta actividad, pese a evidenciarse registrada en el Plan de acción Versión 2, como asociada al PAAC-2019, no se encuentra contenida dentro del PAAC-2019 publicado actualmente en la web, por tanto, se excluye de la medición general del reporte."/>
    <s v="NA"/>
    <s v="NA"/>
    <s v="En el informe de gestión se evidencia la implementación parcial de la estrategia, hasta febrero, mayo y junio, según el tipo de comunicación._x000a_Se recomienda aportar como evidencia la estratégia de comunicación y, complementar el informe de gestión con el reporte de su implementación hasta la fecha de corte solicitada (agosto de 2019) y, agregar los enlaces a las evidencias o PDF de los correos internos."/>
    <n v="0.2"/>
    <n v="0.2"/>
    <s v="De acuerdo con lo reportado en las celdas AX32, AY32, BD32 y BE32, se recomienda sustentar el seguimiento sobre las evidencias aportadas por el responsable de su ejecución._x000a_Se reitera como recomendación aportar como evidencia la estratégia de comunicación y, complementar el informe de gestión con el reporte de su implementación hasta la fecha de corte solicitada (agosto de 2019) y, agregar los enlaces a las evidencias en dichos documentos o, los PDF de los correos internos._x000a_Por lo anterior, no se evidencian criterios suficientes para evaluar el cumplimiento de la estrategia de comunicación, porque no se conoce en qué consisten las fases enunciadas en la programación bimestral de la meta que se encuentran relacionadas en este plan, solo fue posible validar el contenido de los enlaces reportados en la celda BI32._x000a_Se recomienda aportar la estratégia de comunicación como anexo al plan de acción, como parte integral para su aprobación, formalización, monitoreo, seguimiento y evaluación, para contar con el criterio adecuado y suficiente que permita determinar su nivel de cumplimiento al finalizar la vigencia."/>
    <n v="0.3"/>
    <n v="0.5"/>
  </r>
  <r>
    <x v="5"/>
    <s v="PLAN ANTICORRUPCIÓN Y DE ATENCIÓN AL CIUDADANO"/>
    <s v="N.A"/>
    <s v="N.A"/>
    <x v="5"/>
    <n v="164"/>
    <s v="ESTRATEGIA DE DIVULGACIÓN IMPLEMENTADA TANTO PARA PROGRAMAS DE LA FACULTAD SAB COMO LOS DE EDUCACIÓN CONTINUA"/>
    <n v="1"/>
    <m/>
    <s v="NO REGISTRA LÍNEA BASE"/>
    <s v="Dar cumplimiento al derecho fundamental de acceso a la información pública, según el cual toda persona puede acceder a la información pública en posesión o bajo el control de los sujetos obligados de la ley."/>
    <s v="Realizar una reunión con la decana y el subdirector académico para identificar las necesidades de comunicación tanta de la facultad como de educación continua para 2019. gestionar los requerimientos de publicación de la oferta académica que llegue de parte de la facultad seminario Andrés Bello y la subdirección académica. Revisar todos los contenidos noticiosos, convocatorias y eventos que se distribuyen de manera externa usando como base el manual de estilo de España y la Fundeu"/>
    <d v="2019-01-15T00:00:00"/>
    <d v="2019-04-30T00:00:00"/>
    <s v="Presentación y ajustes de las estrategia de divulgación "/>
    <s v="Implementación  de la estrategia  fase 1 "/>
    <s v="Implementación  de la estrategia  fase 2"/>
    <s v="Implementación  de la estrategia  fase 3"/>
    <s v="Implementación  de la estrategia  fase 4"/>
    <s v="Implementación  de la estrategia  fase 5"/>
    <s v="NO"/>
    <s v="NO"/>
    <s v="SUBDIRECTOR ACADÉMICO"/>
    <s v="Se están realizando ajustes a la estrategia de divulgación "/>
    <n v="0.6"/>
    <n v="0.2"/>
    <s v="NO HAY INFORMACIÓN DILIGENCIADA"/>
    <s v="NO SE REGISTRAN OBSERVACIONES"/>
    <s v="INSATISFACTORIO"/>
    <s v="Implementación  de la estrategia  fase 1 "/>
    <n v="0.5"/>
    <n v="0.2"/>
    <s v="Se realizaron ajustes a la estrategia de comunicaciones 2019."/>
    <s v="La meta no cuenta con el avance esperado "/>
    <s v="INSATISFACTORIO"/>
    <s v="Implementación  de la estrategia  fase 2"/>
    <n v="1"/>
    <n v="0.5"/>
    <s v="Se implementó la estrategia de divulgación  en su segunda fase, la cual estaba enfocada en la divulgación editorial, en el marco de la Feria del Libro - Filbo,  también se enfocó en resaltar las lenguas indígenas  en el año internacional de lenguas nativas. Otro  asunto contemplado en la estrategia es la divulgación de la oferta académica entre el mes de mayo y junio.  Para esto se elaboró un mapa de lenguas y periódicamente cada semana se publica un especial sobre alguna lengua indígena. También se han hecho entrevistas a los escritores de los libros y a los profesores y  se ha publicado contenido en redes sociales y en todos los canales del ICC. En el Excel cargado en las evidencias esta detallado cada publicación con su respectivo enlace. _x000a__x000a_"/>
    <s v="N.A"/>
    <s v="SATISFACTORIO"/>
    <s v="Implementación  de la estrategia  fase 3"/>
    <n v="1"/>
    <n v="0.75"/>
    <s v="Se implementó la estrategia de comunicaciones  en su tercera fase, la cual estaba enfocada en fortalecer  la comunicación interna y externa resaltando, el año de las lenguas indignas, el bicentenario, las convocatorias, el patrimonio inmaterial. Esto se hizo  generando interactividad mediante  la realización de hangaout, chats,  foros académicos y de investigación y  transmisiones en vivo. En algunos de estos espacios  recibimos preguntas del público virtual mediante el uso de las nuevas tecnologías.  Para esto se rediseño el boletín interno y externo y se ha mantenido una continuidad en los envíos y en las publicaciones  de forma diaria.  La estrategia abordó la elaboración de un portafolio de la oferta académica el cual se tiene ubicado en las principales sedes institucionales y en los espacios digitales."/>
    <s v="AUNQUE LA INFORMACIÓN SE REPORTA CORRECTAMENTE SE DEBE ADJUNTAR LAS EVIDENCIAS QUE SOPORTAN EL DESARROLLO DE LAS ACTIVIDADES REALIZADAS. PUES NO SE PUEDE CORROBORAR EL AVANCE REALIZADO. SE MARCARÁ SATISFACTORIO EL AVANCE PERO QUEDA UNA ALERTA POR INCUMPLIMIENTO AL APORTAR EVIDENCIAS."/>
    <s v="SATISFACTORIO"/>
    <s v="Implementación  de la estrategia  fase 4"/>
    <n v="1"/>
    <n v="0.83"/>
    <s v="La estrategia de comunicaciones  en su cuarta fase, estaba  enfocada en fortalecer  la comunicación externa digital y las lineas misionales del instituto como los programas académicos, los encuentros de los investigadores en otros espacios interinstitucionales,  el sello editorial y el valor patrimonial. Se  organizaron estrategias de redes sociales que generaran un crecimiento de usuarios informados. Resaltamos los encuentros académicos y fortalecimos la divulgación digital de los mismos, buscamos nuevos usuarios generando contenido alrededor de las lineas misionales. Fortalecimos la divulgación de algunos procesos como las convocatorias académicas, el Plan de protección y manejo ambiental y patrimonial del ICC (PEMP). El Primer encuentro de egresados del Caro y Cuervo. El Seminario Permanente de Lenguas Indígenas,los talleres de impresión en la Imprenta Patriótica 2019, Madrid - Encuentro en torno a las lenguas indígenas de Colombia. Efemérides. Esto se hizo  generando contenido y creando interactividad mediante  la realización de hangaout, chats,  foros académicos y de investigación y  transmisiones en vivo.Madrid - Encuentro en torno a las lenguas indígenas de Colombia.Todas las evidencias de lo sostenido en este informe, están divulgadas en internet y se pueden ubicar cronológicamente en los canales del ICC  los textos referenciados y publicados  en este informe sobre redes sociales, ustedes  lo pueden consultar en el siguientes enlaces donde está organizado de forma cronológica y con un buscador automático - septiembre - octubre"/>
    <s v="AUNQUE EL REPORTE QUEDA SATISFACTORIO PARA EL PRÓXIMO BIMESTRE SE DEBE ANEXAR EL DOCUMENTO QUE SOPORTE EL CRONOGRAMA DE LA IMPLEMENTACIÓN DE LA ESTRATEGIA, PARA LOGRAR DETERMINAR EL AVANCE REAL EJECUTADO"/>
    <s v="SATISFACTORIO"/>
    <s v="Implementación  de la estrategia  fase 5"/>
    <n v="1"/>
    <n v="1"/>
    <s v="La estrategia de comunicaciones  en su cuarta quinta fase, estuvo  enfocada en divulgar el PEMP de la Hacienda Yerbabuena y  la oferta académica 2020. También se apoyó la divulgación de la rendición de cuentas y los balances y  los cierres de  los programas académicos y proyectos del ICC. Se organizaron estrategias de redes sociales que generaron un crecimiento de usuarios informados. Resaltamos los encuentros  académicos y fortalecimos la divulgación digital de los mismos, buscamos nuevos usuarios generando contenido alrededor de las lineas misionales. Fortalecimos la divulgación de algunos procesos como  los grados de las maestrías de la Facultad SAB, Encuentro de Traductores e Intérpretes en Lenguas Indígenas, examen SIELE,  V Encuentro de crítica literaria “Muerte y Carnaval en José María Arguedas, evento Platas Palabras, l I Encuentro de Enseñanza del Español como Lengua Extranjera en Perú, colombianismos ICC, año Manuel Zapata Olivella, natalicio Manuel Zapata Olivella, Lenguas Indígenas, Youtube Live Maestría en Estudios Editoriales, convenio con la Cámara colombiana del libro, grados del Diplomado presencial en Pedagogía y Didáctica para la Enseñanza de Español como Lengua Extranjera. Esto se hizo  generando contenido y creando interactividad mediante  la realización de hangaout, chats,  foros académicos y de investigación y  transmisiones en vivo. Todas las evidencias de lo realizado y planteado en la estrategia están divulgadas en la página web, internet y se pueden ubicar cronológicamente en los canales del ICC  los textos referenciados y publicados  en este informe sobre redes sociales, ustedes  lo pueden consultar en el siguientes enlaces donde está organizado de forma cronológica y con un buscador automático -://www.facebook.com/InstitutoCaroyCuervoColombia/_x000a_https://twitter.com/caroycuervo/_x000a_https://www.instagram.com/caroycuervo/_x000a_https://www.youtube.com/user/caroycuervoTV/_x000a_https://www.caroycuervo.gov.co/Noticia/4/_x000a_https://www.caroycuervo.gov.co/Evento/_x000a_La estrategia se realizó teniendo en cuenta los diferentes canales de comunicación con los que cuenta la entidad._x000a_Revisar estrategia en la nube: https://angelcuervo.caroycuervo.gov.co/cloud/index.php/apps/files?dir=//Comunicaci%C3%B3n%20interna%202019"/>
    <s v="ESPACIO PARA LAS OBSERVACIONES DE PLANEACIÓN EN LA COMPILACIÓN DEL INFORME"/>
    <s v="SE ESTIMA LA CALIFICACIÓN DE ACUERDO A LA ESTIMACIÓN DE AVANCE REPORTADA POR CADA RESPONSABLE DE PROCESO, ASÍ COMO LAS EVIDENCIAS REPORTADAS"/>
    <s v="Se evidencia el informe de gestión con la estrategia de divulgación  implementada a la fecha de corte._x000a_Se recomienda agregar título en el informe de gestión de comunicaciones que identifique cuáles son las estrategias implementadas que corresponden a las divulgaciones."/>
    <n v="0.33"/>
    <n v="0.33"/>
    <s v="El informe de gestión presenta registros con evidencias parciales hasta los meses de mayo y junio de 2019, es decir, que no se evidencia el reporte con los enlaces de la implementaciòn de la estrategia durante julio y agosto._x000a_Los soportes de las siguientes comunicaciones internas, pese a estar registrados en el informe de gestión, no se evidenvian: boletín entérese, correos electrónicos en formato de comunicación interna, otros correos internos, boletìn museos de la A a la Z, miércoles de lenguaje claro, nuestra gente. Se recomienda que para estos casos se disponga de una carpeta en la nube, con los PDF de los correos enviados como evidencias._x000a_Adicionalmente, se recomienda aportar como evidencia la estratégia de divulgación."/>
    <n v="0.2"/>
    <n v="0.53"/>
    <s v="De acuerdo con lo reportado en las celdas AX33, AY33, BD33 y BE33, se recomienda sustentar el seguimiento sobre las evidencias aportadas por el responsable de su ejecución._x000a_Solo fue posible validar los enlaces aportados como evidencia pero no se evidencia el contenido de la estrategia de divulgación para determinar su nivel de cumplimiento._x000a__x000a_Se reitera como recomendación aportar la estratégia de divulgación como anexo al plan de acción, como parte integral para su aprobación, formalización, monitoreo, seguimiento y evaluación, para contar con el criterio adecuado y suficiente que permita determinar su nivel de cumplimiento al finalizar la vigencia."/>
    <n v="0.3"/>
    <n v="0.83000000000000007"/>
  </r>
  <r>
    <x v="5"/>
    <s v="PLAN ANTICORRUPCIÓN Y DE ATENCIÓN AL CIUDADANO"/>
    <s v="N.A"/>
    <s v="N.A"/>
    <x v="5"/>
    <n v="165"/>
    <s v="REUNIONES DE SOCIALIZACIÓN PARA DAR A CONOCER LA POLÍTICA DE COMUNICACIONES CON MIRAS A QUE SE APLIQUE Y SE CUMPLA"/>
    <n v="4"/>
    <m/>
    <s v="NO REGISTRA LÍNEA BASE"/>
    <s v="Dar cumplimiento al derecho fundamental de acceso a la información pública, según el cual toda persona puede acceder a la información pública en posesión o bajo el control de los sujetos obligados de la ley."/>
    <s v="Realizar reuniones para socializar política de comunicaciones del ICC a servidores y colaboradores del ICC"/>
    <d v="2019-01-15T00:00:00"/>
    <d v="2019-11-30T00:00:00"/>
    <s v="Revisión y ajuste  de la política de comunicaciones "/>
    <s v="Aprobación  de la política de comunicaciones "/>
    <s v="Primera reunión de la política de comunicaciones "/>
    <s v="Segunda reunión de la política de comunicaciones "/>
    <s v="Tercera reunión de la política de comunicaciones "/>
    <s v="Cuarta reunión de la política de comunicaciones "/>
    <s v="NO"/>
    <s v="NO"/>
    <s v="SUBDIRECTOR ACADÉMICO"/>
    <s v="Se están realizando ajustes a la política de comunicaciones "/>
    <n v="0.6"/>
    <n v="0.2"/>
    <s v="NO HAY INFORMACIÓN DILIGENCIADA"/>
    <s v="DEBE DILIGENCIAR CORRECTAMENTE TODOS LOS CAMPOS"/>
    <s v="INSATISFACTORIO"/>
    <s v="Aprobación  de la política de comunicaciones "/>
    <n v="0.6"/>
    <n v="0.2"/>
    <s v="Se estan realizando ajustes a la política de comunicaciones para su aprobación, hay retrasos teniendo en cuenta la coyuntura del manual de imagen de Gobierno  "/>
    <s v="La meta no cuenta con el avance esperado "/>
    <s v="INSATISFACTORIO"/>
    <s v="Primera reunión de la política de comunicaciones "/>
    <n v="0.1"/>
    <n v="0.2"/>
    <s v="La política de comunicaciones se complementó con las observaciones hechas por la asesora de comunicaciones, el documento se encuentra en revisión y ajuste  para ser entregado al comité para su aprobación. Como evidencia esta el reporte del correo de envío a la asesora y se tiene contemplado hacer un ajuste en los tiempos de la meta.   "/>
    <s v="SE RECOMIENDA REALIZAR ACCIONES INMEDIATAS QUE DEN CUMPLIMIENTO AL AVANCE REZAGADO"/>
    <s v="INSATISFACTORIO"/>
    <s v="Segunda reunión de la política de comunicaciones "/>
    <n v="0.1"/>
    <n v="0.1"/>
    <s v="La política de comunicaciones esta  en revisión y ajuste por parte de la subdirección academica para luego de ser aprobada hacer las secciones de socialización. "/>
    <s v="LA META NO SE HA CUMPLIDO, LAS OBSERVACIONES NO COINCIDEN. PARA SOCIALIZAR UNA POLÍTICA TIENE QUE ESTAR APROBADA."/>
    <s v="INSATISFACTORIO"/>
    <s v="Tercera reunión de la política de comunicaciones "/>
    <n v="1"/>
    <n v="0.5"/>
    <s v="La política de comunicaciones ya esta redactada y  esta en su fase  de diseño para aprobación, el texto ya fue revisado por la subdirección académica, para ser aprobado por los integrantes del próximo comité institucional. Se tramitara ajuste al plan de acción"/>
    <s v="ESTA META PRESENTA UN PORCENTAJE DE AVANCE BAJO, POR LO CUAL SE RECOMIENDA REVISARLA Y PRIORIZARLA EN EL PLAN DE ACCIÓN 2020"/>
    <s v="INSATISFACTORIO"/>
    <s v="Cuarta reunión de la política de comunicaciones "/>
    <s v="NO REPORTA INFORMACIÓN"/>
    <s v="NO REPORTA INFORMACIÓN"/>
    <s v="_x000a_Al cerrar el año la política de comunicaciones  está en su fase  de  aprobación. El texto ya fue revisado por la subdirección académica, faltan sus observaciones y la   aprobación  de los integrantes del próximo comité institucional. Se tramitara ajuste al plan de acción 2020 para priorizar está meta._x000a_"/>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_x000a_Se recomienda especificar cuáles son las fechas para la emisión de cada entregable, a fin de realizar su seguimiento en el corte correspondiente._x000a__x000a_"/>
    <n v="0"/>
    <n v="0"/>
    <s v="En los soportes suministrados, no se evidencian los entregables planificados para la fecha de corte. "/>
    <n v="0"/>
    <n v="0"/>
    <s v="Los entregables no se evidencian."/>
    <n v="0"/>
    <n v="0"/>
  </r>
  <r>
    <x v="5"/>
    <s v="PLAN ANTICORRUPCIÓN Y DE ATENCIÓN AL CIUDADANO"/>
    <s v="N.A"/>
    <s v="N.A"/>
    <x v="5"/>
    <n v="166"/>
    <s v="ACTIVIDADES DE DIVULGACIÓN"/>
    <n v="12"/>
    <m/>
    <s v="NO REGISTRA LÍNEA BASE"/>
    <s v="Dar cumplimiento al derecho fundamental de acceso a la información pública, según el cual toda persona puede acceder a la información pública en posesión o bajo el control de los sujetos obligados de la ley."/>
    <s v="Realizar actividades de divulgación de los planes relacionados con el patrimonio lingüístico a nivel interno y externo"/>
    <d v="2019-01-15T00:00:00"/>
    <d v="2019-12-15T00:00:00"/>
    <s v="Realización de 2 actividades de divulgación "/>
    <s v="Realización de 2 actividades de divulgación"/>
    <s v="Realización de 2 actividades de divulgación"/>
    <s v="Realización de 2 actividades de divulgación"/>
    <s v="Realización de 2 actividades de divulgación"/>
    <s v="Realización de 2 actividades de divulgación"/>
    <s v="NO"/>
    <s v="NO"/>
    <s v="SUBDIRECTOR ACADÉMICO"/>
    <s v="Se realizarón actividades de divulgación sobre Conmemoramos el natalicio de José Manuel Rivas Sacconi, y sobre  CyC Radio 5 años de creación. tambien se realizaron otras divulgaciones:  Consulte acerca de diferentes becas y eventos externos (nota actualizada con nuevas becas)_x000a_*Mensaje de nuestra Directora para conmemorar el Día Nacional de Lenguas Nativas_x000a_¨*Revitalizar y preservar la diversidad lingüística de Colombia, el llamado en el Día Nacional de Lenguas Nativas"/>
    <n v="1"/>
    <n v="0.3"/>
    <s v="www.caroycuervo.gov.co    http://conexion.caroycuervo.gov.co/Login.php                                https://www.facebook.com/InstitutoCaroyCuervoColombia/     "/>
    <s v="NO SE REGISTRAN OBSERVACIONES"/>
    <s v="SATISFACTORIO"/>
    <s v="Realización de 2 actividades de divulgación"/>
    <n v="1"/>
    <n v="0.5"/>
    <s v="https://www.caroycuervo.gov.co/Noticias/lenguas-indigenas-patrimonio-lingistico-de-colombia-presente-en-filbo-2019/                https://www.caroycuervo.gov.co/Noticias/-homenaje-a-carlos-rincon-en-la-filbo/ https://www.caroycuervo.gov.co/Noticias/entre-ekobios-manuel-zapata-olivella-/ https://www.caroycuervo.gov.co/Noticias/un-libro-para-comprender-la-obra-de-gabriel-garcia-marquez/       https://www.caroycuervo.gov.co/Noticias/el-libro-que-cuenta-la-historia-del-ultimo-hablante-tinigua-/https://www.caroycuervo.gov.co/Eventos/273-seminario-permanente-de-lenguas-nativas-2019-primera-sesion/   _x000a__x000a_1. Apoyo en la divulgación de Año de Lenguas Indiígenas en la Feria del Libro, donde el ICC hizo presenta con un estand, presentació nde novedades del Sello editorial, así como entrevistas a directivos del ICC en medios de comunicación.                                                                                                                                                                  2. Seminario permanente de lenguas nativas en el ICC  Año Internacional de Lenguas Indígenas"/>
    <s v="El avance bimestral reportado cumple las actividades planeadas, pero el porcentaje de avance de la meta total no corresponde a las acciones reportadas se recomienda calcular  usando la fórmula:_x000a_ (Acciones realizadas * 100 / Numero de acciones programadas) = Porcentaje estimado de avance "/>
    <s v="SATISFACTORIO"/>
    <s v="Realización de 2 actividades de divulgación"/>
    <n v="1"/>
    <n v="5.5"/>
    <s v="Se reportan 58 actividades de divulgación.  El equipo de comunicaciones  se reúne una vez a la semana  y  se plantean propuestas  y contenidos de divulgación relevante, se acuerdan tiempos, entregas y ajustes.  El equipo elabora textos diseños y material multimedia de divulgación que se transmite en nuestros canales y se gestiona con los medios de comunicación para su difusión. A continuación mencionamos los eventos de difusión más importantes en este bimestre en donde se da cuenta de las actividades de difusión, en la web o redes sociales usted puede encontrar información de lo acá referenciado.    _x000a_Poesía y música: Cancionautas Surmelódicos en vivo                                                  Seminario Permanente de Lenguas Indígenas_x000a_Diplomado Latín II_x000a_Seminario Taller de poesía_x000a_Día de la Afrocolombianidad_x000a_Visita director de Colciencias a Yerbabuena_x000a_Diplomado ELE presencial_x000a_Año de las Lenguas Indígenas_x000a_Estímulos cultura_x000a_Cursos de español_x000a_Día de la Madre_x000a_Festivales del libro: historia de un proyecto editorial_x000a_Diplomado en traducción_x000a_Notas de Interés compartidas_x000a_Curso programación en Python_x000a_FIlBo 2019_x000a_Diplomado en griego II_x000a_Sinergia Mincultura_x000a_Muerte Gloria Guardia_x000a_Diplomado ELE virtual_x000a_Sinergia Gobierno_x000a_Cátedra Herencia Africana_x000a_Lista de Admitidos diplomado en traducción_x000a_Aula América_x000a_Lista de Admitidos diplomado ELE presencial_x000a_Diplomado ELE presencial_x000a_Video Cátedra Mujeres Afro narran II_x000a_Estímulos Cultura _x000a_CyC Radio_x000a_Diplomado ELE virtual_x000a_Seminario Poesia _x000a_Curso Invención imaginaria de las Américas_x000a_Taller Julio Bernal_x000a_Latín clásico II_x000a_Cancionautas Surmelódicos_x000a_Mapas de Lenguas_x000a_Curso de formación ELE España_x000a_Siembra Delegados de Embajada de India en Bogotá_x000a_Curso Introducción a la programación en Python_x000a_Sinergia Mincultura_x000a_SIELE_x000a_Especial Lenguas Indígenas_x000a_Taller ALEC Universidad del Magdalena_x000a_6° Encuentro ELE_x000a_Material didáctico Colombia diversa_x000a_Griego Antiguo II_x000a_Programa doble vía Caracol TV_x000a_Día del Padre_x000a_Viernes de Colombianismos_x000a_Grados diplomado ELE presencial_x000a_Día Nacional del Café_x000a_Hacienda Yerbabuena_x000a_Lista de Admitidos ELE virtua_x000a__x000a_"/>
    <s v="SE SUGIERE REVISAR LA INFORMACION REPORTADA RESPECTO A LA META PLANTEADA PUES LA VARIACIÓN ES MUY ELEVADA"/>
    <s v="SATISFACTORIO"/>
    <s v="Realización de 2 actividades de divulgación"/>
    <n v="1"/>
    <n v="1"/>
    <s v="Se reportan a continuación 48 contenidos   de difusión, con su respectiva publicación en la página web y  en redes sociales del ICC. acontinuación reseñamos la información que se puede verificar en la página web del ICC.   Difusión y elaboración de material para  las inscripciones de la Maestría en Lingüística durante el mes de agosto. La Maestría en Escritura Creativa del ICC y 070 Podcasts pone al aire el proyecto “Sonar Afuera”, se realizó apoyo en la difusión de los canales externos e internos del instituto, reseñados en los procedimientos y procesos de comunicaciones. Difusión del Corolario de palabras indígenas realizado por Mincultura - MaguaRED en alianza con  Fundalectura y  el Instituto Caro y Cuervo._x000a_*Difusión de contenido sobre el Wayuunaiki: patrimonio de La Guajira colombiana. En agosto difusión de contenido sobre  el mes de los pueblos indígenas. El Instituto Caro y Cuervo les recordó a los colombianos celebrar el Año Internacional de las Lenguas Indígenas 2019 y mostró sus principales proyectos al respecto.   Campaña digital PALABRAS ENTRE BATALLAS, compuesta de diecisiete (17) piezas que se difundieron a lo largo del mes de agosto en el marco de la celebración del Bicentenario.   Paisajes sonoros, cantos y relatos indígenas para niños y niñas.  Proyecto de documentación lingüística y sonora que durante doce años ha estado trabajando el ICBF y el Ministerio de Cultura y en el que han participado investigadores del Instituto Caro y Cuervo.  Conferencista: Alfonso Martán Bonilla, sobrino de Hencias Martán Gongora, un poeta vallecaucano del siglo XX. Alfonso donó al instituto un archivo con documentos y manuscritos y lo explicó en la  Cátedra Herencia Africana – Decenio. Realizada en agosto. El desafío de las lenguas indígenas: una mirada desde el ICC. Conversación realizada el martes 6 de agosto con la participación de los investigadores del ICC.Difusión de contenido sobre la lengua Guayabero patrimonio de la Orinoquía colombiana.Difusión de contenido sobre el proyecto de docentes del ICC, en donde  capacitaron en enseñanza de español a profesores de las comunidades Piapoco y Sikuani. Plan Especial de Manejo y Protección de la Hacienda Yerbabuena. ¿Cómo se hace un libro en las máquinas de la Imprenta Patriótica del ICC?_x000a_Talleres de impresión en la Imprenta Patriótica 2019 - Septiembre. Diplomado en Latín Clásico II 2019.Poesía de/en los límites: seminario-taller de poesía actual.Curso: la invención imaginaria de las américas: siglos XVII y XIX. Curso: archivos, fuentes, memoria. Diálogos de creación e investigación literaria y transdisciplinaria. Diplomado en lenguas y culturas nativas en Colombia con énfasis en Amazonas - Modalidad virtual, 2019- II"/>
    <s v="AUNQUE LA INFORMACIÓN SE REPORTA CORRECTAMENTE SE DEBE ADJUNTAR LAS EVIDENCIAS QUE SOPORTAN EL DESARROLLO DE LAS ACTIVIDADES REALIZADAS. PUES NO SE PUEDE CORROBORAR EL AVANCE REALIZADO. SE MARCARÁ SATISFACTORIO EL AVANCE PERO QUEDA UNA ALERTA POR INCUMPLIMIENTO AL APORTAR EVIDENCIAS."/>
    <s v="SATISFACTORIO"/>
    <s v="Realización de 2 actividades de divulgación"/>
    <n v="1"/>
    <n v="1"/>
    <s v="Se reportaron 36 actividades de divulgación, las cuales referencio. Mis primeras palabras: SUMI – TETA- patrimonio indígena  _x000a_*Material tipográfico de la Imprenta Patriótica _x000a_Somos Guardianes del Patrimonio_x000a_El Caro y Cuervo abrirá un Diplomado Virtual de Lenguaje Claro Escrito_x000a_Hablemos de literatura y lingüística en el Caro y Cuervo_x000a_Selección de palabras de colombianismos relacionados con el mes de octubre_x000a_Profesores de comunidades indígenas del Vichada se certificaron en enseñanza de español como segunda lengua en contextos interculturales_x000a_El Instituto Caro y Cuervo estuvo presente en 4º Congreso Internacional de Lengua y Literatura de la Costa realizado en República Dominicana_x000a_Mis primeras palabras: Achachay – Frío_x000a_“Colombia es un país de huérfanos, de infancias robadas” Santiago Gamboa_x000a_Viva la Ruta Libertadora a través del Atlas Lingüístico – Etnográfico de Colombia_x000a_Hacienda literaria, de memoria, investigación, divulgación y reserva ecológica_x000a_Mis primeras palabras: IAKU - AGUA_x000a_Entrevista acerca del natalicio de Rufino José Cuervo en la HJCK_x000a_Bicentenario al aire (2)_x000a_“La población que se autorreconoce como indígena en el país es de 1.905.617” CNPV 2018_x000a_Mis primeras palabras: KA’I – SOL_x000a_El Instituto Caro y Cuervo presente en la 13.ª Fiesta del Libro y la Cultura_x000a_Celebramos el natalicio de Rufino José Cuervo con una selección de libros_x000a_Investigadores y estudiantes del ICC participaron con cinco ponencias en el Congreso Internacional de Lingüística_x000a_Los indígenas awá han resistido todo tipo de colonizaciones violentas a lo largo de su cultura_x000a_El Caro y Cuervo presente en la Feria del Libro de Cali con el libro “El Hombre sin miedo”_x000a_MinCultura invita a conmemorar en septiembre el Mes del Patrimonio Cultural_x000a__x000a_XVI Encuentro de la Red de Radio Universitaria de Colombia-RRUC “Las Industrias Culturales: retos y oportunidades”_x000a_El Instituto Caro y Cuervo de Colombia celebra su quinto aniversario de labor ininterrumpida en España_x000a_Docente del ICC es merecedor del Premio &quot;Julio González Gómez&quot;_x000a_¿Cómo entendemos la cultura digital en el Ministerio de Cultura?_x000a_La Red de Lenguaje Claro Colombia llega a su primer año_x000a__x000a_Participe con sus respuestas en el sondeo de opinión_x000a_Lo escuché primero en la radio universitaria_x000a_El gran recurso para buscar un título es la poesía- Juan Leonel Giraldo_x000a_El cáliz secreto- Francisco Ortega_x000a_Primer encuentro de egresados del Caro y Cuervo_x000a_El Instituto Caro y Cuervo es anfitrión del programa Embajadores Bogotá 2019_x000a_ICC afianza relaciones con la Embajada de España en Colombia_x000a__x000a_“Parte de la calidad de vida está en la lectura” Alberto Barrera Tyszka"/>
    <s v="AUNQUE EL REPORTE QUEDA SATISFACTORIO PARA EL PRÓXIMO BIMESTRE SE DEBEN ESCRIBIR Y DEJAR EVIDENCIAS DE LO ESCRITO."/>
    <s v="SATISFACTORIO"/>
    <s v="Realización de 2 actividades de divulgación"/>
    <n v="1"/>
    <n v="1"/>
    <s v="Se reportaron más de 30 actividades de divulgación. Cada vez que se requiera hay una actualización instantánea de la información.  En el comité de prensa semanal, se  establecen los requerimientos y  la  lista de  temas que requieren de divulgación a través de la intranet, carteleras, correo interno, pantallas, redes sociales, página web. Los siguientes son algunos eventos y contenidos informativos divulgados: Integridad - Compromiso - Conoce los logros del ICC obtenidos entre 2018 y 2019 - Día Internacional contra la Corrupción - Día Internacional de los Derechos Humanos - Nuevo convenio: Instituto Caro y Cuervo y Revista El Malpensante - Disfruta de la feria artesanal en la Hacienda Yerbabuena. Programación Plantas/Palabras - Oferta académica de la Maestría en Escritura Creativa, en Estudios Editoriales y en Enseñanza de Español como Lengua Extranjera y Segunda Lengua - Calendario de Formación ELE.  Calendario Siele - Infografía de logros, La Cooperativa Multiactiva de los empleados del ICC los invita a participar en la Feria artesanal. Plan Institucional de Gestión Ambiental. Información de movilidad, cooperación y concursos a nivel nacional e internacional. Cumpleaños del mes de diciembre. Maestría en Lingüística Literatura ICC, diplomado ELE presencial,  diplomado ELE virtual, Calendario ELE, Embajadores Bogotá 2019, Novena para el aguinaldo,  Maestrías: ELE, Escritura Creativa, Estudios Editoriales, grados de las maestrías de la Facultad SAB, Encuentro de Traductores e Intérpretes en Lenguas Indígenas, examen SIELE, evento V Encuentro de crítica literaria._x000a_Todas las actividades de divulgación  publicadas en este informe, usted  lo puede consultar en el siguiente enlace donde está organizado de forma cronológica para su consulta_x000a_                               https://www.caroycuervo.gov.co/Noticia/4/_x000a_                               https://www.caroycuervo.gov.co/Evento/_x000a_    Los textos  también están referenciados en las redes sociales. _x000a_                     https://www.facebook.com/InstitutoCaroyCuervoColombia/_x000a_                                         https://twitter.com/caroycuervo/_x000a_Consultar los contenidos publicados en la intranet en: http://conexion.caroycuervo.gov.co/_x000a_"/>
    <s v="ESPACIO PARA LAS OBSERVACIONES DE PLANEACIÓN EN LA COMPILACIÓN DEL INFORME"/>
    <s v="SE ESTIMA LA CALIFICACIÓN DE ACUERDO A LA ESTIMACIÓN DE AVANCE REPORTADA POR CADA RESPONSABLE DE PROCESO, ASÍ COMO LAS EVIDENCIAS REPORTADAS"/>
    <s v="Evidencia validada."/>
    <n v="0.5"/>
    <n v="0.5"/>
    <s v="Las divulgaciones referidas en el reporte del plan de acción no se encuentean registradas, ni soportadas en el informe de gestión que se aportó como evidencia para la fecha del corte. Ver observaciones de la meta No. 164."/>
    <n v="0"/>
    <n v="0.5"/>
    <s v="Se recomienda replantear la cuantificación de la meta"/>
    <n v="0.5"/>
    <n v="1"/>
  </r>
  <r>
    <x v="6"/>
    <s v="PLAN ANTICORRUPCIÓN Y DE ATENCIÓN AL CIUDADANO"/>
    <s v="N.A"/>
    <s v="N.A"/>
    <x v="5"/>
    <n v="167"/>
    <s v="FASE DOS SISTEMA DEL SISTEMA DE INFORMACIÓN PARA EL CARGUE DE LOS DOCUMENTOS OFICIALES DEL INSTITUTO CARO Y CUERVO ."/>
    <n v="1"/>
    <m/>
    <n v="1"/>
    <s v="Dar cumplimiento al derecho fundamental de acceso a la información pública, según el cual toda persona puede acceder a la información pública en posesión o bajo el control de los sujetos obligados de la ley."/>
    <s v="Desarrollo fase 2 automatización del cargue documental de todos los procesos."/>
    <d v="2019-02-02T00:00:00"/>
    <d v="2019-04-30T00:00:00"/>
    <s v="NO HAY ACCIONES PROGRAMADAS EN BIMESTRE"/>
    <s v="Entrega módulo para plan piloto y puesta en producción 100%."/>
    <s v="NO HAY ACCIONES PROGRAMADAS EN BIMESTRE"/>
    <s v="NO HAY ACCIONES PROGRAMADAS EN BIMESTRE"/>
    <s v="NO HAY ACCIONES PROGRAMADAS EN BIMESTRE"/>
    <s v="NO HAY ACCIONES PROGRAMADAS EN BIMESTRE"/>
    <s v="NO"/>
    <s v="NO"/>
    <s v="COORDINADOR(A) GRUPO TIC"/>
    <m/>
    <s v="N/A"/>
    <m/>
    <s v="Para el primer bimeste del año esta actividad no cuenta con tareas."/>
    <s v="N.A PARA ESTE BIMESTRE"/>
    <s v="N.A PARA ESTE BIMESTRE"/>
    <s v="Entrega módulo para plan piloto y puesta en producción 100%."/>
    <n v="0"/>
    <n v="0"/>
    <s v="Se realiza modificación junto a planeación para realizar la enterga el 3 bimestre"/>
    <s v="No se presenta avance en el bimestre ni en la meta total"/>
    <s v="INSATISFACTORIO"/>
    <s v="NO HAY ACCIONES PROGRAMADAS EN BIMESTRE"/>
    <s v="N/A"/>
    <s v="N/A"/>
    <s v="N/A"/>
    <m/>
    <s v="INSATISFACTORIO"/>
    <s v="NO HAY ACCIONES PROGRAMADAS EN BIMESTRE"/>
    <s v="NO REPORTO "/>
    <s v="NO REPORTO "/>
    <s v="NO REPORTO "/>
    <s v="NO HAY OBSERVACIONES"/>
    <s v="NO HAY ACCIONES PROGRAMADAS EN EL BIMESTRE"/>
    <s v="NO HAY ACCIONES PROGRAMADAS EN BIMESTRE"/>
    <s v="NO REPORTA INFORMACIÓN"/>
    <s v="NO REPORTA INFORMACIÓN"/>
    <s v="NO REPORTA INFORMACIÓN"/>
    <s v="NO HAY ACCIONES PROGRAMADAS EN BIMESTRE"/>
    <s v="NO HAY ACTIVIDADES PROGRAMADAS PARA ESTE BIMESTRE"/>
    <s v="NO HAY ACCIONES PROGRAMADAS EN BIMESTRE"/>
    <s v="NO REPORTA INFORMACIÓN"/>
    <s v="NO REPORTA INFORMACIÓN"/>
    <s v="NO REPORTA INFORMACIÓN"/>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 finalizado."/>
    <n v="0"/>
    <n v="0"/>
    <s v="En los soportes suministrados, no se evidencian los entregables planificados para la fecha de corte, ni el reporte del plan de acción del 4to. Bimestre."/>
    <n v="0"/>
    <n v="0"/>
    <s v="En la unidad compartida por planeación no se evidencian entregables reportados para el periodo del corte."/>
    <n v="0"/>
    <n v="0"/>
  </r>
  <r>
    <x v="6"/>
    <s v="PLAN ANTICORRUPCIÓN Y DE ATENCIÓN AL CIUDADANO"/>
    <s v="N.A"/>
    <s v="N.A"/>
    <x v="5"/>
    <n v="168"/>
    <s v="SISTEMAS DE INFORMACIÓN CON LA VALIDACIÓN DE LA NORMA INTERNACIONAL OWASP (MÓDULO DE RIESGOS, MÓDULO DE PLANES DE MEJORAMIENTO, CONECTATE CON CARO Y CUERVO, DIPLOMADO INSOR, MICROSITIO DE TALENTO HUMANO). "/>
    <n v="5"/>
    <m/>
    <s v="NO REGISTRA LÍNEA BASE"/>
    <s v="Dar cumplimiento al derecho fundamental de acceso a la información pública, según el cual toda persona puede acceder a la información pública en posesión o bajo el control de los sujetos obligados de la ley."/>
    <s v="Aplicación de las condiciones establecidas en el estándar internacional owasp para los desarrollos de la vigencia 2019 (directivas sobre php, autorizaciones, manejo de sesiones, validación de datos y protección de datos personales)."/>
    <d v="2019-04-04T00:00:00"/>
    <d v="2019-12-31T00:00:00"/>
    <s v="NO HAY ACCIONES PROGRAMADAS EN BIMESTRE"/>
    <s v="Aplicación de normas owasp a los desarrolles entregados a la fecha 20%."/>
    <s v="Aplicación de normas owasp a los desarrolles entregados aentre mayo y junio y validación sobre los sitios 20%."/>
    <s v="Aplicación de normas owasp a los desarrolles entregados aentre julio y agosto y validación sobre los sitios 20%."/>
    <s v="Aplicación de normas owasp a los desarrollos entregados entre septiembre y octubre y validación sobre los sitios 20%."/>
    <s v="validación de cumplimiento de la norma Owasp sobre los sitios y avance a las observaciones presetadas sobre los sitios Web 20%."/>
    <s v="NO"/>
    <s v="NO"/>
    <s v="COORDINADOR(A) GRUPO TIC"/>
    <m/>
    <s v="N/A"/>
    <m/>
    <s v="Para el primer bimeste del año esta actividad no cuenta con tareas."/>
    <s v="N.A PARA ESTE BIMESTRE"/>
    <s v="N.A PARA ESTE BIMESTRE"/>
    <s v="Aplicación de normas owasp a los desarrolles entregados a la fecha 20%."/>
    <n v="0"/>
    <n v="0"/>
    <s v="No se conto con el personal para hacer desarrollos por lo qu este punto se pasa para el mes de agosto y se informara en la modificación de plan de acción."/>
    <s v="No se presenta avance en el bimestre ni en la meta total"/>
    <s v="INSATISFACTORIO"/>
    <s v="Aplicación de normas owasp a los desarrolles entregados aentre mayo y junio y validación sobre los sitios 20%."/>
    <n v="0"/>
    <n v="0"/>
    <s v="Debido a que se conto con desarrollador hasta el mes de junio, la aplicación de normas OWASP se pasa para el año 2020, este año centrandose en accesibilidad"/>
    <s v="SE RECOMIENDA AJUSTAR LA META MEDIANTE FORMATO DE AJUSTES AL PLAN DE ACCIÓN ANUAL"/>
    <s v="INSATISFACTORIO"/>
    <s v="Aplicación de normas owasp a los desarrolles entregados aentre julio y agosto y validación sobre los sitios 20%."/>
    <s v="NO REPORTO "/>
    <s v="NO REPORTO "/>
    <s v="NO REPORTO "/>
    <s v="NO HAY INFORMACIÓN DILIGENCIADA"/>
    <s v="INSATISFACTORIO"/>
    <s v="Aplicación de normas owasp a los desarrollos entregados entre septiembre y octubre y validación sobre los sitios 20%."/>
    <n v="0"/>
    <n v="0"/>
    <s v="No se realiza reporte, esta tárea es eliminada tanto no se deasrrollaron proyectos y se debe rediseñar la página"/>
    <s v="ESTA META PRESENTA UN PORCENTAJE DE AVANCE BAJO, POR LO CUAL SE RECOMIENDA REVISARLA Y PRIORIZARLA EN EL PLAN DE ACCIÓN 2020"/>
    <s v="INSATISFACTORIO"/>
    <s v="validación de cumplimiento de la norma Owasp sobre los sitios y avance a las observaciones presetadas sobre los sitios Web 20%."/>
    <s v="NO REPORTA INFORMACIÓN"/>
    <s v="NO REPORTA INFORMACIÓN"/>
    <s v="NO REPORTA INFORMACIÓN"/>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
    <n v="0.2"/>
    <n v="0.2"/>
    <s v="Se evidencia avance parcial de  los entregables planificados para la fecha de corte."/>
    <n v="0.2"/>
    <n v="0.4"/>
    <s v="En la unidad compartida por planeación no se evidencian entregables reportados para el periodo del corte."/>
    <n v="0"/>
    <n v="0.4"/>
  </r>
  <r>
    <x v="6"/>
    <s v="PLAN ANTICORRUPCIÓN Y DE ATENCIÓN AL CIUDADANO"/>
    <s v="N.A"/>
    <s v="N.A"/>
    <x v="5"/>
    <n v="169"/>
    <s v="MICROSITIO DATOS ABIERTOS ACTUALIZADO E INFORMACIÓN DE WWW.DATOS.GOV.CO DEL ICC ACTUALIZADO"/>
    <n v="1"/>
    <m/>
    <n v="2"/>
    <s v="Dar cumplimiento al derecho fundamental de acceso a la información pública, según el cual toda persona puede acceder a la información pública en posesión o bajo el control de los sujetos obligados de la ley."/>
    <s v="Actualizar el micrositio de datos abiertos, actualizar información de acuerdo con lo establecido por la norma"/>
    <d v="2019-02-08T00:00:00"/>
    <d v="2019-12-15T00:00:00"/>
    <s v="Prim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
    <s v="NO HAY ACCIONES PROGRAMADAS EN BIMESTRE"/>
    <s v="Segunda entrega de actualización y publicación de datos en el portal de datos abiertos  (Activos de información 2019 e Indice de información clasificada y reservada 2019) 25%."/>
    <s v="Terc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
    <s v="NO HAY ACCIONES PROGRAMADAS EN BIMESTRE"/>
    <s v="Cuarta  entrega de actualización y publicación de datos en el portal de datos abiertos  (Activos de información 2019 e Indice de información clasificada y reservada 2019) 25%."/>
    <s v="NO"/>
    <s v="NO"/>
    <s v="COORDINADOR(A) GRUPO TIC"/>
    <m/>
    <n v="0.25"/>
    <s v="NO HAY INFORMACIÓN DILIGENCIADA"/>
    <s v="Para validar la información los LINK son:_x000a__x000a_https://www.caroycuervo.gov.co/Transparencia/21-datos-abiertos#1_x000a__x000a__x000a_https://www.datos.gov.co/profile/Instituto-Caro-y-Cuervo/efcg-kccw , por visualizar se puede realizar seguimiento a lo que tiene el Instituto Caro y Cuervo"/>
    <s v="NO SE REGISTRAN OBSERVACIONES"/>
    <s v="INSATISFACTORIO"/>
    <s v="NO HAY ACCIONES PROGRAMADAS EN BIMESTRE"/>
    <s v="NO HAY INFORMACIÓN DILIGENCIADA"/>
    <s v="NO HAY INFORMACIÓN DILIGENCIADA"/>
    <s v="NO HAY INFORMACIÓN DILIGENCIADA"/>
    <s v="Se trae el resultado aportado en el anterior bimestre"/>
    <s v="INSATISFACTORIO"/>
    <s v="Segunda entrega de actualización y publicación de datos en el portal de datos abiertos  (Activos de información 2019 e Indice de información clasificada y reservada 2019) 25%."/>
    <m/>
    <m/>
    <s v="La persona encarga del proceso ingreso en Abril, y estos meses a estado en capacitación por lo que las actualizaciónes en el portal inicial a partir del 4 bimestre, Se adjunta documento de modificación de plan de acción en las evidencias"/>
    <s v="SE RECOMIENDA AJUSTAR LA META MEDIANTE FORMATO DE AJUSTES AL PLAN DE ACCIÓN ANUAL"/>
    <s v="INSATISFACTORIO"/>
    <s v="Tercera entrega de actualización y publicación de datos en el espacio de transparencia y acceso a la informacion y, en el portal de datos abiertos  (Oferta académica maestrías 2019 Instituto caro y Cuervo, Ofertas académicas educación contínua 2019, publicaciones del Instituto Caro y Cuervo 2019, Publicaciones históricas) 25%."/>
    <s v="NO REPORTO "/>
    <s v="NO REPORTO "/>
    <s v="NO REPORTO "/>
    <s v="NO HAY INFORMACIÓN DILIGENCIADA"/>
    <s v="INSATISFACTORIO"/>
    <s v="NO HAY ACCIONES PROGRAMADAS EN BIMESTRE"/>
    <n v="1"/>
    <n v="1"/>
    <s v="A pesar que en este bimestre no se tenian actividades, se cumplen las actividades previas y queda la información actualizada en datos abiertos._x000a__x000a__x000a_https://www.datos.gov.co/Cultura/Publicaciones-del-Instituto-Caro-y-Cuervo-actualiz/hms6-a2pb_x000a__x000a_https://www.datos.gov.co/Educaci-n/Ofertas-Acad-micas-Maestr-as-2019-Instituto-Caro-y/pe2h-2qcp_x000a__x000a_https://www.datos.gov.co/Educaci-n/Ofertas-Acad-micas-Educaci-n-Continua-2019/pnbv-rp4g"/>
    <s v="NO HAY ACCIONES PROGRAMADAS EN BIMESTRE, SIN EMBARGO SE IDENTIFICA LA GESTIÓN DE AVANCE EN LA META PROGRAMADA"/>
    <s v="NO HAY ACTIVIDADES PROGRAMADAS PARA ESTE BIMESTRE"/>
    <s v="Cuarta  entrega de actualización y publicación de datos en el portal de datos abiertos  (Activos de información 2019 e Indice de información clasificada y reservada 2019) 25%."/>
    <s v="NO REPORTA INFORMACIÓN"/>
    <s v="NO REPORTA INFORMACIÓN"/>
    <s v="NO REPORTA INFORMACIÓN"/>
    <s v="ESPACIO PARA LAS OBSERVACIONES DE PLANEACIÓN EN LA COMPILACIÓN DEL INFORME"/>
    <s v="SE ESTIMA LA CALIFICACIÓN DE ACUERDO A LA ESTIMACIÓN DE AVANCE REPORTADA POR CADA RESPONSABLE DE PROCESO, ASÍ COMO LAS EVIDENCIAS REPORTADAS"/>
    <s v="En el enlace: https://www.caroycuervo.gov.co/Transparencia/21-datos-abiertos#1_x000a_Se evidencia desactualización de la información que se encuentra publicada en los siguientes accesos:_x000a_* Activos de información: archivo inventariado en el 2016._x000a_* Indice de información clasificada y reservada,archivo inventariado en el 2016._x000a_*Publicaciones Historicas del Instituto Caro y Cuervo, última actualización en el 2017._x000a_* Enlaces dupliocados: (1) Índice de información reservada y clasificada, (2) Indice de información clasificada y reservada. Registros de última actualización: 2016 y 2017._x000a_* Publicaciones del Instituto Caro y Cuervo, última actualización en el 2017._x000a_* (1) Oferta académica Instituto Caro y Cuervo, (2) Oferta académica Instituto Caro y Cuervo, última actualización de ambos accesos en el 2017._x000a_"/>
    <n v="0.2"/>
    <n v="0.2"/>
    <s v="Se evidencia que la información publicada se encuentra parcialmente actualizada."/>
    <n v="0.2"/>
    <n v="0.4"/>
    <s v="En la unidad compartida por planeación no se evidencian entregables reportados para el periodo del corte."/>
    <n v="0"/>
    <n v="0.4"/>
  </r>
  <r>
    <x v="7"/>
    <s v="PLAN ANTICORRUPCIÓN Y DE ATENCIÓN AL CIUDADANO"/>
    <s v="N.A"/>
    <s v="N.A"/>
    <x v="5"/>
    <n v="170"/>
    <s v="100% DE SOLICITUDES DE INFORMACIÓN ATENDIDAS EN SOPORTE ELECTRÓNICO, FÍSICO O DIGITAL QUE LOS SERVIDORES PÚBLICOS DEL ICC CUANDO LO REQUIERAN"/>
    <n v="1"/>
    <m/>
    <s v="NO REGISTRA LÍNEA BASE"/>
    <s v="Dar cumplimiento al derecho fundamental de acceso a la información pública, según el cual toda persona puede acceder a la información pública en posesión o bajo el control de los sujetos obligados de la ley."/>
    <s v="Recepcionar, clasificar, digitalizar, proporcionar y hacer seguimiento a la información requerida por los servidores públicos del ICC"/>
    <d v="2019-01-02T00:00:00"/>
    <d v="2019-12-31T00:00:00"/>
    <n v="1"/>
    <n v="1"/>
    <n v="1"/>
    <n v="1"/>
    <n v="1"/>
    <n v="1"/>
    <s v="NO"/>
    <s v="NO"/>
    <s v="COORDINADOR(A) GRUPO GESTIÓN DOCUMENTAL"/>
    <s v="3.677 DOCUMENTOS SUMINISTRADOS EN SOPORTE PAPEL Y ELECTRONICO A LOS USUARIOS DE INFORMACIÓN DEL ICC."/>
    <n v="1"/>
    <n v="1"/>
    <s v="C:\Users\andres.coy\ownCloud2\COMUNICACIONES 2019"/>
    <s v="NO SE REGISTRAN OBSERVACIONES"/>
    <s v="SATISFACTORIO"/>
    <n v="1"/>
    <n v="1"/>
    <n v="1"/>
    <s v="C:\Users\andres.coy\ownCloud2\COMUNICACIONES 2019"/>
    <m/>
    <s v="SATISFACTORIO"/>
    <n v="1"/>
    <s v="100% DE PETICIONES ATENDIDAS_x000a_8563 PETICIONES DE INFORMACIÓN ATENDIDAS QUE CORRESPONDE AL 100% DE LAS SOLICITUDES"/>
    <n v="1"/>
    <s v="C:\Users\andres.coy\ownCloud2\COMUNICACIONES 2019"/>
    <m/>
    <s v="SATISFACTORIO"/>
    <n v="1"/>
    <s v="100% DE PETICIONES ATENDIDAS_x000a_8563 PETICIONES DE INFORMACIÓN ATENDIDAS QUE CORRESPONDE AL 100% DE LAS SOLICITUDES"/>
    <n v="1"/>
    <s v="C:\Users\andres.coy\ownCloud2\COMUNICACIONES 2019"/>
    <s v="SE RECOMIENDA DILIGENCIAR CORRECTAMENTE EL FORMATO YA QUE SEGÚN EL PLANTEAMIENTO DE LA META, SOLO SE LOGRARÁ EL 100% HASTA EL ÚLTIMO BIMESTRE"/>
    <s v="SATISFACTORIO"/>
    <n v="1"/>
    <n v="1"/>
    <n v="1"/>
    <s v="Se adjunta USB 3. Indicador de Consultas Gestión Documental formato xls"/>
    <s v="SE RECOMIENDA DILIGENCIAR CORRECTAMENTE EL FORMATO YA QUE SEGÚN EL PLANTEAMIENTO DE LA META, SOLO SE LOGRARÁ EL 100% HASTA EL ÚLTIMO BIMESTRE"/>
    <s v="SATISFACTORIO"/>
    <s v="100% 391 COMUNICACIONES OFICIALES RECIBIDAS"/>
    <n v="1"/>
    <n v="1"/>
    <s v=" Se anexa Disco duro Portable con las evidencias"/>
    <s v="ESPACIO PARA LAS OBSERVACIONES DE PLANEACIÓN EN LA COMPILACIÓN DEL INFORME"/>
    <s v="SE ESTIMA LA CALIFICACIÓN DE ACUERDO A LA ESTIMACIÓN DE AVANCE REPORTADA POR CADA RESPONSABLE DE PROCESO, ASÍ COMO LAS EVIDENCIAS REPORTADAS"/>
    <s v="Se recomienda incluir el nombre del(os) responsable(s) de la actividad y distribuir la fecha de su cumplimiento durante el año para su seguimiento en cada corte."/>
    <n v="0"/>
    <n v="0"/>
    <s v="En los soportes suministrados, no se evidencia el reporte de avance del plan de acción para el 3er. y, el  4to. Bimestre."/>
    <n v="0"/>
    <n v="0"/>
    <s v="En la carpeta aportada no se evidencia la totalidad de las comunicaciones recibidas._x000a_Se recomienda identificar los archivos con nombres cortos para descomprimirlos en su totalidad durante el proceso de consolidación de la evidencia que realiza la dependencia."/>
    <n v="0.5"/>
    <n v="0.5"/>
  </r>
  <r>
    <x v="6"/>
    <s v="PLAN ANTICORRUPCIÓN Y DE ATENCIÓN AL CIUDADANO"/>
    <s v="N.A"/>
    <s v="N.A"/>
    <x v="5"/>
    <n v="171"/>
    <s v="SISTEMAS DE INFORMACIÓN O SITIOS WEB PARA LA RACIONALIZACIÓN DE PROCESOS DESARROLLADOS (PAGINAS WEB OFICIAL, CLICC, PORTAL DE LENGUAS, DICCIONARIO DE COLOMBIANISMOS, PÁGINA WEB DE LA BIBLIOTECA (KOHA), ALEC DIGITAL)"/>
    <n v="6"/>
    <m/>
    <s v="NO REGISTRA LÍNEA BASE"/>
    <s v="Dar cumplimiento al derecho fundamental de acceso a la información pública, según el cual toda persona puede acceder a la información pública en posesión o bajo el control de los sujetos obligados de la ley."/>
    <s v="Transición al protocolo IPV6_x000a_Levantamiento y análisis de requerimientos, y documentación de proyectos._x000a_Documento de inventario tecnológico_x000a_Documento del acta de cumplimiento a satisfacción de la entidad con base en el funcionamiento de los elementos intervenidos en la fase de implementación."/>
    <d v="2019-01-14T00:00:00"/>
    <d v="2019-12-31T00:00:00"/>
    <s v="Documento de levantamiento y análisis de requerimientos_x000a__x000a_Documento de inventario tecnológico. 10%"/>
    <s v="Documento acta de cumplimiento de elementos a intervenir. 10%"/>
    <s v="NO HAY ACCIONES PROGRAMADAS EN BIMESTRE"/>
    <s v="Implementación IPV6 a nivel LAN._x000a__x000a_Documento con pruebas de trasmision IPV6 a nivel LAN. 40%"/>
    <s v="NO HAY ACCIONES PROGRAMADAS EN BIMESTRE"/>
    <s v="Implementación IPV6 a nivel WAN e internet._x000a__x000a_Documento con pruebas de trasmision IPV6 a nivel WAN e Internet 40%"/>
    <s v="NO"/>
    <s v="NO"/>
    <s v="COORDINADOR(A) GRUPO TIC"/>
    <m/>
    <n v="0.1"/>
    <s v="NO HAY INFORMACIÓN DILIGENCIADA"/>
    <s v="Para esta fase se realizo el documento de levantamiento técnologíco, el cual se va actualizando a medida que ingresa nueva información._x000a__x000a_Evidencias en la carpeta de TECNOLOGÍAS DE LA INF:_x000a_* EVIDENCIAS/INVENTARIO TECNOLÓGICO/ Inventario Aplicaciones de la Entidad.xlsx_x000a_* EVIDENCIAS/INVENTARIO TECNOLÓGICO/ Inventario Equipos de Cómputo.xlsx_x000a_* EVIDENCIAS/ INVENTARIO TECNOLÓGICO/ Inventario Equiops de Comunicaciones.xlsx"/>
    <s v="NO SE REGISTRAN OBSERVACIONES"/>
    <s v="INSATISFACTORIO"/>
    <s v="Documento acta de cumplimiento de elementos a intervenir. 10%"/>
    <n v="0"/>
    <n v="0"/>
    <s v="No se presentan avances de esta tarea, se envia para el mes de Octubre, se agregara en el documento  de modificación de plan de acción, todo relacionado en que este bimestre no se contaba con el personal."/>
    <s v="No se presenta avance en el bimestre ni en la meta total"/>
    <s v="INSATISFACTORIO"/>
    <s v="NO HAY ACCIONES PROGRAMADAS EN BIMESTRE"/>
    <s v="N/A"/>
    <s v="N/A"/>
    <s v="N/A"/>
    <s v="N/A"/>
    <s v="SATISFACTORIO"/>
    <s v="Implementación IPV6 a nivel LAN._x000a__x000a_Documento con pruebas de trasmision IPV6 a nivel LAN. 40%"/>
    <s v="NO REPORTO "/>
    <s v="NO REPORTO "/>
    <s v="NO REPORTO "/>
    <s v="NO HAY INFORMACIÓN DILIGENCIADA"/>
    <s v="INSATISFACTORIO"/>
    <s v="NO HAY ACCIONES PROGRAMADAS EN BIMESTRE"/>
    <n v="1"/>
    <n v="1"/>
    <s v="No se tiene actividad pero en este cohorte se da cierre a los temas de corpus, se envia como evidencia el informe técnico final del proyecto_x000a_190530Informe técnico plataforma CLICC.docx"/>
    <s v="NO HAY ACCIONES PROGRAMADAS EN BIMESTRE, SIN EMBARGO SE IDENTIFICA LA GESTIÓN DE AVANCE EN LA META PROGRAMADA"/>
    <s v="NO HAY ACTIVIDADES PROGRAMADAS PARA ESTE BIMESTRE"/>
    <s v="Implementación IPV6 a nivel WAN e internet._x000a__x000a_Documento con pruebas de trasmision IPV6 a nivel WAN e Internet 40%"/>
    <s v="NO REPORTA INFORMACIÓN"/>
    <s v="NO REPORTA INFORMACIÓN"/>
    <s v="NO REPORTA INFORMACIÓN"/>
    <s v="ESPACIO PARA LAS OBSERVACIONES DE PLANEACIÓN EN LA COMPILACIÓN DEL INFORME"/>
    <s v="SE ESTIMA LA CALIFICACIÓN DE ACUERDO A LA ESTIMACIÓN DE AVANCE REPORTADA POR CADA RESPONSABLE DE PROCESO, ASÍ COMO LAS EVIDENCIAS REPORTADAS"/>
    <s v="Se valida la evidencia del inventario tecnológico, sin embargo, no se evidencia el acta del cumplimiento de elementos a intervenir."/>
    <n v="0.1"/>
    <n v="0.1"/>
    <s v="En los soportes suministrados, no se evidencian los entregables planificados para la fecha de corte. "/>
    <n v="0"/>
    <n v="0.1"/>
    <s v="En la unidad compartida por planeación no se evidencian entregables reportados para el periodo del corte."/>
    <m/>
    <n v="0.1"/>
  </r>
  <r>
    <x v="6"/>
    <s v="PLAN ANTICORRUPCIÓN Y DE ATENCIÓN AL CIUDADANO"/>
    <s v="N.A"/>
    <s v="N.A"/>
    <x v="5"/>
    <n v="172"/>
    <s v="SISTEMAS DE INFORMACIÓN ALEC Y ALEC DIGITAL"/>
    <s v="2_x000a_"/>
    <m/>
    <n v="2"/>
    <s v="Dar cumplimiento al derecho fundamental de acceso a la información pública, según el cual toda persona puede acceder a la información pública en posesión o bajo el control de los sujetos obligados de la ley."/>
    <s v="Aplicar reingeniería sobre un sistema de información desarrollado por un tercero para ajustarlo a los requerimientos del grupo de investigación. _x000a_* Reuniones y actas sobre las necesidades que presenta el área de investigación._x000a_* Cronograma de actividades_x000a_* Levantamiento y análisis de requerimientos, y documentación de proyectos _x000a_* Modelo de base de datos (modelo entidad relación, diccionario de datos)._x000a_* Manuales de manejo de la herramienta."/>
    <d v="2019-02-02T00:00:00"/>
    <d v="2019-12-14T00:00:00"/>
    <s v="NO HAY ACCIONES PROGRAMADAS EN BIMESTRE"/>
    <s v="Reunión y generación de cronograma con validación."/>
    <s v="Seguimiento cronograma y coordniación de tareas, levantamiento de requerimiento."/>
    <s v="Modelo de la base de datos ajustada."/>
    <s v="Manual de la herramienta y puesta en marcha de la primera fase de la mgiración."/>
    <s v="Validación y puesta en producción del sistema."/>
    <s v="NO"/>
    <s v="NO"/>
    <s v="COORDINADOR(A) GRUPO TIC"/>
    <m/>
    <s v="N/A"/>
    <m/>
    <s v="Para el primer bimeste del año esta actividad no cuenta con tareas."/>
    <s v="N.A PARA ESTE BIMESTRE"/>
    <s v="N.A PARA ESTE BIMESTRE"/>
    <s v="Reunión y generación de cronograma con validación."/>
    <n v="0"/>
    <n v="0"/>
    <s v="NO HAY INFORMACIÓN DILIGENCIADA"/>
    <s v="No se presenta avance en el bimestre ni en la meta total"/>
    <s v="INSATISFACTORIO"/>
    <s v="Seguimiento cronograma y coordniación de tareas, levantamiento de requerimiento."/>
    <m/>
    <m/>
    <s v="El Ingeniero desarrollador ingresa a la oficina en Junio , por lo que se tendra cronograma, tareas y demas tareas con investigación organizadas desde el 4 bimestre,  Se adjunta documento de modificación de plan de acción en las evidencias"/>
    <s v="SE RECOMIENDA AJUSTAR LA META MEDIANTE FORMATO DE AJUSTES AL PLAN DE ACCIÓN ANUAL"/>
    <s v="SATISFACTORIO"/>
    <s v="Modelo de la base de datos ajustada."/>
    <s v="NO REPORTO "/>
    <s v="NO REPORTO "/>
    <s v="NO REPORTO "/>
    <s v="NO HAY INFORMACIÓN DILIGENCIADA"/>
    <s v="INSATISFACTORIO"/>
    <s v="Manual de la herramienta y puesta en marcha de la primera fase de la mgiración."/>
    <n v="0"/>
    <n v="0"/>
    <s v="esta tarea se planea para el último semester del año"/>
    <s v="ESTA META PRESENTA UN PORCENTAJE DE AVANCE BAJO, POR LO CUAL SE RECOMIENDA REVISARLA Y PRIORIZARLA EN EL PLAN DE ACCIÓN 2020"/>
    <s v="INSATISFACTORIO"/>
    <s v="Validación y puesta en producción del sistema."/>
    <s v="NO REPORTA INFORMACIÓN"/>
    <s v="NO REPORTA INFORMACIÓN"/>
    <s v="NO REPORTA INFORMACIÓN"/>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
    <n v="0"/>
    <n v="0"/>
    <s v="En los soportes suministrados, no se evidencian los entregables planificados para la fecha de corte. "/>
    <n v="0"/>
    <n v="0"/>
    <s v="En la unidad compartida por planeación no se evidencian entregables reportados para el periodo del corte."/>
    <n v="0"/>
    <n v="0"/>
  </r>
  <r>
    <x v="6"/>
    <s v="PLAN ANTICORRUPCIÓN Y DE ATENCIÓN AL CIUDADANO"/>
    <s v="N.A"/>
    <s v="N.A"/>
    <x v="5"/>
    <n v="173"/>
    <s v="IMPLEMENTACIÓN DE LA CONEXIÓN VPN WEB"/>
    <n v="1"/>
    <m/>
    <s v="NO REGISTRA LÍNEA BASE"/>
    <s v="Dar cumplimiento al derecho fundamental de acceso a la información pública, según el cual toda persona puede acceder a la información pública en posesión o bajo el control de los sujetos obligados de la ley."/>
    <s v="* Implementar y parametrizar una herramienta tecnológica de conexión segura punto a punto."/>
    <d v="2019-12-01T00:00:00"/>
    <d v="2019-12-31T00:00:00"/>
    <s v="NO HAY ACCIONES PROGRAMADAS EN BIMESTRE"/>
    <s v="NO HAY ACCIONES PROGRAMADAS EN BIMESTRE"/>
    <s v="NO HAY ACCIONES PROGRAMADAS EN BIMESTRE"/>
    <s v="NO HAY ACCIONES PROGRAMADAS EN BIMESTRE"/>
    <s v="NO HAY ACCIONES PROGRAMADAS EN BIMESTRE"/>
    <s v="Adquisición y parametrización de una herramienta tecnológica para el acceso VPN Web. 100%"/>
    <s v="NO"/>
    <s v="NO"/>
    <s v="COORDINADOR(A) GRUPO TIC"/>
    <m/>
    <s v="N/A"/>
    <m/>
    <s v="Para el primer bimeste del año esta actividad no cuenta con tareas."/>
    <s v="N.A PARA ESTE BIMESTRE"/>
    <s v="N.A PARA ESTE BIMESTRE"/>
    <s v="N.A PARA ESTE BIMESTRE"/>
    <s v="N.A PARA ESTE BIMESTRE"/>
    <s v="N.A PARA ESTE BIMESTRE"/>
    <s v="N.A PARA ESTE BIMESTRE"/>
    <s v="N.A PARA ESTE BIMESTRE"/>
    <s v="N.A PARA ESTE BIMESTRE"/>
    <s v="NO HAY ACCIONES PROGRAMADAS EN BIMESTRE"/>
    <s v="N.A PARA ESTE BIMESTRE"/>
    <s v="N.A PARA ESTE BIMESTRE"/>
    <s v="N.A PARA ESTE BIMESTRE"/>
    <s v="N.A PARA ESTE BIMESTRE"/>
    <s v="SATISFACTORIO"/>
    <s v="NO HAY ACCIONES PROGRAMADAS EN BIMESTRE"/>
    <s v="NO REPORTO "/>
    <s v="NO REPORTO "/>
    <s v="NO REPORTO "/>
    <s v="NO HAY INFORMACIÓN DILIGENCIADA"/>
    <s v="INSATISFACTORIO"/>
    <s v="NO HAY ACCIONES PROGRAMADAS EN BIMESTRE"/>
    <s v="NO REPORTA INFORMACIÓN"/>
    <s v="NO REPORTA INFORMACIÓN"/>
    <s v="NO REPORTA INFORMACIÓN"/>
    <s v="NO HAY ACCIONES PROGRAMADAS EN BIMESTRE"/>
    <s v="NO HAY ACTIVIDADES PROGRAMADAS PARA ESTE BIMESTRE"/>
    <s v="Adquisición y parametrización de una herramienta tecnológica para el acceso VPN Web. 100%"/>
    <s v="NO REPORTA INFORMACIÓN"/>
    <s v="NO REPORTA INFORMACIÓN"/>
    <s v="NO REPORTA INFORMACIÓN"/>
    <s v="ESPACIO PARA LAS OBSERVACIONES DE PLANEACIÓN EN LA COMPILACIÓN DEL INFORME"/>
    <s v="SE ESTIMA LA CALIFICACIÓN DE ACUERDO A LA ESTIMACIÓN DE AVANCE REPORTADA POR CADA RESPONSABLE DE PROCESO, ASÍ COMO LAS EVIDENCIAS REPORTADAS"/>
    <s v="No aplica."/>
    <n v="0"/>
    <s v="N.A."/>
    <s v="No aplica para el cuatrimestre."/>
    <n v="0"/>
    <s v="N.A."/>
    <s v="En la unidad compartida por planeación no se evidencian entregables reportados para el periodo del corte."/>
    <n v="0"/>
    <n v="0"/>
  </r>
  <r>
    <x v="6"/>
    <s v="PLAN ANTICORRUPCIÓN Y DE ATENCIÓN AL CIUDADANO"/>
    <s v="N.A"/>
    <s v="N.A"/>
    <x v="5"/>
    <n v="174"/>
    <s v="UN SISTEMA DE INFORMACIÓN QUE PERMITA EL REGISTRO DE SOLICITUD DE VISITAS A LA IMPRENTA, MUSEOS Y BIBLIOTECA DEL INSTITUTO CARO Y CUERVO."/>
    <n v="1"/>
    <m/>
    <s v="NO REGISTRA LÍNEA BASE"/>
    <s v="Dar cumplimiento al derecho fundamental de acceso a la información pública, según el cual toda persona puede acceder a la información pública en posesión o bajo el control de los sujetos obligados de la ley."/>
    <s v="Desarrollar un sistema de información web que permita registrar la solicitud de visitas de interés cultural ofrecidas en el Instituto Caro y Cuervo."/>
    <d v="2019-04-04T00:00:00"/>
    <d v="2019-10-31T00:00:00"/>
    <s v="NO HAY ACCIONES PROGRAMADAS EN BIMESTRE"/>
    <s v="Mesas de trabajo para organizar el sitio de visitas."/>
    <s v="Generación de diseño y base de datos ajustada al nuevo requerimiento."/>
    <s v="desarrollo del sitio, y puesta en plan piloto con los procesos invoucrados."/>
    <s v="Puesta en marcha de la página en producción."/>
    <s v="NO HAY ACCIONES PROGRAMADAS EN BIMESTRE"/>
    <s v="NO"/>
    <s v="NO"/>
    <s v="COORDINADOR(A) GRUPO TIC"/>
    <m/>
    <s v="N/A"/>
    <m/>
    <s v="Para el primer bimeste del año esta actividad no cuenta con tareas."/>
    <s v="N.A PARA ESTE BIMESTRE"/>
    <s v="N.A PARA ESTE BIMESTRE"/>
    <s v="Mesas de trabajo para organizar el sitio de visitas."/>
    <s v="NO HAY INFORMACIÓN DILIGENCIADA"/>
    <n v="0"/>
    <s v="NO HAY INFORMACIÓN DILIGENCIADA"/>
    <s v="No se presenta avance en el bimestre ni en la meta total"/>
    <s v="INSATISFACTORIO"/>
    <s v="Generación de diseño y base de datos ajustada al nuevo requerimiento."/>
    <n v="0"/>
    <n v="0"/>
    <s v="Debido a que el ingeniero encargado de esta tarea inicia en junio, se hacen cambios para que se evidencien desde el 4 semestre reajustando las tareas."/>
    <s v="SE RECOMIENDA AJUSTAR LA META MEDIANTE FORMATO DE AJUSTES AL PLAN DE ACCIÓN ANUAL"/>
    <s v="INSATISFACTORIO"/>
    <s v="desarrollo del sitio, y puesta en plan piloto con los procesos invoucrados."/>
    <s v="NO REPORTO "/>
    <s v="NO REPORTO "/>
    <s v="NO REPORTO "/>
    <s v="NO HAY INFORMACIÓN DILIGENCIADA"/>
    <s v="INSATISFACTORIO"/>
    <s v="Puesta en marcha de la página en producción."/>
    <n v="0"/>
    <n v="0"/>
    <s v="Se inicia el rediseño a finales del año"/>
    <s v="ESTA META PRESENTA UN PORCENTAJE DE AVANCE BAJO, POR LO CUAL SE RECOMIENDA REVISARLA Y PRIORIZARLA EN EL PLAN DE ACCIÓN 2020"/>
    <s v="INSATISFACTORIO"/>
    <s v="NO HAY ACCIONES PROGRAMADAS EN BIMESTRE"/>
    <s v="NO REPORTA INFORMACIÓN"/>
    <s v="NO REPORTA INFORMACIÓN"/>
    <s v="NO REPORTA INFORMACIÓN"/>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
    <n v="0"/>
    <n v="0"/>
    <s v="En los soportes suministrados, no se evidencian los entregables planificados para la fecha de corte. "/>
    <n v="0"/>
    <n v="0"/>
    <s v="En la unidad compartida por planeación no se evidencian entregables reportados para el periodo del corte."/>
    <n v="0"/>
    <n v="0"/>
  </r>
  <r>
    <x v="7"/>
    <s v="PLAN ANTICORRUPCIÓN Y DE ATENCIÓN AL CIUDADANO"/>
    <s v="N.A"/>
    <s v="N.A"/>
    <x v="5"/>
    <n v="175"/>
    <s v="FOLIOS DIGITALIZADOS DE LA SERIE DOCUMENTAL CONTRATOS DE LA VIGENCIA 2014 Y 2013 DEL INSTITUTO CARO Y CUERVO"/>
    <n v="50000"/>
    <m/>
    <s v="NO REGISTRA LÍNEA BASE"/>
    <s v="Dar cumplimiento al derecho fundamental de acceso a la información pública, según el cual toda persona puede acceder a la información pública en posesión o bajo el control de los sujetos obligados de la ley."/>
    <s v="Identificar, preparar, liberar de material abrasivo, digitalizar, conformar la unidad documental, indexar los expedientes de las series documentales contratos de la vigencia 2014-2013 del ICC"/>
    <d v="2019-01-02T00:00:00"/>
    <d v="2019-12-31T00:00:00"/>
    <n v="8333.3333333333339"/>
    <n v="8333.3333333333339"/>
    <n v="8333.3333333333339"/>
    <n v="8333.3333333333339"/>
    <n v="8333.3333333333339"/>
    <n v="8333.3333333333339"/>
    <s v="NO"/>
    <s v="NO"/>
    <s v="COORDINADOR(A) GRUPO GESTIÓN DOCUMENTAL"/>
    <s v="8.500 FOLIOS DIGITALIZADOS DE LA SERIE DOCUMENTAL CONTRATOS VIGENCIA 2014"/>
    <n v="1"/>
    <n v="0.33"/>
    <s v="\\adcasacuervo\DatosFun\FunCyC\andres.coy\Mis documentos\DIGITALIZACIÓN"/>
    <s v="NO SE REGISTRAN OBSERVACIONES"/>
    <s v="SATISFACTORIO"/>
    <n v="8333.3333333333339"/>
    <n v="1"/>
    <n v="0.66"/>
    <s v="\\adcasacuervo\DatosFun\FunCyC\andres.coy\Mis documentos\DIGITALIZACIÓN"/>
    <m/>
    <s v="SATISFACTORIO"/>
    <n v="8333.3333333333339"/>
    <n v="1"/>
    <n v="1"/>
    <s v="\\adcasacuervo\DatosFun\FunCyC\andres.coy\Mis documentos\DIGITALIZACIÓN"/>
    <m/>
    <s v="SATISFACTORIO"/>
    <n v="8333.3333333333339"/>
    <n v="1"/>
    <n v="1"/>
    <s v="\\adcasacuervo\DatosFun\FunCyC\andres.coy\Mis documentos\DIGITALIZACIÓN"/>
    <s v="SE RECOMIENDA DILIGENCIAR CORRECTAMENTE EL FORMATO YA QUE SEGÚN EL PLANTEAMIENTO DE LA META, SOLO SE LOGRARÁ EL 100% HASTA EL ÚLTIMO BIMESTRE"/>
    <s v="SATISFACTORIO"/>
    <s v="8.333 folios digitalizados"/>
    <n v="1"/>
    <n v="1"/>
    <s v="Se adjunta USB 4. Proyecto Digitalización"/>
    <s v="SE RECOMIENDA DILIGENCIAR CORRECTAMENTE EL FORMATO YA QUE SEGÚN EL PLANTEAMIENTO DE LA META, SOLO SE LOGRARÁ EL 100% HASTA EL ÚLTIMO BIMESTRE"/>
    <s v="SATISFACTORIO"/>
    <s v="8.333 folios digitalizados"/>
    <n v="1"/>
    <n v="1"/>
    <s v=" Se anexa Disco duro Portable con las evidencias"/>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_x000a__x000a_Se recomienda distribuir la fecha del cumplimiento de la actividad en el transcurso del año para su seguimiento en cada corte."/>
    <n v="0"/>
    <n v="0"/>
    <s v="En los soportes suministrados, no se evidencia el reporte de avance del plan de acción para el 3er. y, el  4to. Bimestre."/>
    <n v="0"/>
    <n v="0"/>
    <s v="En la unidad compartida por planeación no se evidencian los entregables."/>
    <n v="0"/>
    <n v="0"/>
  </r>
  <r>
    <x v="7"/>
    <s v="PLAN ANTICORRUPCIÓN Y DE ATENCIÓN AL CIUDADANO"/>
    <s v="N.A"/>
    <s v="N.A"/>
    <x v="5"/>
    <n v="176"/>
    <s v="100% DE COMUNICACIONES OFICIALES RADICADAS, ENTREGADAS Y RECIBIDAS POR EL ICC EN SOPORTE FÍSICO, ELECTRÓNICO Y DIGITAL"/>
    <n v="1"/>
    <m/>
    <s v="NO REGISTRA LÍNEA BASE"/>
    <s v="Dar cumplimiento al derecho fundamental de acceso a la información pública, según el cual toda persona puede acceder a la información pública en posesión o bajo el control de los sujetos obligados de la ley."/>
    <s v="Radicar, clasificar, digitalizar, indexar, archivar y entregar las comunicaciones oficiales entregadas y recibidas por el ICC en soporte físico, electrónico y digital."/>
    <d v="2019-01-02T00:00:00"/>
    <d v="2019-12-31T00:00:00"/>
    <n v="1"/>
    <n v="1"/>
    <n v="1"/>
    <n v="1"/>
    <n v="1"/>
    <n v="1"/>
    <s v="NO"/>
    <s v="NO"/>
    <s v="COORDINADOR(A) GRUPO GESTIÓN DOCUMENTAL"/>
    <s v="1.430 COMUNICACIONES ENVIADAS, RECIBIDAS INTERNAS Y EXTERNAS ENTREGADAS A SU DESTINATARIO"/>
    <n v="1"/>
    <n v="1"/>
    <s v="C:\Users\andres.coy\ownCloud2\COMUNICACIONES 2019\2. IMAGENES DIGITALES"/>
    <s v="NO SE REGISTRAN OBSERVACIONES"/>
    <s v="SATISFACTORIO"/>
    <n v="1"/>
    <n v="1"/>
    <n v="1"/>
    <s v="C:\Users\andres.coy\ownCloud2\COMUNICACIONES 2019\2. IMAGENES DIGITALES"/>
    <m/>
    <s v="SATISFACTORIO"/>
    <n v="1"/>
    <n v="1"/>
    <n v="1"/>
    <s v="C:\Users\andres.coy\ownCloud2\COMUNICACIONES 2019\2. IMAGENES DIGITALES"/>
    <m/>
    <s v="SATISFACTORIO"/>
    <n v="1"/>
    <n v="1"/>
    <n v="1"/>
    <s v="C:\Users\andres.coy\ownCloud2\COMUNICACIONES 2019\2. IMAGENES DIGITALES"/>
    <s v="SE RECOMIENDA DILIGENCIAR CORRECTAMENTE EL FORMATO YA QUE SEGÚN EL PLANTEAMIENTO DE LA META, SOLO SE LOGRARÁ EL 100% HASTA EL ÚLTIMO BIMESTRE"/>
    <s v="SATISFACTORIO"/>
    <n v="1"/>
    <n v="1"/>
    <n v="1"/>
    <s v="Se adjunta USB 2. Comunicaciones Oficiales ver subcarepta acuse de recibo"/>
    <s v="SE RECOMIENDA DILIGENCIAR CORRECTAMENTE EL FORMATO YA QUE SEGÚN EL PLANTEAMIENTO DE LA META, SOLO SE LOGRARÁ EL 100% HASTA EL ÚLTIMO BIMESTRE"/>
    <s v="SATISFACTORIO"/>
    <n v="1"/>
    <n v="1"/>
    <n v="1"/>
    <s v=" Se anexa Disco duro Portable con las evidencias"/>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
    <n v="0"/>
    <n v="0"/>
    <s v="En los soportes suministrados, no se evidencia el reporte de avance del plan de acción para el 3er. y, el  4to. Bimestre."/>
    <n v="0"/>
    <n v="0"/>
    <s v="En la unidad compartida por planeación no se evidencian los entregables."/>
    <n v="0"/>
    <n v="0"/>
  </r>
  <r>
    <x v="6"/>
    <s v="PLAN ANTICORRUPCIÓN Y DE ATENCIÓN AL CIUDADANO"/>
    <s v="N.A"/>
    <s v="N.A"/>
    <x v="5"/>
    <n v="177"/>
    <s v="REGISTRO O INVENTARIO SEMESTRAL DE ACTIVOS DE INFORMACIÓN  PUBLICADO Y DIVULGADO."/>
    <n v="1"/>
    <m/>
    <n v="1"/>
    <s v="Dar cumplimiento al derecho fundamental de acceso a la información pública, según el cual toda persona puede acceder a la información pública en posesión o bajo el control de los sujetos obligados de la ley."/>
    <s v="Actualizar y publicar en micrositio de transpárencia y acceso a la información el registro o inventario de activos de información."/>
    <d v="2019-05-01T00:00:00"/>
    <d v="2019-12-31T00:00:00"/>
    <s v="NO HAY ACCIONES PROGRAMADAS EN BIMESTRE"/>
    <s v="NO HAY ACCIONES PROGRAMADAS EN BIMESTRE"/>
    <s v="Actualización de los activos de información en el sistema de información y en el micrositio de transparencia y acceso a la información. 50%"/>
    <s v="NO HAY ACCIONES PROGRAMADAS EN BIMESTRE"/>
    <s v="Actualización de los activos de información en el sistema de información y en el micrositio de transparencia y acceso a la información. 50%"/>
    <s v="NO HAY ACCIONES PROGRAMADAS EN BIMESTRE"/>
    <s v="NO"/>
    <s v="NO"/>
    <s v="COORDINADOR(A) GRUPO TIC"/>
    <m/>
    <s v="N/A"/>
    <m/>
    <s v="Para el primer bimeste del año esta actividad no cuenta con tareas."/>
    <s v="N.A PARA ESTE BIMESTRE"/>
    <s v="N.A PARA ESTE BIMESTRE"/>
    <s v="N.A PARA ESTE BIMESTRE"/>
    <s v="N.A PARA ESTE BIMESTRE"/>
    <s v="N.A PARA ESTE BIMESTRE"/>
    <s v="N.A PARA ESTE BIMESTRE"/>
    <s v="N.A PARA ESTE BIMESTRE"/>
    <s v="N.A PARA ESTE BIMESTRE"/>
    <s v="Actualización de los activos de información en el sistema de información y en el micrositio de transparencia y acceso a la información. 50%"/>
    <n v="50"/>
    <n v="50"/>
    <s v="Se realiza la carga de la información actualizada en el sitio de transparencia, se puede consultar la información en la página web del Instituto"/>
    <m/>
    <s v="SATISFACTORIO"/>
    <s v="NO HAY ACCIONES PROGRAMADAS EN BIMESTRE"/>
    <s v="NO REPORTO "/>
    <s v="NO REPORTO "/>
    <s v="NO REPORTO "/>
    <s v="NO HAY OBSERVACIONES"/>
    <s v="NO HAY ACCIONES PROGRAMADAS EN EL BIMESTRE"/>
    <s v="Actualización de los activos de información en el sistema de información y en el micrositio de transparencia y acceso a la información. 50%"/>
    <n v="1"/>
    <n v="1"/>
    <s v="la información queda carga en el sitio de transparencia_x000a_https://www.caroycuervo.gov.co/Transparencia/_x000a_"/>
    <s v="NO HAY OBSERVACIONES"/>
    <s v="SATISFACTORIO"/>
    <s v="NO HAY ACCIONES PROGRAMADAS EN BIMESTRE"/>
    <s v="NO REPORTA INFORMACIÓN"/>
    <s v="NO REPORTA INFORMACIÓN"/>
    <s v="NO REPORTA INFORMACIÓN"/>
    <s v="ESPACIO PARA LAS OBSERVACIONES DE PLANEACIÓN EN LA COMPILACIÓN DEL INFORME"/>
    <s v="SE ESTIMA LA CALIFICACIÓN DE ACUERDO A LA ESTIMACIÓN DE AVANCE REPORTADA POR CADA RESPONSABLE DE PROCESO, ASÍ COMO LAS EVIDENCIAS REPORTADAS"/>
    <s v="No aplica."/>
    <n v="0"/>
    <n v="0"/>
    <s v="Se evidencia que la información publicada se encuentra parcialmente actualizada."/>
    <n v="0.5"/>
    <n v="0.5"/>
    <s v="En la unidad compartida por planeación no se evidencian entregables reportados para el periodo del corte."/>
    <n v="0"/>
    <n v="0.5"/>
  </r>
  <r>
    <x v="5"/>
    <s v="PLAN ANTICORRUPCIÓN Y DE ATENCIÓN AL CIUDADANO"/>
    <s v="N.A"/>
    <s v="N.A"/>
    <x v="5"/>
    <n v="178"/>
    <s v="ESQUEMA DE PUBLICACIÓN ANUAL DE INFORMACIÓN PUBLICADO Y DIVULGADO EN MICROSITIO DE TRANPARENCIA, APROBADO POR ACTO ADMINSITRATIVO"/>
    <n v="1"/>
    <m/>
    <n v="1"/>
    <s v="Dar cumplimiento al derecho fundamental de acceso a la información pública, según el cual toda persona puede acceder a la información pública en posesión o bajo el control de los sujetos obligados de la ley."/>
    <s v="Elaborar y publicar el esquema de publicación de información."/>
    <d v="2019-02-10T00:00:00"/>
    <d v="2019-12-31T00:00:00"/>
    <s v="Revisión del proceso de  aprobación de un documento preliminar que cumpla con los parámetros  "/>
    <s v="Recepción de  ideas de  participación ciudadana en la elaboración  de un esquema de publicaciones participativo - fase 2 "/>
    <s v="Contrucción de un documento  que recoja las ideas más relevantes y posibles para la fase 2. "/>
    <s v="Implementación de acciones de participación ciudadana. "/>
    <s v="Contrucción de un esquema que recoja las acciones de participación ciudadana "/>
    <s v="Publicación de un esquema que recoja las acciones de participación ciudadana . "/>
    <s v="NO"/>
    <s v="NO"/>
    <s v="PROFESIONAL ESPECIALIZADO EN COMUNICACIONES Y PRENSA"/>
    <s v="Se realizó un ajuste al esquema de publicaciones para iniciar fase de revisión y aprobación.     "/>
    <n v="0.5"/>
    <n v="0.1"/>
    <s v="NO HAY INFORMACIÓN DILIGENCIADA"/>
    <s v="DEBE DILIGENCIAR CORRECTAMENTE TODOS LOS CAMPOS"/>
    <s v="INSATISFACTORIO"/>
    <s v="Recepción de  ideas de  participación ciudadana en la elaboración  de un esquema de publicaciones participativo - fase 2 "/>
    <n v="0.5"/>
    <n v="0.2"/>
    <s v="https://www.caroycuervo.gov.co/imagenes/transparencia.png_x000a_Se realizó un ajuste al esquema de publicaciones sugerido, en el que se depuró la información basados en la ley. Estamos pendientes de iniciar fase de revisión y aprobación para iniciar una fase de participaci{on ciudadana.     "/>
    <s v="La evidencia aportada no da cuenta sobre el esquema de publicaciones el cual debe ser aportado con el acto administrativo de aprobación"/>
    <s v="INSATISFACTORIO"/>
    <s v="Contrucción de un documento  que recoja las ideas más relevantes y posibles para la fase 2. "/>
    <n v="0.6"/>
    <n v="0.3"/>
    <s v="El esquema de publicaciones está en la fase de aprobación - el documento tiene las observaciones hechas por Control Interno y se están recogiendo ideas para implementar la participación ciudadana una vez sea aprobado un documento preliminar."/>
    <s v="SE RECOMIENDA REALIZAR ACCIONES INMEDIATAS QUE DEN CUMPLIMIENTO AL AVANCE REZAGADO"/>
    <s v="INSATISFACTORIO"/>
    <s v="Implementación de acciones de participación ciudadana. "/>
    <n v="0.1"/>
    <n v="0.3"/>
    <s v="_x000a_El esquema de publicaciones  exigido por ley ha sido actualizado conforme a la norma y fue aprobado, se espera una fase de  socialización con la ciudadanía y de actualización. Se esta contruyendo el instrumento de participación ciudadana.  _x000a_"/>
    <s v="PARA EL PRÓXIMO BIMESTRE SE DEBE ADJUNTAR COPIA DE LA SOLICITUD DE AJUSTE AL PLAN DE ACCIÓN Y EVIDENCIA DE LA APROBACIÓN JUNTO CON EL ESQUEMA APROBADO."/>
    <s v="INSATISFACTORIO"/>
    <s v="Contrucción de un esquema que recoja las acciones de participación ciudadana "/>
    <n v="1"/>
    <n v="1"/>
    <s v="Se  publicó el esquema de publicaciones en la página web institucional. Se realizó un formulario de participación ciudadana para  mejorar las próximas versiones del mismo y para recoger la participación ciudadana en la construcción del esquema.                                           https://www.caroycuervo.gov.co/Transparencia/104-esquema-de-publicacion-de-informacion#1"/>
    <s v="NO HAY OBSERVACIONES"/>
    <s v="SATISFACTORIO"/>
    <s v="Publicación de un esquema que recoja las acciones de participación ciudadana . "/>
    <n v="1"/>
    <n v="1"/>
    <s v="Se realizó un proceso de sinergia con las demas áreas, para cargar documentos solicitados en la matriz ITA. Estos documentos estan cargados en la sección de transparencia de la página web institucional, para llevar a cabo el proceso de recolección y publicación de la información, se ajustó el esquema de publicaciones, el cual fue aprobado y publicado.Colidante con esta actividad  se colgó una encuesta de transparencia para que el esquema recoja acciones de participación ciudadana.   https://www.caroycuervo.gov.co/Transparencia/104-esquema-de-publicacion-de-informacion#1                            https://www.caroycuervo.gov.co/Institucional/encuesta/"/>
    <s v="ESPACIO PARA LAS OBSERVACIONES DE PLANEACIÓN EN LA COMPILACIÓN DEL INFORME"/>
    <s v="SE ESTIMA LA CALIFICACIÓN DE ACUERDO A LA ESTIMACIÓN DE AVANCE REPORTADA POR CADA RESPONSABLE DE PROCESO, ASÍ COMO LAS EVIDENCIAS REPORTADAS"/>
    <s v="Esta actividad, pese a evidenciarse registrada en el Plan de acción Versión 2, como asociada al PAAC-2019, no se encuentra contenida dentro del PAAC-2019 publicado actualmente en la web, por tanto, se excluye de la medición general del reporte."/>
    <s v="NA"/>
    <s v="NA"/>
    <s v="En los soportes suministrados, no se evidencian los entregables planificados para la fecha de corte. "/>
    <n v="0"/>
    <n v="0"/>
    <s v="Se evidencia el entregable publicado en la página web del instituto._x000a_Sección de transparencia, numeral 10.4_x000a_Se recomienda aportar como evidencia el acto administrativo de aprobación."/>
    <n v="1"/>
    <n v="1"/>
  </r>
  <r>
    <x v="2"/>
    <s v="PLAN ANTICORRUPCIÓN Y DE ATENCIÓN AL CIUDADANO"/>
    <s v="N.A"/>
    <s v="N.A"/>
    <x v="5"/>
    <n v="179"/>
    <s v="ÍNDICE DE INFORMACIÓN CLASIFICADA Y RESERVADA SEMESTRAL, PUBLICADO Y DIVULGADO"/>
    <n v="1"/>
    <m/>
    <n v="1"/>
    <s v="Dar cumplimiento al derecho fundamental de acceso a la información pública, según el cual toda persona puede acceder a la información pública en posesión o bajo el control de los sujetos obligados de la ley."/>
    <s v="Elaborar y publicar el Índice de información clasificada y reservada."/>
    <d v="2019-01-15T00:00:00"/>
    <d v="2019-12-31T00:00:00"/>
    <s v="NO HAY ACCIONES PROGRAMADAS EN BIMESTRE"/>
    <s v="NO HAY ACCIONES PROGRAMADAS EN BIMESTRE"/>
    <s v="Generación de ínidice y revisión"/>
    <s v="NO HAY ACCIONES PROGRAMADAS EN BIMESTRE"/>
    <s v="Generación de ínidice y revisión"/>
    <s v="META YA DEBE ESTAR CUMPLIDA"/>
    <s v="NO"/>
    <s v="NO"/>
    <s v="COORDINADOR (A) GESTIÓN CONTRACTUAL ASESOR JURÍDICO"/>
    <s v="Análisis y división de la matriz legal por áreas para que sean remitidas según el cronograma señalado. "/>
    <m/>
    <m/>
    <s v="N.A PARA ESTE BIMESTRE"/>
    <s v="N.A PARA ESTE BIMESTRE"/>
    <s v="N.A PARA ESTE BIMESTRE"/>
    <s v="N.A PARA ESTE BIMESTRE"/>
    <s v="N.A PARA ESTE BIMESTRE"/>
    <s v="N.A PARA ESTE BIMESTRE"/>
    <s v="N.A PARA ESTE BIMESTRE"/>
    <s v="N.A PARA ESTE BIMESTRE"/>
    <s v="N.A PARA ESTE BIMESTRE"/>
    <s v="Generación de ínidice y revisión"/>
    <n v="1"/>
    <n v="0.5"/>
    <s v="_x000a_La información de publicaciones del bimestre está debidamente organizada y registrada, en este momento se están haciendo ajustes al formato de registro para cargar la información ya almacenada y alimentada  _x000a_"/>
    <m/>
    <s v="SATISFACTORIO"/>
    <s v="NO HAY ACCIONES PROGRAMADAS EN BIMESTRE"/>
    <s v="NO REPORTO"/>
    <s v="NO REPORTO"/>
    <s v="NO REPORTO"/>
    <s v="NO HAY OBSERVACIONES"/>
    <s v="NO HAY ACCIONES PROGRAMADAS EN EL BIMESTRE"/>
    <s v="Generación de ínidice y revisión"/>
    <n v="1"/>
    <n v="0.9"/>
    <s v="El índice fue tratabajado con cada área y publicado en la página del ICC en la sección transparencia en el siguiente link: https://www.caroycuervo.gov.co/Transparencia/103-indice-de-informacion#1 _x000a_Lapublicación se realizará en el presente bimestre."/>
    <s v="NO HAY OBSERVACIONES"/>
    <s v="SATISFACTORIO"/>
    <s v="META YA DEBE ESTAR CUMPLIDA"/>
    <n v="1"/>
    <n v="1"/>
    <s v="El índice fue tratabajado con cada área y publicado en la página del ICC en la sección transparencia en el siguiente link: https://www.caroycuervo.gov.co/Transparencia/103-indice-de-informacion#1 "/>
    <s v="ESPACIO PARA LAS OBSERVACIONES DE PLANEACIÓN EN LA COMPILACIÓN DEL INFORME"/>
    <s v="SE ESTIMA LA CALIFICACIÓN DE ACUERDO A LA ESTIMACIÓN DE AVANCE REPORTADA POR CADA RESPONSABLE DE PROCESO, ASÍ COMO LAS EVIDENCIAS REPORTADAS"/>
    <s v="No aplica."/>
    <n v="0"/>
    <n v="0"/>
    <s v="En los soportes suministrados, no se evidencian los entregables planificados para la fecha de corte. "/>
    <n v="0"/>
    <n v="0"/>
    <s v="El enlace de la celda BC48 lleva a la notificación &quot;Visita a un dominio cuyo certificado no es de confianza&quot;_x000a_De acuerdo con la descripción de la meta se evidencia que el documento publicado en la sección de transparencia, numeral 10.3, contiene registros hasta el 18/10/2018, por tanto, la información no contiene datos actualizados durante la vigencia."/>
    <n v="0"/>
    <n v="0"/>
  </r>
  <r>
    <x v="5"/>
    <s v="PLAN ANTICORRUPCIÓN Y DE ATENCIÓN AL CIUDADANO"/>
    <s v="N.A"/>
    <s v="N.A"/>
    <x v="5"/>
    <n v="180"/>
    <s v="REGISTRO DE PUBLICACIONES SEMESTRAL PUBLICADO Y DIVULGADO EN MINISITIO DE TRANSPARENCIA"/>
    <n v="1"/>
    <m/>
    <s v="NO REGISTRA LÍNEA BASE"/>
    <s v="Dar cumplimiento al derecho fundamental de acceso a la información pública, según el cual toda persona puede acceder a la información pública en posesión o bajo el control de los sujetos obligados de la ley."/>
    <s v="Elaborar y publicar el registro de publicaciones que contenga los documentos publicados de conformidad con la Ley 1712 de 2014"/>
    <d v="2019-02-10T00:00:00"/>
    <d v="2019-12-31T00:00:00"/>
    <s v=" Constituir un formato de registro"/>
    <s v="Alimentar el formato de registro"/>
    <s v="Alimentar el formato de registro "/>
    <s v="Publicar el registro de publicaciones semestral   "/>
    <s v="Alimentar el formato de registro"/>
    <s v="Publicar el registro de publicaciones semestral   "/>
    <s v="NO"/>
    <s v="NO"/>
    <s v="PROFESIONAL ESPECIALIZADO EN COMUNICACIONES Y PRENSA"/>
    <s v=" Se realizó el proceso de ajuste de un párrafo de contenido legal para la protección de datos en el formato de registro. Se elaboro una fanpage para hacer un boletin de registro más amigable e interactivo.  "/>
    <n v="0.5"/>
    <n v="0.1"/>
    <s v="NO HAY INFORMACIÓN DILIGENCIADA"/>
    <s v="DEBE DILIGENCIAR CORRECTAMENTE TODOS LOS CAMPOS"/>
    <s v="INSATISFACTORIO"/>
    <s v="Alimentar el formato de registro"/>
    <n v="0.5"/>
    <n v="0.2"/>
    <s v="NO HAY INFORMACIÓN DILIGENCIADA"/>
    <s v="El porcentaje de avance en el bimestre no es satisfactorio y el avance sobre la meta total se debe medir hasta finalizar el semestre"/>
    <s v="INSATISFACTORIO"/>
    <s v="Alimentar el formato de registro "/>
    <n v="1"/>
    <n v="0.5"/>
    <s v="_x000a_La información de publicaciones del bimestre está debidamente organizada y registrada, en este momento se están haciendo ajustes al formato de registro para cargar la información ya almacenada y alimentada  _x000a_"/>
    <s v="N.A"/>
    <s v="SATISFACTORIO"/>
    <s v="Publicar el registro de publicaciones semestral   "/>
    <n v="1"/>
    <n v="0.75"/>
    <s v="Se publicó el registro de publicaciones "/>
    <s v="NO HAY EVIDENCIA CLARA DE LA INFORMACIÓN REPORTADA, ES REGISTRO DE PUBLICACIONES COMO SE HA INDICADO EN DIFERENTES REUNIONES CORRESPONDE A UN A HERRAMIENTA DE CONTROL MÁS AMPLIA Y COMPLEJA QUE EL ESQUEMA DE PUBLICACIONES, DONDE SE DEBE LLEVAR CONTROL DE TODA LA INFORMACIÓN INSTITUCIONAL QUE SE PUBLICA EN PAGINA WEB. NO SE HA SOCIALIZADO EN CIGD NI EN OTROS ESCENARIOS QUE DEN CUENTA EL DESARROLLO DE ESTA ACTIVIDAD."/>
    <s v="ALERTA"/>
    <s v="Alimentar el formato de registro"/>
    <n v="1"/>
    <n v="1"/>
    <s v="Se  publicó el esquema de publicaciones en la página web institucional. Se realizó un formulario de participación ciudadana para  mejorar las próximas versiones del mismo y para recoger la participación ciudadana en la construcción del esquema.                                           https://www.caroycuervo.gov.co/Transparencia/104-esquema-de-publicacion-de-informacion#1"/>
    <s v="NO HAY OBSERVACIONES"/>
    <s v="SATISFACTORIO"/>
    <s v="Publicar el registro de publicaciones semestral   "/>
    <n v="1"/>
    <n v="1"/>
    <s v="_x000a_Se  publicó el registro de publicaciones en la página web institucional. https://www.caroycuervo.gov.co/Transparencia/107-registro-de-publicaciones#1_x000a_"/>
    <s v="ESPACIO PARA LAS OBSERVACIONES DE PLANEACIÓN EN LA COMPILACIÓN DEL INFORME"/>
    <s v="SE ESTIMA LA CALIFICACIÓN DE ACUERDO A LA ESTIMACIÓN DE AVANCE REPORTADA POR CADA RESPONSABLE DE PROCESO, ASÍ COMO LAS EVIDENCIAS REPORTADAS"/>
    <s v="Esta actividad, pese a evidenciarse registrada en el Plan de acción Versión 2, como asociada al PAAC-2019, no se encuentra contenida dentro del PAAC-2019 publicado actualmente en la web, por tanto, se excluye de la medición general del reporte."/>
    <s v="NA"/>
    <s v="NA"/>
    <s v="En los soportes suministrados, no se evidencian los entregables planificados para la fecha de corte. Ver observaciones de la meta No. 164."/>
    <n v="0"/>
    <n v="0"/>
    <s v="Se evidencia registro de publicaciones con fecha de corte del 7 de julio de 2019._x000a_Sección de transparencia, numeral 10.7"/>
    <n v="0.5"/>
    <n v="0.5"/>
  </r>
  <r>
    <x v="6"/>
    <s v="PLAN ANTICORRUPCIÓN Y DE ATENCIÓN AL CIUDADANO"/>
    <s v="N.A"/>
    <s v="N.A"/>
    <x v="5"/>
    <n v="181"/>
    <s v="REPORTE GENERADO DE CUMPLIMIENTO A LA NORMA TÉCNICA COLOMBIANA 5854 PARA 5 DESARROLLOS DE SISTEMAS DE INFORMACION (MÓDULO DE RIESGOS, MÓDULO DE PLANES DE MEJORAMIENTO, CONECTATE CON CARO Y CUERVO, DIPLOMADO INSOR, MICROSITIO DE TALENTO HUMANO)PREVISTOS EN LA VIGENCIA 2019."/>
    <n v="5"/>
    <m/>
    <n v="5"/>
    <s v="Dar cumplimiento al derecho fundamental de acceso a la información pública, según el cual toda persona puede acceder a la información pública en posesión o bajo el control de los sujetos obligados de la ley."/>
    <s v="Verificación de la Norma técnica colombiana 5854 de accesibilidad web para los desarrollos de la vigencia 2019."/>
    <d v="2019-03-01T00:00:00"/>
    <d v="2019-12-31T00:00:00"/>
    <s v="NO HAY ACCIONES PROGRAMADAS EN BIMESTRE"/>
    <s v="NO HAY ACCIONES PROGRAMADAS EN BIMESTRE"/>
    <s v="Revisión de micrositio talento humano, y nuevo SGD, NTC5854"/>
    <s v="Revisión de Diplomado InSOR NTC5854"/>
    <s v="Revisión de &quot;Conéctate con Caro y Cuervo&quot;  NTC5854"/>
    <s v="Revisión de planes de acción y riesgos NTC5854"/>
    <s v="NO"/>
    <s v="NO"/>
    <s v="COORDINADOR(A) GRUPO TIC"/>
    <m/>
    <s v="N/A"/>
    <m/>
    <s v="Para el primer bimeste del año esta actividad no cuenta con tareas."/>
    <s v="N.A PARA ESTE BIMESTRE"/>
    <s v="N.A PARA ESTE BIMESTRE"/>
    <s v="N.A PARA ESTE BIMESTRE"/>
    <s v="N.A PARA ESTE BIMESTRE"/>
    <s v="N.A PARA ESTE BIMESTRE"/>
    <s v="N.A PARA ESTE BIMESTRE"/>
    <s v="N.A PARA ESTE BIMESTRE"/>
    <s v="N.A PARA ESTE BIMESTRE"/>
    <s v="Revisión de micrositio talento humano, y nuevo SGD, NTC5854"/>
    <n v="0"/>
    <n v="0"/>
    <s v="El diplomado del INSOR por solicitud del área se mueve para el 2020, este se remplaza en el presente año con la generación del diplomado interno de Riesgos, el cual se adjunta en la modificación del plan de acción."/>
    <s v="SE RECOMIENDA AJUSTAR LA META MEDIANTE FORMATO DE AJUSTES AL PLAN DE ACCIÓN ANUAL"/>
    <s v="INSATISFACTORIO"/>
    <s v="Revisión de Diplomado InSOR NTC5854"/>
    <s v="NO REPORTO "/>
    <s v="NO REPORTO "/>
    <s v="NO REPORTO "/>
    <s v="NO HAY INFORMACIÓN DILIGENCIADA"/>
    <s v="INSATISFACTORIO"/>
    <s v="Revisión de &quot;Conéctate con Caro y Cuervo&quot;  NTC5854"/>
    <n v="0"/>
    <n v="0"/>
    <s v="Este desarrollo fue eliminado"/>
    <s v="ESTA META PRESENTA UN PORCENTAJE DE AVANCE BAJO, POR LO CUAL SE RECOMIENDA REVISARLA Y PRIORIZARLA EN EL PLAN DE ACCIÓN 2020"/>
    <s v="INSATISFACTORIO"/>
    <s v="Revisión de planes de acción y riesgos NTC5854"/>
    <s v="NO REPORTA INFORMACIÓN"/>
    <s v="NO REPORTA INFORMACIÓN"/>
    <s v="NO REPORTA INFORMACIÓN"/>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
    <n v="0"/>
    <n v="0"/>
    <s v="Pese a que se evidencia la revisión a 8 desarrollos de sistemas de información, no se evidencia la revisión de los desarrollos planificados para el corte."/>
    <n v="0"/>
    <n v="0"/>
    <s v="En la unidad compartida por planeación no se evidencian entregables reportados para el periodo del corte."/>
    <n v="0"/>
    <n v="0"/>
  </r>
  <r>
    <x v="7"/>
    <s v="PLAN ANTICORRUPCIÓN Y DE ATENCIÓN AL CIUDADANO"/>
    <s v="N.A"/>
    <s v="N.A"/>
    <x v="5"/>
    <n v="182"/>
    <s v="FORMATO AJUSTADO"/>
    <n v="1"/>
    <m/>
    <s v="NO REGISTRA LÍNEA BASE"/>
    <s v="Dar cumplimiento al derecho fundamental de acceso a la información pública, según el cual toda persona puede acceder a la información pública en posesión o bajo el control de los sujetos obligados de la ley."/>
    <s v="Ajuste de formato de correspondencia recibida con  solicitudes que fueron trasladadas a otra institución y solicitudes en las que se negó el acceso a la información"/>
    <d v="2019-01-02T00:00:00"/>
    <s v="31/03/2019"/>
    <n v="1"/>
    <n v="1"/>
    <n v="1"/>
    <n v="1"/>
    <n v="1"/>
    <n v="1"/>
    <s v="NO"/>
    <s v="NO"/>
    <s v="COORDINADOR(A) GRUPO GESTIÓN DOCUMENTAL"/>
    <s v="SE AJUSTÓ EL FORMATO DE CONSOLIDACIÓN DE COMUNICACIONES OFCIALES 2019"/>
    <n v="1"/>
    <n v="1"/>
    <s v="C:\Users\andres.coy\ownCloud2\COMUNICACIONES 2019"/>
    <s v="NO SE REGISTRAN OBSERVACIONES"/>
    <s v="SATISFACTORIO"/>
    <n v="1"/>
    <n v="1"/>
    <n v="1"/>
    <s v="C:\Users\andres.coy\ownCloud2\COMUNICACIONES 2019"/>
    <m/>
    <s v="SATISFACTORIO"/>
    <n v="1"/>
    <n v="1"/>
    <n v="1"/>
    <s v="C:\Users\andres.coy\ownCloud2\COMUNICACIONES 2019"/>
    <m/>
    <s v="SATISFACTORIO"/>
    <n v="1"/>
    <n v="1"/>
    <n v="1"/>
    <s v="C:\Users\andres.coy\ownCloud2\COMUNICACIONES 2019"/>
    <s v="SE RECOMIENDA DILIGENCIAR CORRECTAMENTE EL FORMATO YA QUE SEGÚN EL PLANTEAMIENTO DE LA META, SOLO SE LOGRARÁ EL 100% HASTA EL ÚLTIMO BIMESTRE"/>
    <s v="SATISFACTORIO"/>
    <n v="1"/>
    <n v="1"/>
    <n v="1"/>
    <s v="Se adjunta USB 5.consolidado comunicaciones oficiales 2019 formato xls"/>
    <s v="SE RECOMIENDA DILIGENCIAR CORRECTAMENTE EL FORMATO YA QUE SEGÚN EL PLANTEAMIENTO DE LA META, SOLO SE LOGRARÁ EL 100% HASTA EL ÚLTIMO BIMESTRE"/>
    <s v="SATISFACTORIO"/>
    <n v="1"/>
    <n v="1"/>
    <n v="1"/>
    <s v=" Se anexa Disco duro Portable con las evidencias"/>
    <s v="ESPACIO PARA LAS OBSERVACIONES DE PLANEACIÓN EN LA COMPILACIÓN DEL INFORME"/>
    <s v="SE ESTIMA LA CALIFICACIÓN DE ACUERDO A LA ESTIMACIÓN DE AVANCE REPORTADA POR CADA RESPONSABLE DE PROCESO, ASÍ COMO LAS EVIDENCIAS REPORTADAS"/>
    <s v="En la carpeta de los soportes del proceso, no se evidencia el entregable."/>
    <n v="0"/>
    <n v="0"/>
    <s v="En los soportes suministrados, no se evidencia el reporte de avance del plan de acción para el 3er. y, el  4to. Bimestre."/>
    <n v="0"/>
    <n v="0"/>
    <s v="El documento al que se hace referencia en la celda AB51 &quot;Formato de consolidación de comunicaciones oficiales 2019&quot;, no se evidencia formalizado como formato en el SIG, sino qué, corresponde a un registro en Excel, por tanto, no es un formato oficial._x000a_Se recomienda revisar la definición de la meta."/>
    <n v="0"/>
    <n v="0"/>
  </r>
  <r>
    <x v="8"/>
    <s v="PLAN ANTICORRUPCIÓN Y DE ATENCIÓN AL CIUDADANO"/>
    <s v="N.A"/>
    <s v="N.A"/>
    <x v="6"/>
    <n v="183"/>
    <s v="CAPACITACIONES"/>
    <s v="2_x000a_"/>
    <m/>
    <s v="NO REGISTRA LÍNEA BASE"/>
    <s v="Son iniciativas particulares que el Instituto busca implementar que contribuyen a combatir y prevenir la corrupción."/>
    <s v="Realizar capacitaciones al mejoramiento en la supervisión de los contratos y el afianzamiento en los principios de la contratación pública  a todos los intervinientes en el proceso de adquisiciones."/>
    <d v="2019-01-16T00:00:00"/>
    <s v="31/12/2019"/>
    <s v="NO HAY ACCIONES PROGRAMADAS EN BIMESTRE"/>
    <s v="NO HAY ACCIONES PROGRAMADAS EN BIMESTRE"/>
    <s v="NO HAY ACCIONES PROGRAMADAS EN BIMESTRE"/>
    <n v="1"/>
    <s v="NO HAY ACCIONES PROGRAMADAS EN BIMESTRE"/>
    <n v="1"/>
    <s v="NO"/>
    <s v="NO"/>
    <s v="COORDINADOR (A) GRUPO DE GESTION CONTRACTUAL"/>
    <s v="No se tienen actividades planeadas para este periodo. "/>
    <n v="0"/>
    <s v="N.A"/>
    <s v="N.A PARA ESTE BIMESTRE"/>
    <s v="N.A PARA ESTE BIMESTRE"/>
    <s v="N.A PARA ESTE BIMESTRE"/>
    <s v="N.A PARA ESTE BIMESTRE"/>
    <n v="0"/>
    <s v="N.A PARA ESTE BIMESTRE"/>
    <s v="N.A PARA ESTE BIMESTRE"/>
    <s v="Las acciones estan programadas a partir del tercer bimestre."/>
    <s v="N.A PARA ESTE BIMESTRE"/>
    <s v="NO HAY ACCIONES PROGRAMADAS EN BIMESTRE"/>
    <n v="0"/>
    <s v="N.A"/>
    <s v="N.A PARA ESTE BIMESTRE"/>
    <s v="N.A PARA ESTE BIMESTRE"/>
    <s v="NO HAY ACCIONES PROGRAMADAS EN EL BIMESTRE"/>
    <n v="1"/>
    <s v="N.A PARA ESTE BIMESTRE"/>
    <s v="N.A PARA ESTE BIMESTRE"/>
    <s v="N.A PARA ESTE BIMESTRE"/>
    <s v="PARA EL PRÓXIMO BIMESTRE SE DEBE ADJUNTAR COPIA DE LA SOLICITUD DE AJUSTE AL PLAN DE ACCIÓN DEBIDO A QUE HABÍA UNA ACTIVIDAD PROGRAMADA PARA EL ANTERIOR BIMESTRE Y NO SE REALIZÓ NI SE AJUSTÓ"/>
    <s v="INSATISFACTORIO"/>
    <s v="NO HAY ACCIONES PROGRAMADAS EN BIMESTRE"/>
    <s v="NO HAY ACCIONES PROGRAMADAS EN BIMESTRE"/>
    <s v="NO HAY ACCIONES PROGRAMADAS EN BIMESTRE"/>
    <s v="Se solicita revisar la información para esta meta debido a que se sí reportó el último informe. Adjunto evidencias._x000a_Para el presente reporte no hay acciones programadas para este bimestre"/>
    <s v="SE REVISA LA EVIDENCIA Y SE IDENTIFICA QUE LA META SE ENCUENTRA CUMPLIDA SATISFACTORIAMENTE EN TODOS LOS BIMESTRES"/>
    <s v="SATISFACTORIO"/>
    <n v="1"/>
    <n v="1"/>
    <n v="1"/>
    <s v="El 12 de diociembre de 2019 el Grupo de gestión contractual capacitó sobre el uso de la tienda virtual. (se adjunta planilla de asistencia)"/>
    <s v="ESPACIO PARA LAS OBSERVACIONES DE PLANEACIÓN EN LA COMPILACIÓN DEL INFORME"/>
    <s v="SE ESTIMA LA CALIFICACIÓN DE ACUERDO A LA ESTIMACIÓN DE AVANCE REPORTADA POR CADA RESPONSABLE DE PROCESO, ASÍ COMO LAS EVIDENCIAS REPORTADAS"/>
    <s v="No aplica."/>
    <n v="0"/>
    <n v="0"/>
    <s v="_x000a_En los soportes suministrados, no se evidencian los entregables planificados para la fecha de corte, ni el reporte del plan de acción del 3er. y 4to. bimestre."/>
    <n v="0"/>
    <n v="0"/>
    <s v="En la unidad compartida por planeación no se evidencian los soportes de lo reportado en la celda BI52"/>
    <n v="0"/>
    <n v="0"/>
  </r>
  <r>
    <x v="8"/>
    <s v="PLAN ANTICORRUPCIÓN Y DE ATENCIÓN AL CIUDADANO"/>
    <s v="N.A"/>
    <s v="N.A"/>
    <x v="6"/>
    <n v="184"/>
    <s v="MENSAJES INFORMATIVOS MEDIANTE COMUNICACIÓN INTERNA"/>
    <n v="6"/>
    <m/>
    <s v="NO REGISTRA LÍNEA BASE"/>
    <s v="Son iniciativas particulares que el Instituto busca implementar que contribuyen a combatir y prevenir la corrupción."/>
    <s v="Realizar socialización de los principios de la contratación pública  a todos los intervinientes en el proceso de adquisiciones."/>
    <d v="2019-01-16T00:00:00"/>
    <s v="31/12/2019"/>
    <s v="1 mensaje por comunicación interna"/>
    <s v="1 mensaje por comunicación interna"/>
    <s v="1 mensajes por comunicación interna"/>
    <s v="1 mensajes por comunicación interna"/>
    <s v="1 Mensaje por comunicación interna"/>
    <s v="1 mensaje por comunicación interna"/>
    <s v="NO"/>
    <s v="NO"/>
    <s v="COORDINADOR (A) GRUPO DE GESTION CONTRACTUAL"/>
    <s v="Se enviaron dos (2) mensajes informavitos. Comunicación interna No.13 y comuniación interna No.  14,"/>
    <n v="2"/>
    <n v="0.33"/>
    <s v="Comunicación interna No 13 y No 14"/>
    <s v="NO SE REGISTRAN OBSERVACIONES"/>
    <s v="SATISFACTORIO"/>
    <n v="1"/>
    <n v="2"/>
    <n v="0.33"/>
    <s v="La actividad  correspondiente a este bimestre se efectuó anticipadamente, (comunicación interna No. 14)"/>
    <s v="El avance reportado no corresponde a avance porcentual, frente a las acciones reportadas en primer bimestre y conversadas se entiende que el avance porcentual del bimestre fue cero (0) pero el avance sobre la meta general se entiende satisfactorio debido a las acciones adelantadas durante el anterior bimestre."/>
    <s v="SATISFACTORIO"/>
    <s v="1 mensajes por comunicación interna"/>
    <n v="3"/>
    <n v="0.5"/>
    <s v="Publicación en página web 19 de junio de 2019"/>
    <s v="NO HAY OBSERVACIONES"/>
    <s v="SATISFACTORIO"/>
    <s v="1 mensajes por comunicación interna"/>
    <n v="4"/>
    <n v="0.66669999999999996"/>
    <s v="Correo-e constancias publicación"/>
    <s v="SE DEBE DILIGENCIAR EL FORMATO CORRECTAMENTE"/>
    <s v="SATISFACTORIO"/>
    <s v="1 Mensaje por comunicación interna"/>
    <n v="2"/>
    <n v="0.83"/>
    <s v="Se publicaron dos mensajes preparatorios de la contratación de 2020 dirigidos a los supervisores._x000a_4 y 11 de octubre de 2019"/>
    <s v="SE RECOMIENDA DILIGENCIAR CORRECTAMENTE EL FORMATO (NO EXCEDER EL PORCENTAJE 100%)"/>
    <s v="SATISFACTORIO"/>
    <s v="1 mensaje por comunicación interna"/>
    <n v="0"/>
    <n v="1"/>
    <s v="Durante el transcurso del año se enviaron siete mensajes superando la meta propuesta de seis mensajes."/>
    <s v="ESPACIO PARA LAS OBSERVACIONES DE PLANEACIÓN EN LA COMPILACIÓN DEL INFORME"/>
    <s v="SE ESTIMA LA CALIFICACIÓN DE ACUERDO A LA ESTIMACIÓN DE AVANCE REPORTADA POR CADA RESPONSABLE DE PROCESO, ASÍ COMO LAS EVIDENCIAS REPORTADAS"/>
    <s v="Evidencia validada."/>
    <n v="0.33"/>
    <n v="0.33"/>
    <s v="_x000a_En los soportes suministrados, no se evidencian los entregables planificados para la fecha de corte, ni el reporte del plan de acción del 3er. y 4to. bimestre."/>
    <n v="0"/>
    <n v="0.33"/>
    <s v="En la unidad compartida por planeación solo se evidencian 2 de los 6 comunicados planificados."/>
    <n v="0"/>
    <n v="0.33"/>
  </r>
  <r>
    <x v="9"/>
    <s v="PLAN ANTICORRUPCIÓN Y DE ATENCIÓN AL CIUDADANO"/>
    <s v="N.A"/>
    <s v="N.A"/>
    <x v="6"/>
    <n v="185"/>
    <s v="MEDICION DE PERCEPCION DE INTEGRIDAD EN LA ENTIDAD COMO INSUMO PARA DEFINICR ACTIVIDADES DEL CODIGO DE INTEGRIDAD."/>
    <n v="1"/>
    <m/>
    <s v="NO REGISTRA LÍNEA BASE"/>
    <s v="Son iniciativas particulares que el Instituto busca implementar que contribuyen a combatir y prevenir la corrupción."/>
    <s v="Realizar la medición de percepción de integridad en el Instituto Caro y Cuervo"/>
    <d v="2019-02-28T00:00:00"/>
    <s v="31/12/2019"/>
    <n v="1"/>
    <s v="META YA DEBE ESTAR CUMPLIDA"/>
    <s v="META YA DEBE ESTAR CUMPLIDA"/>
    <s v="META YA DEBE ESTAR CUMPLIDA"/>
    <s v="META YA DEBE ESTAR CUMPLIDA"/>
    <s v="META YA DEBE ESTAR CUMPLIDA"/>
    <s v="NO"/>
    <s v="NO"/>
    <s v="Coordinador(a) grupo de Talento Humano"/>
    <s v="Se ajusta la encuesta de Percepción de integridad "/>
    <n v="1"/>
    <n v="0.5"/>
    <s v="Encuesta de integridad https://goo.gl/forms/U1mudxzgeKO77CMl2"/>
    <s v="NO SE REGISTRAN OBSERVACIONES"/>
    <s v="SATISFACTORIO"/>
    <s v="NO HAY ACCIONES PROGRAMADAS EN BIMESTRE"/>
    <s v="NO HAY INFORMACIÓN DILIGENCIADA"/>
    <s v="NO HAY INFORMACIÓN DILIGENCIADA"/>
    <s v="NO HAY INFORMACIÓN DILIGENCIADA"/>
    <s v="Se trae el resultado aportado en el anterior bimestre"/>
    <s v="SATISFACTORIO"/>
    <s v="META YA DEBE ESTAR CUMPLIDA"/>
    <s v="NO HAY INFORMACIÓN DILIGENCIADA"/>
    <s v="NO HAY INFORMACIÓN DILIGENCIADA"/>
    <s v="NO HAY INFORMACIÓN DILIGENCIADA"/>
    <s v="Se trae el resultado aportado en el anterior bimestre"/>
    <s v="SATISFACTORIO"/>
    <s v="META YA DEBE ESTAR CUMPLIDA"/>
    <s v="NO REPORTA"/>
    <s v="NO REPORTA"/>
    <s v="NO REPORTA"/>
    <s v="EN EL PRIMER BIMESTRE SOLO SE AVANZÓ EL 50% DE LA META-. SE DEBE AJUSTAR LA ACTIVIDAD"/>
    <s v="ALERTA"/>
    <s v="Encuesta de integridad "/>
    <n v="1"/>
    <n v="1"/>
    <s v="https://goo.gl/forms/U1mudxzgeKO77CMl2_x000a__x000a_Según la meta establecida dentro del plan de acción se estimó el valor en cantidad no en porcentaje, razón por la cual al realizarse la encuentra se evidencia el cumplimiento total de la meta programada. -Consultar enlace-"/>
    <s v="EL CUMPLIMIENTO DE LA META SE DEBE REFLEJAR EN PORCENTAJE SEGÚN SU CUMPLIMIENTO"/>
    <s v="SATISFACTORIO"/>
    <s v="META YA DEBE ESTAR CUMPLIDA"/>
    <n v="1"/>
    <n v="1"/>
    <s v="Se desarrolllo un aestrategia de integridad tomando los resultados de la encuensta de percepcion._x000a_Ejecución de actividades para la apropiación de los valores institutcionales."/>
    <s v="ESPACIO PARA LAS OBSERVACIONES DE PLANEACIÓN EN LA COMPILACIÓN DEL INFORME"/>
    <s v="SE ESTIMA LA CALIFICACIÓN DE ACUERDO A LA ESTIMACIÓN DE AVANCE REPORTADA POR CADA RESPONSABLE DE PROCESO, ASÍ COMO LAS EVIDENCIAS REPORTADAS"/>
    <s v="La meta para esta actividad consiste en medir la percepción de integridad en el ICC como insumo para definir las actividades del codigo de integridad, con fecha límite del 31 de diciembre de 2019, sin embargo, en la siguiente fila se registra como meta para el mismo día, la realización de la campaña de socialización y apropiación del Código de integridad, por tanto, se recomienda replantear la fecha de la medición de la percepción de integridad en el Instituto en una fecha previa a la ejecución de la campaña, a fin de realizar el seguimiento en cada corte._x000a__x000a_El link Encuesta de integridad &quot;https://goo.gl/forms/U1mudxzgeKO77CMl2&quot; evidencia la herramienta de medición de la percepción de integridad en la entidad, sin embargo, en la carpeta de los soportes aportados por el proceso, solo se evidencia el informe de la encuesta de bienestar, no se evidencia el informe de la medición de la percepción de integridad en la entidad."/>
    <n v="0"/>
    <n v="0"/>
    <s v="Ninguna."/>
    <n v="1"/>
    <n v="1"/>
    <s v="No aplica."/>
    <s v="N.A."/>
    <n v="1"/>
  </r>
  <r>
    <x v="9"/>
    <s v="PLAN ANTICORRUPCIÓN Y DE ATENCIÓN AL CIUDADANO"/>
    <s v="N.A"/>
    <s v="N.A"/>
    <x v="6"/>
    <n v="186"/>
    <s v="ACTIVIDADES DE SOCIALIZACIÓN Y APROPIACIÓN"/>
    <n v="3"/>
    <m/>
    <s v="NO REGISTRA LÍNEA BASE"/>
    <s v="Son iniciativas particulares que el Instituto busca implementar que contribuyen a combatir y prevenir la corrupción."/>
    <s v="Realización campaña de socialización y apropiación del Código de integridad"/>
    <d v="2019-03-20T00:00:00"/>
    <s v="31/12/2019"/>
    <s v="NO HAY ACCIONES PROGRAMADAS EN BIMESTRE"/>
    <n v="1"/>
    <s v="NO HAY ACCIONES PROGRAMADAS EN BIMESTRE"/>
    <n v="1"/>
    <s v="NO HAY ACCIONES PROGRAMADAS EN BIMESTRE"/>
    <n v="1"/>
    <s v="NO"/>
    <s v="NO"/>
    <s v="Coordinador(a) grupo de Talento Humano"/>
    <s v="NO TIENE ACTIVIDADES PROGRAMADAS EN EL BIMESTRE"/>
    <s v="NO TIENE ACTIVIDADES PROGRAMADAS EN EL BIMESTRE"/>
    <s v="NO TIENE ACTIVIDADES PROGRAMADAS EN EL BIMESTRE"/>
    <s v="NO TIENE ACTIVIDADES PROGRAMADAS EN EL BIMESTRE"/>
    <s v="N.A PARA ESTE BIMESTRE"/>
    <s v="N.A PARA ESTE BIMESTRE"/>
    <n v="1"/>
    <s v="NO HAY INFORMACIÓN DILIGENCIADA"/>
    <s v="NO HAY INFORMACIÓN DILIGENCIADA"/>
    <s v="NO HAY INFORMACIÓN DILIGENCIADA"/>
    <s v="NO HAY INFORMACIÓN DILIGENCIADA"/>
    <s v="INSATISFACTORIO"/>
    <s v="NO HAY ACCIONES PROGRAMADAS EN BIMESTRE"/>
    <s v="Actividad realizada en el tercer bimestre debido al proceso de contratación "/>
    <s v="Se realiza  actividad de servidor público donde se socializa los resultados de la encuesta y el plan de trabajo sobre la caja de herramientas "/>
    <n v="25"/>
    <s v="_x000a_Planteamiento de estrategia proveedor _x000a_Informe de la encuesta de percepción de integridad_x000a_Listas de asistencias "/>
    <s v="NO HAY ACCIONES PROGRAMADAS EN EL BIMESTRE"/>
    <n v="1"/>
    <s v="Se realiza una Caja de herramientas con la implemetacion del codigo de integridad "/>
    <n v="0.66600000000000004"/>
    <s v="Informe de caja de herramientas y listas de asistencia "/>
    <s v="SE DEBE ADJUNTAR LAS EVIDENCIAS. SE DEJA LA CALIFICACIÓN EN SATISFACTORIO TENIENDO EN CUENTA QUE DEBE APROTAR LAS EVIDENCIAS DE LAS ACCIONES. "/>
    <s v="SATISFACTORIO"/>
    <s v="NO HAY ACCIONES PROGRAMADAS EN BIMESTRE"/>
    <s v="N/A"/>
    <s v="N/A"/>
    <s v="NO"/>
    <s v="NO HAY ACCIONES PROGRAMADAS EN BIMESTRE"/>
    <s v="NO HAY ACTIVIDADES PROGRAMADAS PARA ESTE BIMESTRE"/>
    <n v="1"/>
    <n v="1"/>
    <n v="1"/>
    <s v="Se desarrolllo un aestrategia de integridad tomando los resultados de la encuensta de percepcion._x000a_Ejecución de actividades para la apropiación de los valores institutcionales."/>
    <s v="ESPACIO PARA LAS OBSERVACIONES DE PLANEACIÓN EN LA COMPILACIÓN DEL INFORME"/>
    <s v="SE ESTIMA LA CALIFICACIÓN DE ACUERDO A LA ESTIMACIÓN DE AVANCE REPORTADA POR CADA RESPONSABLE DE PROCESO, ASÍ COMO LAS EVIDENCIAS REPORTADAS"/>
    <s v="No aplica."/>
    <n v="0"/>
    <n v="0"/>
    <s v="En los soportes suministrados, no se evidencian los entregables planificados para la fecha de corte, ni el reporte del plan de acción del 4to. bimestre, únicamente del 3ro."/>
    <n v="0.33333333333333331"/>
    <n v="0.33333333333333331"/>
    <s v="Se evidencian los entregables."/>
    <n v="0.67"/>
    <n v="1.0033333333333334"/>
  </r>
  <r>
    <x v="4"/>
    <s v="PLAN ANTICORRUPCIÓN Y DE ATENCIÓN AL CIUDADANO"/>
    <s v="N.A"/>
    <s v="PLAN DE MEJORA AUTOEVALUACIÓN"/>
    <x v="7"/>
    <n v="187"/>
    <s v="DOCUMENTO DE VARIABLES PRIORIZADAS Y DESAGREGADAS"/>
    <n v="1"/>
    <m/>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Establecer priorizando las variables y desagregación en la actualización de la caracterización de usuarios"/>
    <d v="2019-03-01T00:00:00"/>
    <s v="29/03/2019"/>
    <s v="NO HAY ACCIONES PROGRAMADAS EN BIMESTRE"/>
    <n v="1"/>
    <s v="META YA DEBE ESTAR CUMPLIDA"/>
    <s v="META YA DEBE ESTAR CUMPLIDA"/>
    <s v="META YA DEBE ESTAR CUMPLIDA"/>
    <s v="META YA DEBE ESTAR CUMPLIDA"/>
    <s v="NO"/>
    <s v="NO"/>
    <s v="COORDINADOR (A) GRUPO DE PLANEACIÓN"/>
    <s v="No hay actividades propuestas para este bimestre"/>
    <m/>
    <n v="0"/>
    <s v="N.A PARA ESTE BIMESTRE"/>
    <s v="N.A PARA ESTE BIMESTRE"/>
    <s v="N.A PARA ESTE BIMESTRE"/>
    <n v="1"/>
    <n v="1"/>
    <n v="1"/>
    <s v="PRIMER AVANCE DE METODOLOGÍA DE CARACTERIZACION DE USUARIOS, MATRIZ DE PRIORIZACIÓN DE VARIABLES PRESENTADO EL 04 DE ABRIL A LA SUBDIRECCIÓN ACADÉMICA PARA VALIDACIÓN Y COMENTARIOS CON PLAZO HASTA EL 10 DE MAYO"/>
    <s v="N.A  "/>
    <s v="SATISFACTORIO"/>
    <s v="META YA DEBE ESTAR CUMPLIDA"/>
    <s v="META CUMPLIDA EN ANTERIOR BIMESTRE"/>
    <s v="META CUMPLIDA EN ANTERIOR BIMESTRE"/>
    <s v="META CUMPLIDA EN ANTERIOR BIMESTRE"/>
    <s v="META CUMPLIDA EN ANTERIOR BIMESTRE"/>
    <s v="SATISFACTORIO"/>
    <s v="META YA DEBE ESTAR CUMPLIDA"/>
    <n v="0"/>
    <n v="1"/>
    <s v="PRIMER AVANCE DE METODOLOGÍA DE CARACTERIZACION DE USUARIOS, MATRIZ DE PRIORIZACIÓN DE VARIABLES PRESENTADO EL 04 DE ABRIL A LA SUBDIRECCIÓN ACADÉMICA PARA VALIDACIÓN Y COMENTARIOS CON PLAZO HASTA EL 10 DE MAYO"/>
    <s v="NO HAY OBSERVACIONES"/>
    <s v="SATISFACTORIO"/>
    <s v="META YA DEBE ESTAR CUMPLIDA"/>
    <n v="1"/>
    <n v="0.7"/>
    <s v="UNIFICACIÓN DE DATOS Y VARIABLES REMITIDAS POR LOS PROCESOS PARA LA CONSOLIDACIÒN DEL DOCUMENTO DEL EJERCICIO DE CARACTERIZACIÒN EN LA MATRIZ DE VARIABLES DE CARACTERIZACIÒN, ADEMÀS DE ESTO SE PRESENTARÀ EL DOCUMENTO DE CARACTERIZACIÒN TENIENDO EN CUENTA LOS DATOS ANTES MENCIONADOS, EL CUAL SERÀ REMITIDO EL JUEVES 21 DE NOVIEMBRE PARA VALIDACIÒN Y APROBACIÒN DE METODOLOGÌA TANTO AL LOS INTEGRANTES DEL CIGD COMO AL EQUIPO MIPG, NIVEL OPERATIVO"/>
    <s v="ESTA META PRESENTA UN PORCENTAJE DE AVANCE BAJO, POR LO CUAL SE RECOMIENDA REVISARLA Y PRIORIZARLA EN EL PLAN DE ACCIÓN 2020"/>
    <s v="INSATISFACTORIO"/>
    <s v="ESTA META SE REPROGRAMA PARA EL AÑO 2020 POR SER UNA META QUE DEPENDE DEL APOYO DE TODOS LOS PROCESOS"/>
    <n v="0.5"/>
    <n v="0.7"/>
    <s v="CORREO ELECTRONICO CON EL NUEVO CRONOGRAMA_x000a_EVIDENCIA EN LA CARPETA META 187"/>
    <s v="ESPACIO PARA LAS OBSERVACIONES DE PLANEACIÓN EN LA COMPILACIÓN DEL INFORME"/>
    <s v="SE ESTIMA LA CALIFICACIÓN DE ACUERDO A LA ESTIMACIÓN DE AVANCE REPORTADA POR CADA RESPONSABLE DE PROCESO, ASÍ COMO LAS EVIDENCIAS REPORTADAS"/>
    <s v="Esta actividad, pese a evidenciarse registrada en el Plan de acción Versión 2, como asociada al PAAC-2019, no se encuentra contenida dentro del PAAC-2019 publicado actualmente en la web, por tanto, se excluye de la medición general del reporte."/>
    <s v="NA"/>
    <s v="NA"/>
    <s v="_x000a_En los soportes suministrados, no se evidencian los entregables planificados para la fecha de corte, ni el reporte del plan de acción del  3er. y 4to. Bimestre."/>
    <n v="0"/>
    <n v="0"/>
    <s v="El entregable no se evidencia en la unidad compartida por planeación."/>
    <n v="0"/>
    <n v="0"/>
  </r>
  <r>
    <x v="4"/>
    <s v="PLAN ANTICORRUPCIÓN Y DE ATENCIÓN AL CIUDADANO"/>
    <s v="N.A"/>
    <s v="PLAN DE MEJORA AUTOEVALUACIÓN"/>
    <x v="7"/>
    <n v="188"/>
    <s v="MECANISMOS DE RECOLECCIÓN ESTABLECIDOS Y HERRAMIENTAS DE RECOLECCIÓN DISEÑADA"/>
    <n v="1"/>
    <m/>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Identificar los mecanismos, y las herramientas para recoleción de información"/>
    <d v="2019-04-01T00:00:00"/>
    <s v="30/04/2019"/>
    <s v="NO HAY ACCIONES PROGRAMADAS EN BIMESTRE"/>
    <n v="1"/>
    <s v="META YA DEBE ESTAR CUMPLIDA"/>
    <s v="META YA DEBE ESTAR CUMPLIDA"/>
    <s v="META YA DEBE ESTAR CUMPLIDA"/>
    <s v="META YA DEBE ESTAR CUMPLIDA"/>
    <s v="NO"/>
    <s v="NO"/>
    <s v="COORDINADOR (A) GRUPO DE PLANEACIÓN"/>
    <s v="No hay actividades propuestas para este bimestre"/>
    <m/>
    <n v="0"/>
    <s v="N.A PARA ESTE BIMESTRE"/>
    <s v="N.A PARA ESTE BIMESTRE"/>
    <s v="N.A PARA ESTE BIMESTRE"/>
    <n v="1"/>
    <n v="0.6"/>
    <n v="0.6"/>
    <s v="PRIMER AVANCE DE METODOLOGÍA DE CARACTERIZACION DE USUARIOS, MATRIZ DE PRIORIZACIÓN DE VARIABLES PRESENTADO EL 04 DE ABRIL A LA SUBDIRECCIÓN ACADÉMICA PARA VALIDACIÓN Y COMENTARIOS CON PLAZO HASTA EL 10 DE MAYO"/>
    <s v="SE SOLICITÓ AJUSTE EN LA META Sin embargo el ajuste se tendrpa en cuenta a partir del proximo bimestre"/>
    <s v="ALERTA"/>
    <s v="META YA DEBE ESTAR CUMPLIDA"/>
    <m/>
    <n v="0.6"/>
    <s v="PRIMER AVANCE DE METODOLOGÍA DE CARACTERIZACION DE USUARIOS, MATRIZ DE PRIORIZACIÓN DE VARIABLES PRESENTADO EL 04 DE ABRIL A LA SUBDIRECCIÓN ACADÉMICA PARA VALIDACIÓN Y COMENTARIOS CON PLAZO HASTA EL 10 DE MAYO"/>
    <m/>
    <s v="ALERTA"/>
    <s v="META YA DEBE ESTAR CUMPLIDA"/>
    <n v="0"/>
    <n v="0"/>
    <s v="En este momento se encuentra en proceso de aprobación por parte de la alta dirección, los cambios del plan de mejoramiento a la cual está enlazada a esta actividad. "/>
    <s v="PARA EL PRÓXIMO BIMESTRE SE DEBE ADJUNTAR COPIA DE LA SOLICITUD DE AJUSTE AL PLAN DE ACCIÓN "/>
    <s v="INSATISFACTORIO"/>
    <s v="META YA DEBE ESTAR CUMPLIDA"/>
    <n v="1"/>
    <n v="0.7"/>
    <s v="UNIFICACIÓN DE DATOS Y VARIABLES REMITIDAS POR LOS PROCESOS PARA LA CONSOLIDACIÒN DEL DOCUMENTO DEL EJERCICIO DE CARACTERIZACIÒN EN LA MATRIZ DE VARIABLES DE CARACTERIZACIÒN, ADEMÀS DE ESTO SE PRESENTARÀ EL DOCUMENTO DE CARACTERIZACIÒN TENIENDO EN CUENTA LOS DATOS ANTES MENCIONADOS, EL CUAL SERÀ REMITIDO EL JUEVES 21 DE NOVIEMBRE PARA VALIDACIÒN Y APROBACIÒN DE METODOLOGÌA TANTO AL LOS INTEGRANTES DEL CIGD COMO AL EQUIPO MIPG, NIVEL OPERATIVO"/>
    <s v="ESTA META PRESENTA UN PORCENTAJE DE AVANCE BAJO, POR LO CUAL SE RECOMIENDA REVISARLA Y PRIORIZARLA EN EL PLAN DE ACCIÓN 2020"/>
    <s v="INSATISFACTORIO"/>
    <s v="ESTA META SE REPROGRAMA PARA EL AÑO 2020 POR SER UNA META QUE DEPENDE DEL APOYO DE TODOS LOS PROCESOS"/>
    <n v="0.5"/>
    <n v="0.7"/>
    <s v="CORREO ELECTRONICO CON EL NUEVO CRONOGRAMA_x000a_EVIDENCIA EN LA CARPETA META 188"/>
    <s v="ESPACIO PARA LAS OBSERVACIONES DE PLANEACIÓN EN LA COMPILACIÓN DEL INFORME"/>
    <s v="SE ESTIMA LA CALIFICACIÓN DE ACUERDO A LA ESTIMACIÓN DE AVANCE REPORTADA POR CADA RESPONSABLE DE PROCESO, ASÍ COMO LAS EVIDENCIAS REPORTADAS"/>
    <s v="Esta actividad, pese a evidenciarse registrada en el Plan de acción Versión 2, como asociada al PAAC-2019, no se encuentra contenida dentro del PAAC-2019 publicado actualmente en la web, por tanto, se excluye de la medición general del reporte."/>
    <s v="NA"/>
    <s v="NA"/>
    <s v="_x000a_En los soportes suministrados, no se evidencian los entregables planificados para la fecha de corte, ni el reporte del plan de acción del  3er. y 4to. Bimestre."/>
    <n v="0"/>
    <n v="0"/>
    <s v="El entregable no se evidencia en la unidad compartida por planeación."/>
    <n v="0"/>
    <n v="0"/>
  </r>
  <r>
    <x v="4"/>
    <s v="PLAN ANTICORRUPCIÓN Y DE ATENCIÓN AL CIUDADANO"/>
    <s v="N.A"/>
    <s v="PLAN DE MEJORA AUTOEVALUACIÓN"/>
    <x v="7"/>
    <n v="189"/>
    <s v="INFORMACIÓN RECOLECTADA EN INSTRUMENTOS"/>
    <n v="1"/>
    <m/>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Recolección de información"/>
    <s v="02/05/2019"/>
    <d v="2019-08-30T00:00:00"/>
    <s v="NO HAY ACCIONES PROGRAMADAS EN BIMESTRE"/>
    <s v="NO HAY ACCIONES PROGRAMADAS EN BIMESTRE"/>
    <s v="NO HAY ACCIONES PROGRAMADAS EN BIMESTRE"/>
    <n v="1"/>
    <s v="META YA DEBE ESTAR CUMPLIDA"/>
    <s v="META YA DEBE ESTAR CUMPLIDA"/>
    <s v="NO"/>
    <s v="NO"/>
    <s v="COORDINADOR (A) GRUPO DE PLANEACIÓN"/>
    <s v="No hay actividades propuestas para este bimestre"/>
    <m/>
    <n v="0"/>
    <s v="N.A PARA ESTE BIMESTRE"/>
    <s v="N.A PARA ESTE BIMESTRE"/>
    <s v="N.A PARA ESTE BIMESTRE"/>
    <s v="N.A PARA ESTE BIMESTRE"/>
    <s v="N.A PARA ESTE BIMESTRE"/>
    <s v="N.A PARA ESTE BIMESTRE"/>
    <s v="N.A PARA ESTE BIMESTRE"/>
    <s v="N.A PARA ESTE BIMESTRE"/>
    <s v="N.A PARA ESTE BIMESTRE"/>
    <s v="NO HAY ACCIONES PROGRAMADAS EN BIMESTRE"/>
    <s v="NO HAY ACCIONES PROGRAMADAS EN BIMESTRE"/>
    <s v="NO HAY ACCIONES PROGRAMADAS EN BIMESTRE"/>
    <s v="NO HAY ACCIONES PROGRAMADAS EN BIMESTRE"/>
    <s v="NO HAY ACCIONES PROGRAMADAS EN BIMESTRE"/>
    <s v="NO HAY ACCIONES PROGRAMADAS EN EL BIMESTRE"/>
    <n v="1"/>
    <n v="0"/>
    <n v="0"/>
    <s v="EN EL MES DE MAYO SE PRESENTÓ A LA DIRECCIÓN GENERAL LA SOLICITUD DE APROBACIÓN DE LA REPROGRAMACIÓN DEL PLAN DE MEJORAMIENTO PUES A LA FECHA COMO EVIDENCIA EL MEMORANDO, EL GRUPO DE PLANEACIÓN NO HA LOGRADO AVANZAR CON ESTA ACTIVIDAD DEBIDO A QUE LASAREAS MISIONALES NO HAN PRRESENTADO LA INFORMACIÓN REQUERIDA."/>
    <s v="PARA EL PRÓXIMO BIMESTRE SE DEBE ADJUNTAR COPIA DE LA SOLICITUD DE AJUSTE AL PLAN DE ACCIÓN "/>
    <s v="INSATISFACTORIO"/>
    <s v="AJUSTE:_x000a_META ELIMINADA_x000a_ANTERIOR:_x000a_META YA DEBE ESTAR CUMPLIDA"/>
    <s v="META RETIRADA"/>
    <s v="META RETIRADA"/>
    <s v="META RETIRADA"/>
    <s v="META RETIRADA"/>
    <s v="META RETIRADA"/>
    <s v="AJUSTE:_x000a_META ELIMINADA_x000a_ANTERIOR:_x000a_META YA DEBE ESTAR CUMPLIDA"/>
    <s v="META ELIMINADA"/>
    <s v="META ELIMINADA"/>
    <s v="META ELIMINADA"/>
    <s v="META ELIMINADA"/>
    <s v="META ELIMINADA"/>
    <s v="Esta actividad, pese a evidenciarse registrada en el Plan de acción Versión 2, como asociada al PAAC-2019, no se encuentra contenida dentro del PAAC-2019 publicado actualmente en la web, por tanto, se excluye de la medición general del reporte."/>
    <s v="NA"/>
    <s v="NA"/>
    <s v="_x000a_En los soportes suministrados, no se evidencian los entregables planificados para la fecha de corte, ni el reporte del plan de acción del  3er. y 4to. Bimestre."/>
    <n v="0"/>
    <n v="0"/>
    <s v="Se evidencia que la celda L58 y v58 cambiaron de 100% a 1"/>
    <s v="Eliminada"/>
    <s v="Eliminada"/>
  </r>
  <r>
    <x v="4"/>
    <s v="PLAN ANTICORRUPCIÓN Y DE ATENCIÓN AL CIUDADANO"/>
    <s v="N.A"/>
    <s v="PLAN DE MEJORA AUTOEVALUACIÓN"/>
    <x v="7"/>
    <n v="190"/>
    <s v="TABULACIÓN DE LA INFORMACIÓN RECOLECTADA_x000a_DOCUMENTO DE ANÁLISIS_x000a_DOCUMENTO FINAL DE CARACTERIZACIÓN ELABORADO"/>
    <n v="1"/>
    <m/>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Automatizar y segmentar la infromación recolectada para actualizar la carcaterización de usuarios"/>
    <d v="2019-07-02T00:00:00"/>
    <d v="2019-09-30T00:00:00"/>
    <s v="NO HAY ACCIONES PROGRAMADAS EN BIMESTRE"/>
    <s v="NO HAY ACCIONES PROGRAMADAS EN BIMESTRE"/>
    <s v="NO HAY ACCIONES PROGRAMADAS EN BIMESTRE"/>
    <s v="NO HAY ACCIONES PROGRAMADAS EN BIMESTRE"/>
    <s v="AJUSTE:_x000a_META ELIMINADA_x000a_ANTERIOR:_x000a_100%"/>
    <s v="AJUSTE:_x000a_META ELIMINADA_x000a_ANTERIOR:_x000a_META YA DEBE ESTAR CUMPLIDA"/>
    <s v="NO"/>
    <s v="NO"/>
    <s v="COORDINADOR (A) GRUPO DE PLANEACIÓN"/>
    <s v="No hay actividades propuestas para este bimestre"/>
    <m/>
    <n v="0"/>
    <s v="N.A PARA ESTE BIMESTRE"/>
    <s v="N.A PARA ESTE BIMESTRE"/>
    <s v="N.A PARA ESTE BIMESTRE"/>
    <s v="N.A PARA ESTE BIMESTRE"/>
    <s v="N.A PARA ESTE BIMESTRE"/>
    <s v="N.A PARA ESTE BIMESTRE"/>
    <s v="N.A PARA ESTE BIMESTRE"/>
    <s v="N.A PARA ESTE BIMESTRE"/>
    <s v="N.A PARA ESTE BIMESTRE"/>
    <s v="NO HAY ACCIONES PROGRAMADAS EN BIMESTRE"/>
    <s v="NO HAY ACCIONES PROGRAMADAS EN BIMESTRE"/>
    <s v="AJUSTE:_x000a_META ELIMINADA_x000a_ANTERIOR:_x000a_100%"/>
    <s v="NO HAY ACCIONES PROGRAMADAS EN BIMESTRE"/>
    <s v="NO HAY ACCIONES PROGRAMADAS EN BIMESTRE"/>
    <s v="NO HAY ACCIONES PROGRAMADAS EN EL BIMESTRE"/>
    <s v="NO HAY ACCIONES PROGRAMADAS EN BIMESTRE"/>
    <n v="0"/>
    <n v="0"/>
    <s v="EN EL MES DE MAYO SE PRESENTÓ A LA DIRECCIÓN GENERAL LA SOLICITUD DE APROBACIÓN DE LA REPROGRAMACIÓN DEL PLAN DE MEJORAMIENTO PUES A LA FECHA COMO EVIDENCIA EL MEMORANDO, EL GRUPO DE PLANEACIÓN NO HA LOGRADO AVANZAR CON ESTA ACTIVIDAD DEBIDO A QUE LASAREAS MISIONALES NO HAN PRRESENTADO LA INFORMACIÓN REQUERIDA."/>
    <s v="NO HAY OBSERVACIONES"/>
    <s v="NO HAY ACCIONES PROGRAMADAS EN EL BIMESTRE"/>
    <s v="AJUSTE:_x000a_META ELIMINADA_x000a_ANTERIOR:_x000a_100%"/>
    <s v="META RETIRADA"/>
    <s v="META RETIRADA"/>
    <s v="META RETIRADA"/>
    <s v="META RETIRADA"/>
    <s v="META RETIRADA"/>
    <s v="AJUSTE:_x000a_META ELIMINADA_x000a_ANTERIOR:_x000a_META YA DEBE ESTAR CUMPLIDA"/>
    <s v="META ELIMINADA"/>
    <s v="META ELIMINADA"/>
    <s v="META ELIMINADA"/>
    <s v="META ELIMINADA"/>
    <s v="META ELIMINADA"/>
    <s v="Esta actividad, pese a evidenciarse registrada en el Plan de acción Versión 2, como asociada al PAAC-2019, no se encuentra contenida dentro del PAAC-2019 publicado actualmente en la web, por tanto, se excluye de la medición general del reporte."/>
    <s v="NA"/>
    <s v="NA"/>
    <s v="No aplica para el cuatrimestre."/>
    <n v="0"/>
    <s v="N.A."/>
    <s v="Se evidencia que las celdas W59 y X59, cambiaron según se indica en su contenido."/>
    <s v="Eliminada"/>
    <s v="Eliminada"/>
  </r>
  <r>
    <x v="4"/>
    <s v="PLAN ANTICORRUPCIÓN Y DE ATENCIÓN AL CIUDADANO"/>
    <s v="N.A"/>
    <s v="PLAN DE MEJORA AUTOEVALUACIÓN"/>
    <x v="7"/>
    <n v="191"/>
    <s v="PUBLICACIÓN FINAL DEL DOCUMENTO_x000a_SOCIALIZACIÓN DEL DOCUMENTO MEDIANTE PÁGINA WEB INSTITUCIONAL, COMUNICACIÓN INTERNA E INTRANET"/>
    <n v="1"/>
    <m/>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Publicar y socializar el documento de caracterización de usuarios actualizado y aprobado"/>
    <d v="2019-10-25T00:00:00"/>
    <d v="2019-11-30T00:00:00"/>
    <s v="NO HAY ACCIONES PROGRAMADAS EN BIMESTRE"/>
    <s v="NO HAY ACCIONES PROGRAMADAS EN BIMESTRE"/>
    <s v="NO HAY ACCIONES PROGRAMADAS EN BIMESTRE"/>
    <s v="NO HAY ACCIONES PROGRAMADAS EN BIMESTRE"/>
    <s v="AJUSTE:_x000a_META ELIMINADA_x000a_ANTERIOR:_x000a_NO HAY ACCIONES PROGRAMADAS EN BIMESTRE"/>
    <s v="AJUSTE:_x000a_META ELIMINADA_x000a_ANTERIOR:_x000a_100%"/>
    <s v="NO"/>
    <s v="NO"/>
    <s v="COORDINADOR (A) GRUPO DE PLANEACIÓN"/>
    <s v="No hay actividades propuestas para este bimestre"/>
    <m/>
    <n v="0"/>
    <s v="N.A PARA ESTE BIMESTRE"/>
    <s v="N.A PARA ESTE BIMESTRE"/>
    <s v="N.A PARA ESTE BIMESTRE"/>
    <s v="N.A PARA ESTE BIMESTRE"/>
    <s v="N.A PARA ESTE BIMESTRE"/>
    <s v="N.A PARA ESTE BIMESTRE"/>
    <s v="N.A PARA ESTE BIMESTRE"/>
    <s v="N.A PARA ESTE BIMESTRE"/>
    <s v="N.A PARA ESTE BIMESTRE"/>
    <s v="NO HAY ACCIONES PROGRAMADAS EN BIMESTRE"/>
    <s v="NO HAY ACCIONES PROGRAMADAS EN BIMESTRE"/>
    <s v="AJUSTE:_x000a_META ELIMINADA_x000a_ANTERIOR:_x000a_NO HAY ACCIONES PROGRAMADAS EN BIMESTRE"/>
    <s v="NO HAY ACCIONES PROGRAMADAS EN BIMESTRE"/>
    <s v="NO HAY ACCIONES PROGRAMADAS EN BIMESTRE"/>
    <s v="NO HAY ACCIONES PROGRAMADAS EN EL BIMESTRE"/>
    <s v="NO HAY ACCIONES PROGRAMADAS EN BIMESTRE"/>
    <n v="0"/>
    <n v="0"/>
    <s v="EN EL MES DE MAYO SE PRESENTÓ A LA DIRECCIÓN GENERAL LA SOLICITUD DE APROBACIÓN DE LA REPROGRAMACIÓN DEL PLAN DE MEJORAMIENTO PUES A LA FECHA COMO EVIDENCIA EL MEMORANDO, EL GRUPO DE PLANEACIÓN NO HA LOGRADO AVANZAR CON ESTA ACTIVIDAD DEBIDO A QUE LASAREAS MISIONALES NO HAN PRRESENTADO LA INFORMACIÓN REQUERIDA."/>
    <s v="NO HAY OBSERVACIONES"/>
    <s v="NO HAY ACCIONES PROGRAMADAS EN EL BIMESTRE"/>
    <s v="AJUSTE:_x000a_META ELIMINADA_x000a_ANTERIOR:_x000a_NO HAY ACCIONES PROGRAMADAS EN BIMESTRE"/>
    <s v="META RETIRADA"/>
    <s v="META RETIRADA"/>
    <s v="META RETIRADA"/>
    <s v="META RETIRADA"/>
    <s v="META RETIRADA"/>
    <s v="AJUSTE:_x000a_META ELIMINADA_x000a_ANTERIOR:_x000a_100%"/>
    <s v="META ELIMINADA"/>
    <s v="META ELIMINADA"/>
    <s v="META ELIMINADA"/>
    <s v="META ELIMINADA"/>
    <s v="META ELIMINADA"/>
    <s v="Esta actividad, pese a evidenciarse registrada en el Plan de acción Versión 2, como asociada al PAAC-2019, no se encuentra contenida dentro del PAAC-2019 publicado actualmente en la web, por tanto, se excluye de la medición general del reporte."/>
    <s v="NA"/>
    <s v="NA"/>
    <s v="No aplica para el cuatrimestre."/>
    <n v="0"/>
    <s v="N.A."/>
    <s v="Se evidencia que las celdas W60 y X60, cambiaron según se indica en su contenido."/>
    <s v="Eliminada"/>
    <s v="Eliminada"/>
  </r>
  <r>
    <x v="4"/>
    <s v="PLAN ANTICORRUPCIÓN Y DE ATENCIÓN AL CIUDADANO"/>
    <s v="N.A"/>
    <s v="PLAN DE MEJORA AUTOEVALUACIÓN"/>
    <x v="7"/>
    <n v="192"/>
    <s v="DOCUMENTO DE METODOLOGÍA DE INCORPORACIÓN DE AUTOEVALUACIÓN EN LA PLANEACIÓN INSTITUCIONAL"/>
    <n v="1"/>
    <m/>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Diseño de la metodología de incorporación de autoevaluación en la planeación institucional (estratégico y acción)"/>
    <d v="2019-07-02T00:00:00"/>
    <d v="2019-09-30T00:00:00"/>
    <s v="NO HAY ACCIONES PROGRAMADAS EN BIMESTRE"/>
    <s v="NO HAY ACCIONES PROGRAMADAS EN BIMESTRE"/>
    <s v="NO HAY ACCIONES PROGRAMADAS EN BIMESTRE"/>
    <s v="NO HAY ACCIONES PROGRAMADAS EN BIMESTRE"/>
    <s v="AJUSTE:_x000a_META ELIMINADA_x000a_ANTERIOR:_x000a_100%"/>
    <s v="AJUSTE:_x000a_META ELIMINADA_x000a_ANTERIOR:_x000a_META YA DEBE ESTAR CUMPLIDA"/>
    <s v="NO"/>
    <s v="NO"/>
    <s v="COORDINADOR (A) GRUPO DE PLANEACIÓN"/>
    <s v="No hay actividades propuestas para este bimestre"/>
    <m/>
    <n v="0"/>
    <s v="N.A PARA ESTE BIMESTRE"/>
    <s v="N.A PARA ESTE BIMESTRE"/>
    <s v="N.A PARA ESTE BIMESTRE"/>
    <s v="N.A PARA ESTE BIMESTRE"/>
    <s v="N.A PARA ESTE BIMESTRE"/>
    <s v="N.A PARA ESTE BIMESTRE"/>
    <s v="N.A PARA ESTE BIMESTRE"/>
    <s v="N.A PARA ESTE BIMESTRE"/>
    <s v="N.A PARA ESTE BIMESTRE"/>
    <s v="NO HAY ACCIONES PROGRAMADAS EN BIMESTRE"/>
    <s v="NO HAY ACCIONES PROGRAMADAS EN BIMESTRE"/>
    <s v="AJUSTE:_x000a_META ELIMINADA_x000a_ANTERIOR:_x000a_100%"/>
    <s v="NO HAY ACCIONES PROGRAMADAS EN BIMESTRE"/>
    <s v="NO HAY ACCIONES PROGRAMADAS EN BIMESTRE"/>
    <s v="NO HAY ACCIONES PROGRAMADAS EN EL BIMESTRE"/>
    <s v="N.A PARA ESTE BIMESTRE"/>
    <s v="N.A PARA ESTE BIMESTRE"/>
    <s v="N.A PARA ESTE BIMESTRE"/>
    <s v="N.A PARA ESTE BIMESTRE"/>
    <s v="NO HAY OBSERVACIONES"/>
    <s v="NO HAY ACCIONES PROGRAMADAS EN EL BIMESTRE"/>
    <s v="AJUSTE:_x000a_META ELIMINADA_x000a_ANTERIOR:_x000a_100%"/>
    <s v="META RETIRADA"/>
    <s v="META RETIRADA"/>
    <s v="META RETIRADA"/>
    <s v="META RETIRADA"/>
    <s v="META RETIRADA"/>
    <s v="AJUSTE:_x000a_META ELIMINADA_x000a_ANTERIOR:_x000a_META YA DEBE ESTAR CUMPLIDA"/>
    <s v="META ELIMINADA"/>
    <s v="META ELIMINADA"/>
    <s v="META ELIMINADA"/>
    <s v="META ELIMINADA"/>
    <s v="META ELIMINADA"/>
    <s v="Esta actividad, pese a evidenciarse registrada en el Plan de acción Versión 2, como asociada al PAAC-2019, no se encuentra contenida dentro del PAAC-2019 publicado actualmente en la web, por tanto, se excluye de la medición general del reporte."/>
    <s v="NA"/>
    <s v="NA"/>
    <s v="No aplica para el cuatrimestre."/>
    <n v="0"/>
    <s v="N.A."/>
    <s v="Se evidencia que las celdas W61 y X61, cambiaron según se indica en su contenido."/>
    <s v="Eliminada"/>
    <s v="Eliminada"/>
  </r>
  <r>
    <x v="4"/>
    <s v="PLAN ANTICORRUPCIÓN Y DE ATENCIÓN AL CIUDADANO"/>
    <s v="N.A"/>
    <s v="PLAN DE MEJORA AUTOEVALUACIÓN"/>
    <x v="7"/>
    <n v="193"/>
    <s v="DISEÑO DE CARTEL QUE CONTIENE LA INFORMACIÓN PERTINENTE_x000a_COLOCACIÓN DEL CARTEL EN CARTELERAS INSTITUCIONALES"/>
    <n v="1"/>
    <m/>
    <s v="NO REGISTRA LÍNEA BASE"/>
    <s v="Se programa de acuerdo a los resultados y calificación resultantes del diligenciamiento de los autodiagnósticos de las políticas de 2.1 &quot;Direccionamiento y Planeación&quot;, 2.2 &quot;Plan Anticorrupción&quot; 3.6 &quot;Participación Ciudadana&quot; y 3.7 &quot;Rendición de Cuentas&quot; , 3.4 &quot;Servicio al Ciudadano&quot; y 4 &quot;Seguimiento y evaluación del desempeño institucional&quot;"/>
    <s v="Creación cartel informativo para colocar en carteleras en las sedes del ICC con la siguiente información en lugares visibles (diferentes al medio electrónico) y de fácil acceso al ciudadano:- Localización física de sede central y sucursales o regionales- Horarios de atención de sede central y sucursales o regionales- Teléfonos de contacto, líneas gratuitas y fax"/>
    <d v="2019-02-18T00:00:00"/>
    <d v="2019-06-28T00:00:00"/>
    <s v="NO HAY ACCIONES PROGRAMADAS EN BIMESTRE"/>
    <s v="NO HAY ACCIONES PROGRAMADAS EN BIMESTRE"/>
    <s v="AJUSTE:_x000a_NO HAY ACCIONES PROGRAMADAS EN BIMESTRE_x000a_ANTES:_x000a_100%"/>
    <s v="AJUSTE:_x000a_NO HAY ACCIONES PROGRAMADAS EN BIMESTRE_x000a_ANTES:_x000a_META YA DEBE ESTAR CUMPLIDA"/>
    <s v="AJUSTE:_x000a_NO HAY ACCIONES PROGRAMADAS EN BIMESTRE_x000a_ANTES:_x000a_META YA DEBE ESTAR CUMPLIDA"/>
    <s v="AJUSTE:_x000a_100%_x000a_ANTES:_x000a_META YA DEBE ESTAR CUMPLIDA"/>
    <s v="NO"/>
    <s v="NO"/>
    <s v="COORDINADOR (A) GRUPO DE PLANEACIÓN"/>
    <s v="No hay actividades propuestas para este bimestre"/>
    <m/>
    <n v="0"/>
    <s v="N.A PARA ESTE BIMESTRE"/>
    <s v="N.A PARA ESTE BIMESTRE"/>
    <s v="N.A PARA ESTE BIMESTRE"/>
    <s v="N.A PARA ESTE BIMESTRE"/>
    <s v="N.A PARA ESTE BIMESTRE"/>
    <s v="N.A PARA ESTE BIMESTRE"/>
    <s v="N.A PARA ESTE BIMESTRE"/>
    <s v="N.A PARA ESTE BIMESTRE"/>
    <s v="N.A PARA ESTE BIMESTRE"/>
    <s v="AJUSTE:_x000a_NO HAY ACCIONES PROGRAMADAS EN BIMESTRE_x000a_ANTES:_x000a_100%"/>
    <s v="DEBIDO A LOS CAMBIOS ADMINISTRATIVOS EN LA OFICINA DE PLANEACIÓN ESTA ACTIVIDAD NO SE PUDO ADELANTAR EN ESTE BIMESTRE SE SOLICITARÁ AJUSTE AL PLAN DE ACCIÓN PARA REPROGRAMAR LA BIMESTRALIZACIÓN DE ESTA META"/>
    <n v="0"/>
    <m/>
    <m/>
    <s v="INSATISFACTORIO"/>
    <s v="AJUSTE:_x000a_NO HAY ACCIONES PROGRAMADAS EN BIMESTRE_x000a_ANTES:_x000a_META YA DEBE ESTAR CUMPLIDA"/>
    <n v="0"/>
    <n v="0"/>
    <s v="En este momento se encuentra en proceso de aprobación por parte de la alta dirección, los cambios del plan de mejoramiento a la cual está enlazada a esta actividad. "/>
    <s v="PARA EL PRÓXIMO BIMESTRE SE DEBE ADJUNTAR COPIA DE LA SOLICITUD DE AJUSTE AL PLAN DE ACCIÓN "/>
    <s v="INSATISFACTORIO"/>
    <s v="AJUSTE:_x000a_NO HAY ACCIONES PROGRAMADAS EN BIMESTRE_x000a_ANTES:_x000a_META YA DEBE ESTAR CUMPLIDA"/>
    <s v="N.A"/>
    <n v="0.85"/>
    <s v="SE REALIZÓ LA ACTUALIZACIÓN DE LA CARTA DE TRATO DIGNO Y SE PUBLICÓ EN LAS CARTELERAS INSTITUCIONALES  ACTUALMENTE SE ENCUENTRA EN PROCESO DE COMPRA DEL EXHBIDOR DE LA CARTELERA INSTITUCIONAL ASIGNADA A TEMAS DE SERVICIO AL CIUDADANO "/>
    <s v="NO HAY ACTIVIDADES PROGRAMADAS PARA ESTE BIMESTRE, SIN EMBARGO EL AVANCE DEMUESTRA LA GESTIÓN EN EL AVANCE DE LA META"/>
    <s v="NO HAY ACTIVIDADES PROGRAMADAS PARA ESTE BIMESTRE"/>
    <s v="AJUSTE:_x000a_100%_x000a_ANTES:_x000a_META YA DEBE ESTAR CUMPLIDA"/>
    <s v="META CUMPLIDA"/>
    <s v="META CUMPLIDA"/>
    <s v="META CUMPLIDA"/>
    <s v="ESPACIO PARA LAS OBSERVACIONES DE PLANEACIÓN EN LA COMPILACIÓN DEL INFORME"/>
    <s v="SE ESTIMA LA CALIFICACIÓN DE ACUERDO A LA ESTIMACIÓN DE AVANCE REPORTADA POR CADA RESPONSABLE DE PROCESO, ASÍ COMO LAS EVIDENCIAS REPORTADAS"/>
    <s v="Esta actividad, pese a evidenciarse registrada en el Plan de acción Versión 2, como asociada al PAAC-2019, no se encuentra contenida dentro del PAAC-2019 publicado actualmente en la web, por tanto, se excluye de la medición general del reporte."/>
    <s v="NA"/>
    <s v="NA"/>
    <s v="_x000a_En los soportes suministrados, no se evidencian los entregables planificados para la fecha de corte, ni el reporte del plan de acción del  3er. y 4to. Bimestre."/>
    <n v="0"/>
    <n v="0"/>
    <s v="Se evidencia que la fecha del campo R62 cambió del 28/06/2019 al 16/12/2019_x000a__x000a_Se evidencia que las celdas U62, V62, W62 y X62, cambiaron según se indica en su contenido._x000a__x000a_El entregable no se evidencia en la unidad compartida por planeación."/>
    <n v="0"/>
    <n v="0"/>
  </r>
  <r>
    <x v="0"/>
    <s v="PLAN ANTICORRUPCIÓN Y DE ATENCIÓN AL CIUDADANO"/>
    <s v="N.A"/>
    <s v="N.A"/>
    <x v="0"/>
    <n v="197"/>
    <s v="SERVIDORES PÚBLICOS Y COLABORADORES FORMADOS EN LOS MÉTODOS ADECUADOS DE INTERACCIÓN CON PERSONAS CON DISCAPACIDAD VISUAL."/>
    <n v="15"/>
    <s v="N.A"/>
    <s v="N.A"/>
    <m/>
    <m/>
    <d v="2019-06-01T00:00:00"/>
    <d v="2019-12-16T00:00:00"/>
    <s v="NO HAY ACCIONES PROGRAMADAS EN BIMESTRE"/>
    <s v="NO HAY ACCIONES PROGRAMADAS EN BIMESTRE"/>
    <s v="AJUSTE:_x000a_NO HAY ACCIONES PROGRAMADAS PARA ESTE BIMESTRE _x000a_ANTES:_x000a_SOCIALIZACIÓN EN LOS MÉTODOS ADECUADOS DE INTERACCIÓN CON PERSONAS CON DISCAPACIDAD VISUAL."/>
    <s v="NO HAY ACCIONES PROGRAMADAS EN BIMESTRE"/>
    <s v="NO HAY ACCIONES PROGRAMADAS EN BIMESTRE"/>
    <s v="AJUSTE:_x000a_SOCIALIZACIÓN EN LOS MÉTODOS ADECUADOS DE INTERACCIÓN CON PERSONAS CON DISCAPACIDAD VISUAL._x000a_ANTES: _x000a_NO HAY ACCIONES PROGRAMADAS EN BIMESTRE"/>
    <s v="NO"/>
    <s v="NO"/>
    <s v="COORDINADOR (A) GRUPO DE PLANEACIÓN"/>
    <m/>
    <s v="NO HAY INFORMACIÓN DILIGENCIADA"/>
    <m/>
    <m/>
    <m/>
    <m/>
    <s v="NO HAY ACCIONES PROGRAMADAS EN BIMESTRE"/>
    <m/>
    <m/>
    <m/>
    <m/>
    <m/>
    <s v="AJUSTE:_x000a_NO HAY ACCIONES PROGRAMADAS PARA ESTE BIMESTRE _x000a_ANTES:_x000a_SOCIALIZACIÓN EN LOS MÉTODOS ADECUADOS DE INTERACCIÓN CON PERSONAS CON DISCAPACIDAD VISUAL."/>
    <m/>
    <m/>
    <m/>
    <m/>
    <m/>
    <s v="NO HAY ACCIONES PROGRAMADAS EN BIMESTRE"/>
    <m/>
    <m/>
    <m/>
    <s v="NO HAY OBSERVACIONES"/>
    <s v="NO HAY ACCIONES PROGRAMADAS EN EL BIMESTRE"/>
    <s v="NO HAY ACCIONES PROGRAMADAS EN BIMESTRE"/>
    <n v="0.5"/>
    <n v="0.75"/>
    <s v="EL 25 DE OCTUBRE SE SOLICITO AL INCI, LA POSIBILIDAD DE REALIZAR UNA SENSIBILIZACIÓN CON LOS FUNCIONARIOS Y COLABORADORES DEL INSTITUTO  QUEDÓ APROBADA PARA EL DÍA 22 DE  NOVIEMBRE. CON CONFIRMACIÓN EN LA AGENDA. ADJUNTO CORREO DE CONFIRMACIÓN. "/>
    <s v="NO HAY ACCIONES PROGRAMADAS EN BIMESTRE PERO SE EVIDENCIA LA GESTIÓN EN EL AVANCE GENERAL DE LA META"/>
    <s v="NO HAY ACTIVIDADES PROGRAMADAS PARA ESTE BIMESTRE"/>
    <s v="SE REALIZÓ LA SESIÓN  EL 13 DE NOVIEMBRE DE 2019, EN HORARIO   DE 2:30 P.M A  4:00 P.M. CON LA PARTICIPACIÓN DE 28 SERVIDORES Y COLABORADORES DEL ICC"/>
    <n v="1"/>
    <n v="1"/>
    <s v="EVIDENCIAS EN ARCHIVO ADJUNTO META 197"/>
    <s v=" SOCIALIZACIÓN A 28 SERVIDORES Y COLABORADORES DEL ICC EN LOS MÉTODOS ADECUADOS DE INTERACCIÓN CON PERSONAS CON DISCAPACIDAD VISUAL. TALLER DICTADO POR ENRIQUE KING DEL INSTITUTO NACIONAL DE CIEGOS"/>
    <s v="SE ESTIMA LA CALIFICACIÓN DE ACUERDO A LA ESTIMACIÓN DE AVANCE REPORTADA POR CADA RESPONSABLE DE PROCESO, ASÍ COMO LAS EVIDENCIAS REPORTADAS"/>
    <m/>
    <m/>
    <m/>
    <m/>
    <m/>
    <m/>
    <s v="Se evidencia regustro de la actividad 197 como nueva, asociada al PAAC._x000a__x000a_En la unidad compartida por planeación no se evidencian soportes del cumplimiento de la la meta ni de su cuantificación."/>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 dinámica5" cacheId="5"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location ref="A21:B28" firstHeaderRow="1" firstDataRow="1" firstDataCol="1"/>
  <pivotFields count="42">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0">
        <item x="8"/>
        <item x="5"/>
        <item x="3"/>
        <item x="7"/>
        <item x="1"/>
        <item x="4"/>
        <item x="2"/>
        <item x="0"/>
        <item x="9"/>
        <item x="6"/>
      </items>
    </pivotField>
    <pivotField compact="0" outline="0" showAll="0" defaultSubtotal="0"/>
    <pivotField compact="0" outline="0" showAll="0" defaultSubtotal="0"/>
    <pivotField compact="0" outline="0" showAll="0" defaultSubtotal="0"/>
    <pivotField axis="axisRow" compact="0" outline="0" showAll="0" defaultSubtotal="0">
      <items count="7">
        <item h="1" x="6"/>
        <item x="1"/>
        <item x="2"/>
        <item x="3"/>
        <item x="0"/>
        <item x="4"/>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s>
  <rowFields count="1">
    <field x="8"/>
  </rowFields>
  <rowItems count="7">
    <i>
      <x v="1"/>
    </i>
    <i>
      <x v="2"/>
    </i>
    <i>
      <x v="3"/>
    </i>
    <i>
      <x v="4"/>
    </i>
    <i>
      <x v="5"/>
    </i>
    <i>
      <x v="6"/>
    </i>
    <i t="grand">
      <x/>
    </i>
  </rowItems>
  <colItems count="1">
    <i/>
  </colItems>
  <dataFields count="1">
    <dataField name="Promedio de PORCENTAJE DE CUMPLIMIENTO ACOMULADO" fld="41" subtotal="average" baseField="8" baseItem="0" numFmtId="9"/>
  </dataFields>
  <formats count="17">
    <format dxfId="73">
      <pivotArea outline="0" collapsedLevelsAreSubtotals="1" fieldPosition="0"/>
    </format>
    <format dxfId="72">
      <pivotArea outline="0" collapsedLevelsAreSubtotals="1" fieldPosition="0"/>
    </format>
    <format dxfId="71">
      <pivotArea grandRow="1" outline="0" collapsedLevelsAreSubtotals="1" fieldPosition="0"/>
    </format>
    <format dxfId="70">
      <pivotArea dataOnly="0" labelOnly="1" grandRow="1" outline="0" fieldPosition="0"/>
    </format>
    <format dxfId="69">
      <pivotArea grandRow="1" outline="0" collapsedLevelsAreSubtotals="1" fieldPosition="0"/>
    </format>
    <format dxfId="68">
      <pivotArea dataOnly="0" labelOnly="1" grandRow="1" outline="0" fieldPosition="0"/>
    </format>
    <format dxfId="67">
      <pivotArea grandRow="1" outline="0" collapsedLevelsAreSubtotals="1" fieldPosition="0"/>
    </format>
    <format dxfId="66">
      <pivotArea dataOnly="0" labelOnly="1" grandRow="1" outline="0" fieldPosition="0"/>
    </format>
    <format dxfId="65">
      <pivotArea grandRow="1" outline="0" collapsedLevelsAreSubtotals="1" fieldPosition="0"/>
    </format>
    <format dxfId="64">
      <pivotArea dataOnly="0" labelOnly="1" grandRow="1" outline="0" fieldPosition="0"/>
    </format>
    <format dxfId="63">
      <pivotArea grandRow="1" outline="0" collapsedLevelsAreSubtotals="1" fieldPosition="0"/>
    </format>
    <format dxfId="62">
      <pivotArea dataOnly="0" labelOnly="1" grandRow="1" outline="0" fieldPosition="0"/>
    </format>
    <format dxfId="61">
      <pivotArea grandRow="1" outline="0" collapsedLevelsAreSubtotals="1" fieldPosition="0"/>
    </format>
    <format dxfId="60">
      <pivotArea grandRow="1" outline="0" collapsedLevelsAreSubtotals="1" fieldPosition="0"/>
    </format>
    <format dxfId="59">
      <pivotArea dataOnly="0" labelOnly="1" grandRow="1" outline="0" fieldPosition="0"/>
    </format>
    <format dxfId="58">
      <pivotArea outline="0" collapsedLevelsAreSubtotals="1" fieldPosition="0">
        <references count="1">
          <reference field="8" count="0" selected="0"/>
        </references>
      </pivotArea>
    </format>
    <format dxfId="57">
      <pivotArea outline="0" collapsedLevelsAreSubtotals="1" fieldPosition="0">
        <references count="1">
          <reference field="8"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4" cacheId="5"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location ref="A4:C16" firstHeaderRow="1" firstDataRow="1" firstDataCol="2"/>
  <pivotFields count="42">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0">
        <item x="8"/>
        <item x="5"/>
        <item x="3"/>
        <item x="7"/>
        <item x="1"/>
        <item x="4"/>
        <item x="2"/>
        <item x="0"/>
        <item x="9"/>
        <item x="6"/>
      </items>
    </pivotField>
    <pivotField compact="0" outline="0" showAll="0" defaultSubtotal="0"/>
    <pivotField compact="0" outline="0" showAll="0" defaultSubtotal="0"/>
    <pivotField compact="0" outline="0" showAll="0" defaultSubtotal="0"/>
    <pivotField axis="axisRow" compact="0" outline="0" showAll="0" defaultSubtotal="0">
      <items count="7">
        <item h="1" x="6"/>
        <item x="1"/>
        <item x="2"/>
        <item x="3"/>
        <item x="0"/>
        <item x="4"/>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s>
  <rowFields count="2">
    <field x="8"/>
    <field x="4"/>
  </rowFields>
  <rowItems count="12">
    <i>
      <x v="1"/>
      <x v="4"/>
    </i>
    <i r="1">
      <x v="6"/>
    </i>
    <i>
      <x v="2"/>
      <x v="2"/>
    </i>
    <i>
      <x v="3"/>
      <x v="5"/>
    </i>
    <i>
      <x v="4"/>
      <x v="7"/>
    </i>
    <i>
      <x v="5"/>
      <x v="1"/>
    </i>
    <i r="1">
      <x v="3"/>
    </i>
    <i r="1">
      <x v="4"/>
    </i>
    <i r="1">
      <x v="9"/>
    </i>
    <i>
      <x v="6"/>
      <x/>
    </i>
    <i r="1">
      <x v="8"/>
    </i>
    <i t="grand">
      <x/>
    </i>
  </rowItems>
  <colItems count="1">
    <i/>
  </colItems>
  <dataFields count="1">
    <dataField name="Promedio de PORCENTAJE DE CUMPLIMIENTO ACOMULADO" fld="41" subtotal="average" baseField="8" baseItem="0" numFmtId="9"/>
  </dataFields>
  <formats count="18">
    <format dxfId="91">
      <pivotArea outline="0" collapsedLevelsAreSubtotals="1" fieldPosition="0"/>
    </format>
    <format dxfId="90">
      <pivotArea outline="0" collapsedLevelsAreSubtotals="1" fieldPosition="0"/>
    </format>
    <format dxfId="89">
      <pivotArea grandRow="1" outline="0" collapsedLevelsAreSubtotals="1" fieldPosition="0"/>
    </format>
    <format dxfId="88">
      <pivotArea dataOnly="0" labelOnly="1" grandRow="1" outline="0" fieldPosition="0"/>
    </format>
    <format dxfId="87">
      <pivotArea grandRow="1" outline="0" collapsedLevelsAreSubtotals="1" fieldPosition="0"/>
    </format>
    <format dxfId="86">
      <pivotArea dataOnly="0" labelOnly="1" grandRow="1" outline="0" fieldPosition="0"/>
    </format>
    <format dxfId="85">
      <pivotArea outline="0" collapsedLevelsAreSubtotals="1" fieldPosition="0">
        <references count="2">
          <reference field="4" count="0" selected="0"/>
          <reference field="8" count="0" selected="0"/>
        </references>
      </pivotArea>
    </format>
    <format dxfId="84">
      <pivotArea outline="0" collapsedLevelsAreSubtotals="1" fieldPosition="0">
        <references count="2">
          <reference field="4" count="0" selected="0"/>
          <reference field="8" count="0" selected="0"/>
        </references>
      </pivotArea>
    </format>
    <format dxfId="83">
      <pivotArea outline="0" collapsedLevelsAreSubtotals="1" fieldPosition="0">
        <references count="2">
          <reference field="4" count="0" selected="0"/>
          <reference field="8" count="0" selected="0"/>
        </references>
      </pivotArea>
    </format>
    <format dxfId="82">
      <pivotArea grandRow="1" outline="0" collapsedLevelsAreSubtotals="1" fieldPosition="0"/>
    </format>
    <format dxfId="81">
      <pivotArea dataOnly="0" labelOnly="1" grandRow="1" outline="0" fieldPosition="0"/>
    </format>
    <format dxfId="80">
      <pivotArea grandRow="1" outline="0" collapsedLevelsAreSubtotals="1" fieldPosition="0"/>
    </format>
    <format dxfId="79">
      <pivotArea dataOnly="0" labelOnly="1" grandRow="1" outline="0" fieldPosition="0"/>
    </format>
    <format dxfId="78">
      <pivotArea grandRow="1" outline="0" collapsedLevelsAreSubtotals="1" fieldPosition="0"/>
    </format>
    <format dxfId="77">
      <pivotArea dataOnly="0" labelOnly="1" grandRow="1" outline="0" fieldPosition="0"/>
    </format>
    <format dxfId="76">
      <pivotArea grandRow="1" outline="0" collapsedLevelsAreSubtotals="1" fieldPosition="0"/>
    </format>
    <format dxfId="75">
      <pivotArea grandRow="1" outline="0" collapsedLevelsAreSubtotals="1" fieldPosition="0"/>
    </format>
    <format dxfId="7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2" cacheId="6"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location ref="A21:B28" firstHeaderRow="1" firstDataRow="1" firstDataCol="1"/>
  <pivotFields count="47">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
        <item h="1" x="6"/>
        <item x="1"/>
        <item x="2"/>
        <item x="3"/>
        <item x="0"/>
        <item x="4"/>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dataField="1" compact="0" outline="0" showAll="0" defaultSubtotal="0"/>
    <pivotField compact="0" outline="0" showAll="0" defaultSubtotal="0"/>
    <pivotField compact="0" numFmtId="9" outline="0" showAll="0" defaultSubtotal="0"/>
    <pivotField compact="0" outline="0" showAll="0" defaultSubtotal="0"/>
  </pivotFields>
  <rowFields count="1">
    <field x="8"/>
  </rowFields>
  <rowItems count="7">
    <i>
      <x v="1"/>
    </i>
    <i>
      <x v="2"/>
    </i>
    <i>
      <x v="3"/>
    </i>
    <i>
      <x v="4"/>
    </i>
    <i>
      <x v="5"/>
    </i>
    <i>
      <x v="6"/>
    </i>
    <i t="grand">
      <x/>
    </i>
  </rowItems>
  <colItems count="1">
    <i/>
  </colItems>
  <dataFields count="1">
    <dataField name="Promedio de PORCENTAJE DE CUMPLIMIENTO ACOMULADO" fld="43" subtotal="average" baseField="4" baseItem="7"/>
  </dataFields>
  <formats count="3">
    <format dxfId="48">
      <pivotArea dataOnly="0" labelOnly="1" grandRow="1" outline="0" fieldPosition="0"/>
    </format>
    <format dxfId="47">
      <pivotArea outline="0" collapsedLevelsAreSubtotals="1" fieldPosition="0">
        <references count="1">
          <reference field="8" count="0" selected="0"/>
        </references>
      </pivotArea>
    </format>
    <format dxfId="4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1" cacheId="6"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location ref="A4:C16" firstHeaderRow="1" firstDataRow="1" firstDataCol="2"/>
  <pivotFields count="47">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0">
        <item x="8"/>
        <item x="5"/>
        <item x="3"/>
        <item x="7"/>
        <item x="1"/>
        <item x="4"/>
        <item x="2"/>
        <item x="0"/>
        <item x="9"/>
        <item x="6"/>
      </items>
    </pivotField>
    <pivotField compact="0" outline="0" showAll="0" defaultSubtotal="0"/>
    <pivotField compact="0" outline="0" showAll="0" defaultSubtotal="0"/>
    <pivotField compact="0" outline="0" showAll="0" defaultSubtotal="0"/>
    <pivotField axis="axisRow" compact="0" outline="0" showAll="0" defaultSubtotal="0">
      <items count="7">
        <item h="1" x="6"/>
        <item x="1"/>
        <item x="2"/>
        <item x="3"/>
        <item x="0"/>
        <item x="4"/>
        <item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9" outline="0" showAll="0" defaultSubtotal="0"/>
    <pivotField dataField="1" compact="0" outline="0" showAll="0" defaultSubtotal="0"/>
    <pivotField compact="0" outline="0" showAll="0" defaultSubtotal="0"/>
    <pivotField compact="0" numFmtId="9" outline="0" showAll="0" defaultSubtotal="0"/>
    <pivotField compact="0" outline="0" showAll="0" defaultSubtotal="0"/>
  </pivotFields>
  <rowFields count="2">
    <field x="8"/>
    <field x="4"/>
  </rowFields>
  <rowItems count="12">
    <i>
      <x v="1"/>
      <x v="4"/>
    </i>
    <i r="1">
      <x v="6"/>
    </i>
    <i>
      <x v="2"/>
      <x v="2"/>
    </i>
    <i>
      <x v="3"/>
      <x v="5"/>
    </i>
    <i>
      <x v="4"/>
      <x v="7"/>
    </i>
    <i>
      <x v="5"/>
      <x v="1"/>
    </i>
    <i r="1">
      <x v="3"/>
    </i>
    <i r="1">
      <x v="4"/>
    </i>
    <i r="1">
      <x v="9"/>
    </i>
    <i>
      <x v="6"/>
      <x/>
    </i>
    <i r="1">
      <x v="8"/>
    </i>
    <i t="grand">
      <x/>
    </i>
  </rowItems>
  <colItems count="1">
    <i/>
  </colItems>
  <dataFields count="1">
    <dataField name="Promedio de PORCENTAJE DE CUMPLIMIENTO ACOMULADO" fld="43" subtotal="average" baseField="4" baseItem="7"/>
  </dataFields>
  <formats count="8">
    <format dxfId="56">
      <pivotArea outline="0" collapsedLevelsAreSubtotals="1" fieldPosition="0">
        <references count="2">
          <reference field="4" count="0" selected="0"/>
          <reference field="8" count="0" selected="0"/>
        </references>
      </pivotArea>
    </format>
    <format dxfId="55">
      <pivotArea dataOnly="0" labelOnly="1" grandRow="1" outline="0" fieldPosition="0"/>
    </format>
    <format dxfId="54">
      <pivotArea outline="0" collapsedLevelsAreSubtotals="1" fieldPosition="0">
        <references count="2">
          <reference field="4" count="1" selected="0">
            <x v="6"/>
          </reference>
          <reference field="8" count="1" selected="0">
            <x v="1"/>
          </reference>
        </references>
      </pivotArea>
    </format>
    <format dxfId="53">
      <pivotArea outline="0" collapsedLevelsAreSubtotals="1" fieldPosition="0">
        <references count="2">
          <reference field="4" count="1" selected="0">
            <x v="6"/>
          </reference>
          <reference field="8" count="1" selected="0">
            <x v="1"/>
          </reference>
        </references>
      </pivotArea>
    </format>
    <format dxfId="52">
      <pivotArea outline="0" collapsedLevelsAreSubtotals="1" fieldPosition="0">
        <references count="2">
          <reference field="4" count="1" selected="0">
            <x v="6"/>
          </reference>
          <reference field="8" count="1" selected="0">
            <x v="1"/>
          </reference>
        </references>
      </pivotArea>
    </format>
    <format dxfId="51">
      <pivotArea outline="0" collapsedLevelsAreSubtotals="1" fieldPosition="0">
        <references count="2">
          <reference field="4" count="1" selected="0">
            <x v="8"/>
          </reference>
          <reference field="8" count="1" selected="0">
            <x v="6"/>
          </reference>
        </references>
      </pivotArea>
    </format>
    <format dxfId="50">
      <pivotArea grandRow="1" outline="0" collapsedLevelsAreSubtotals="1" fieldPosition="0"/>
    </format>
    <format dxfId="49">
      <pivotArea outline="0" collapsedLevelsAreSubtotals="1" fieldPosition="0">
        <references count="2">
          <reference field="4" count="1" selected="0">
            <x v="8"/>
          </reference>
          <reference field="8" count="1" selected="0">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3" cacheId="9"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location ref="A4:C16" firstHeaderRow="1" firstDataRow="1" firstDataCol="2"/>
  <pivotFields count="68">
    <pivotField axis="axisRow" compact="0" outline="0" showAll="0" defaultSubtotal="0">
      <items count="10">
        <item x="8"/>
        <item x="5"/>
        <item x="1"/>
        <item x="7"/>
        <item x="2"/>
        <item x="4"/>
        <item x="3"/>
        <item x="0"/>
        <item x="9"/>
        <item x="6"/>
      </items>
    </pivotField>
    <pivotField compact="0" outline="0" showAll="0" defaultSubtotal="0"/>
    <pivotField compact="0" outline="0" showAll="0" defaultSubtotal="0"/>
    <pivotField compact="0" outline="0" showAll="0" defaultSubtotal="0"/>
    <pivotField axis="axisRow" compact="0" outline="0" showAll="0" defaultSubtotal="0">
      <items count="8">
        <item h="1" x="7"/>
        <item h="1" x="1"/>
        <item x="2"/>
        <item x="3"/>
        <item x="4"/>
        <item x="0"/>
        <item x="5"/>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multipleItemSelectionAllowed="1" showAll="0" defaultSubtotal="0"/>
  </pivotFields>
  <rowFields count="2">
    <field x="4"/>
    <field x="0"/>
  </rowFields>
  <rowItems count="12">
    <i>
      <x v="2"/>
      <x v="4"/>
    </i>
    <i r="1">
      <x v="6"/>
    </i>
    <i>
      <x v="3"/>
      <x v="2"/>
    </i>
    <i>
      <x v="4"/>
      <x v="5"/>
    </i>
    <i>
      <x v="5"/>
      <x v="7"/>
    </i>
    <i>
      <x v="6"/>
      <x v="1"/>
    </i>
    <i r="1">
      <x v="3"/>
    </i>
    <i r="1">
      <x v="4"/>
    </i>
    <i r="1">
      <x v="9"/>
    </i>
    <i>
      <x v="7"/>
      <x/>
    </i>
    <i r="1">
      <x v="8"/>
    </i>
    <i t="grand">
      <x/>
    </i>
  </rowItems>
  <colItems count="1">
    <i/>
  </colItems>
  <dataFields count="1">
    <dataField name="Promedio de PORCENTAJE DE CUMPLIMIENTO ACOMULADO" fld="67" subtotal="average" baseField="4" baseItem="0" numFmtId="9"/>
  </dataFields>
  <formats count="17">
    <format dxfId="35">
      <pivotArea outline="0" collapsedLevelsAreSubtotals="1" fieldPosition="0"/>
    </format>
    <format dxfId="34">
      <pivotArea outline="0" collapsedLevelsAreSubtotals="1" fieldPosition="0"/>
    </format>
    <format dxfId="33">
      <pivotArea outline="0" collapsedLevelsAreSubtotals="1" fieldPosition="0">
        <references count="2">
          <reference field="0" count="1" selected="0">
            <x v="2"/>
          </reference>
          <reference field="4" count="1" selected="0">
            <x v="3"/>
          </reference>
        </references>
      </pivotArea>
    </format>
    <format dxfId="32">
      <pivotArea outline="0" collapsedLevelsAreSubtotals="1" fieldPosition="0">
        <references count="2">
          <reference field="0" count="1" selected="0">
            <x v="1"/>
          </reference>
          <reference field="4" count="1" selected="0">
            <x v="6"/>
          </reference>
        </references>
      </pivotArea>
    </format>
    <format dxfId="31">
      <pivotArea outline="0" collapsedLevelsAreSubtotals="1" fieldPosition="0">
        <references count="2">
          <reference field="0" count="1" selected="0">
            <x v="8"/>
          </reference>
          <reference field="4" count="1" selected="0">
            <x v="7"/>
          </reference>
        </references>
      </pivotArea>
    </format>
    <format dxfId="30">
      <pivotArea outline="0" collapsedLevelsAreSubtotals="1" fieldPosition="0">
        <references count="2">
          <reference field="0" count="1" selected="0">
            <x v="8"/>
          </reference>
          <reference field="4" count="1" selected="0">
            <x v="7"/>
          </reference>
        </references>
      </pivotArea>
    </format>
    <format dxfId="29">
      <pivotArea outline="0" collapsedLevelsAreSubtotals="1" fieldPosition="0">
        <references count="2">
          <reference field="0" count="1" selected="0">
            <x v="6"/>
          </reference>
          <reference field="4" count="1" selected="0">
            <x v="2"/>
          </reference>
        </references>
      </pivotArea>
    </format>
    <format dxfId="28">
      <pivotArea outline="0" collapsedLevelsAreSubtotals="1" fieldPosition="0">
        <references count="2">
          <reference field="0" count="1" selected="0">
            <x v="4"/>
          </reference>
          <reference field="4" count="1" selected="0">
            <x v="2"/>
          </reference>
        </references>
      </pivotArea>
    </format>
    <format dxfId="27">
      <pivotArea grandRow="1" outline="0" collapsedLevelsAreSubtotals="1" fieldPosition="0"/>
    </format>
    <format dxfId="26">
      <pivotArea dataOnly="0" labelOnly="1" grandRow="1" outline="0" fieldPosition="0"/>
    </format>
    <format dxfId="25">
      <pivotArea outline="0" collapsedLevelsAreSubtotals="1" fieldPosition="0">
        <references count="2">
          <reference field="0" count="1" selected="0">
            <x v="5"/>
          </reference>
          <reference field="4" count="1" selected="0">
            <x v="4"/>
          </reference>
        </references>
      </pivotArea>
    </format>
    <format dxfId="24">
      <pivotArea outline="0" collapsedLevelsAreSubtotals="1" fieldPosition="0">
        <references count="2">
          <reference field="0" count="1" selected="0">
            <x v="7"/>
          </reference>
          <reference field="4" count="1" selected="0">
            <x v="5"/>
          </reference>
        </references>
      </pivotArea>
    </format>
    <format dxfId="23">
      <pivotArea outline="0" collapsedLevelsAreSubtotals="1" fieldPosition="0">
        <references count="2">
          <reference field="0" count="1" selected="0">
            <x v="3"/>
          </reference>
          <reference field="4" count="1" selected="0">
            <x v="6"/>
          </reference>
        </references>
      </pivotArea>
    </format>
    <format dxfId="22">
      <pivotArea outline="0" collapsedLevelsAreSubtotals="1" fieldPosition="0">
        <references count="2">
          <reference field="0" count="1" selected="0">
            <x v="4"/>
          </reference>
          <reference field="4" count="1" selected="0">
            <x v="6"/>
          </reference>
        </references>
      </pivotArea>
    </format>
    <format dxfId="21">
      <pivotArea outline="0" collapsedLevelsAreSubtotals="1" fieldPosition="0">
        <references count="2">
          <reference field="0" count="1" selected="0">
            <x v="9"/>
          </reference>
          <reference field="4" count="1" selected="0">
            <x v="6"/>
          </reference>
        </references>
      </pivotArea>
    </format>
    <format dxfId="20">
      <pivotArea outline="0" collapsedLevelsAreSubtotals="1" fieldPosition="0">
        <references count="2">
          <reference field="0" count="1" selected="0">
            <x v="0"/>
          </reference>
          <reference field="4" count="1" selected="0">
            <x v="7"/>
          </reference>
        </references>
      </pivotArea>
    </format>
    <format dxfId="19">
      <pivotArea outline="0" collapsedLevelsAreSubtotals="1" fieldPosition="0">
        <references count="2">
          <reference field="0" count="1" selected="0">
            <x v="8"/>
          </reference>
          <reference field="4" count="1" selected="0">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4" cacheId="9" applyNumberFormats="0" applyBorderFormats="0" applyFontFormats="0" applyPatternFormats="0" applyAlignmentFormats="0" applyWidthHeightFormats="1" dataCaption="Valores" updatedVersion="4" minRefreshableVersion="3" useAutoFormatting="1" itemPrintTitles="1" createdVersion="4" indent="0" compact="0" compactData="0" multipleFieldFilters="0">
  <location ref="A21:B28" firstHeaderRow="1" firstDataRow="1" firstDataCol="1"/>
  <pivotFields count="68">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8">
        <item h="1" x="7"/>
        <item h="1" x="1"/>
        <item x="2"/>
        <item x="3"/>
        <item x="4"/>
        <item x="0"/>
        <item x="5"/>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multipleItemSelectionAllowed="1" showAll="0" defaultSubtotal="0"/>
  </pivotFields>
  <rowFields count="1">
    <field x="4"/>
  </rowFields>
  <rowItems count="7">
    <i>
      <x v="2"/>
    </i>
    <i>
      <x v="3"/>
    </i>
    <i>
      <x v="4"/>
    </i>
    <i>
      <x v="5"/>
    </i>
    <i>
      <x v="6"/>
    </i>
    <i>
      <x v="7"/>
    </i>
    <i t="grand">
      <x/>
    </i>
  </rowItems>
  <colItems count="1">
    <i/>
  </colItems>
  <dataFields count="1">
    <dataField name="Promedio de PORCENTAJE DE CUMPLIMIENTO ACOMULADO" fld="67" subtotal="average" baseField="4" baseItem="0" numFmtId="9"/>
  </dataFields>
  <formats count="10">
    <format dxfId="45">
      <pivotArea outline="0" collapsedLevelsAreSubtotals="1" fieldPosition="0"/>
    </format>
    <format dxfId="44">
      <pivotArea outline="0" collapsedLevelsAreSubtotals="1" fieldPosition="0"/>
    </format>
    <format dxfId="43">
      <pivotArea dataOnly="0" labelOnly="1" grandRow="1" outline="0" fieldPosition="0"/>
    </format>
    <format dxfId="42">
      <pivotArea grandRow="1" outline="0" collapsedLevelsAreSubtotals="1" fieldPosition="0"/>
    </format>
    <format dxfId="41">
      <pivotArea outline="0" collapsedLevelsAreSubtotals="1" fieldPosition="0">
        <references count="1">
          <reference field="4" count="1" selected="0">
            <x v="3"/>
          </reference>
        </references>
      </pivotArea>
    </format>
    <format dxfId="40">
      <pivotArea outline="0" collapsedLevelsAreSubtotals="1" fieldPosition="0">
        <references count="1">
          <reference field="4" count="1" selected="0">
            <x v="5"/>
          </reference>
        </references>
      </pivotArea>
    </format>
    <format dxfId="39">
      <pivotArea outline="0" collapsedLevelsAreSubtotals="1" fieldPosition="0">
        <references count="1">
          <reference field="4" count="1" selected="0">
            <x v="6"/>
          </reference>
        </references>
      </pivotArea>
    </format>
    <format dxfId="38">
      <pivotArea outline="0" collapsedLevelsAreSubtotals="1" fieldPosition="0">
        <references count="1">
          <reference field="4" count="1" selected="0">
            <x v="2"/>
          </reference>
        </references>
      </pivotArea>
    </format>
    <format dxfId="37">
      <pivotArea outline="0" collapsedLevelsAreSubtotals="1" fieldPosition="0">
        <references count="1">
          <reference field="4" count="1" selected="0">
            <x v="4"/>
          </reference>
        </references>
      </pivotArea>
    </format>
    <format dxfId="36">
      <pivotArea outline="0" collapsedLevelsAreSubtotals="1" fieldPosition="0">
        <references count="1">
          <reference field="4" count="1" selected="0">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 dinámica1" cacheId="8"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21:I23" firstHeaderRow="1" firstDataRow="1" firstDataCol="1"/>
  <pivotFields count="5">
    <pivotField axis="axisRow" dataField="1" showAll="0">
      <items count="4">
        <item x="0"/>
        <item h="1" m="1" x="2"/>
        <item h="1" x="1"/>
        <item t="default"/>
      </items>
    </pivotField>
    <pivotField showAll="0"/>
    <pivotField showAll="0"/>
    <pivotField showAll="0"/>
    <pivotField showAll="0"/>
  </pivotFields>
  <rowFields count="1">
    <field x="0"/>
  </rowFields>
  <rowItems count="2">
    <i>
      <x/>
    </i>
    <i t="grand">
      <x/>
    </i>
  </rowItems>
  <colItems count="1">
    <i/>
  </colItems>
  <dataFields count="1">
    <dataField name="Cuenta de PROCESO" fld="0" subtotal="count" baseField="0" baseItem="0"/>
  </dataFields>
  <formats count="8">
    <format dxfId="7">
      <pivotArea collapsedLevelsAreSubtotals="1" fieldPosition="0">
        <references count="1">
          <reference field="0" count="0"/>
        </references>
      </pivotArea>
    </format>
    <format dxfId="6">
      <pivotArea dataOnly="0" labelOnly="1" fieldPosition="0">
        <references count="1">
          <reference field="0" count="0"/>
        </references>
      </pivotArea>
    </format>
    <format dxfId="5">
      <pivotArea grandRow="1" outline="0" collapsedLevelsAreSubtotals="1"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grandRow="1" outline="0" collapsedLevelsAreSubtotals="1" fieldPosition="0"/>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 dinámica2" cacheId="7"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H7:I11" firstHeaderRow="1" firstDataRow="1" firstDataCol="1"/>
  <pivotFields count="4">
    <pivotField axis="axisRow" dataField="1" showAll="0">
      <items count="5">
        <item m="1" x="3"/>
        <item x="0"/>
        <item x="2"/>
        <item x="1"/>
        <item t="default"/>
      </items>
    </pivotField>
    <pivotField showAll="0"/>
    <pivotField showAll="0"/>
    <pivotField showAll="0"/>
  </pivotFields>
  <rowFields count="1">
    <field x="0"/>
  </rowFields>
  <rowItems count="4">
    <i>
      <x v="1"/>
    </i>
    <i>
      <x v="2"/>
    </i>
    <i>
      <x v="3"/>
    </i>
    <i t="grand">
      <x/>
    </i>
  </rowItems>
  <colItems count="1">
    <i/>
  </colItems>
  <dataFields count="1">
    <dataField name="Cuenta de PROCESO" fld="0" subtotal="count" baseField="0" baseItem="0"/>
  </dataFields>
  <formats count="6">
    <format dxfId="13">
      <pivotArea grandRow="1" outline="0" collapsedLevelsAreSubtotals="1" fieldPosition="0"/>
    </format>
    <format dxfId="12">
      <pivotArea dataOnly="0" labelOnly="1" grandRow="1" outline="0" fieldPosition="0"/>
    </format>
    <format dxfId="11">
      <pivotArea type="all" dataOnly="0" outline="0" fieldPosition="0"/>
    </format>
    <format dxfId="10">
      <pivotArea grandRow="1" outline="0" collapsedLevelsAreSubtotals="1" fieldPosition="0"/>
    </format>
    <format dxfId="9">
      <pivotArea dataOnly="0" labelOnly="1" grandRow="1" outline="0" fieldPosition="0"/>
    </format>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caroycuervo.gov.co/Transparencia/103-indice-de-informacion" TargetMode="External"/><Relationship Id="rId7" Type="http://schemas.openxmlformats.org/officeDocument/2006/relationships/drawing" Target="../drawings/drawing1.xml"/><Relationship Id="rId2" Type="http://schemas.openxmlformats.org/officeDocument/2006/relationships/hyperlink" Target="https://www.caroycuervo.gov.co/Transparencia/104-esquema-de-publicacion-de-informacion" TargetMode="External"/><Relationship Id="rId1" Type="http://schemas.openxmlformats.org/officeDocument/2006/relationships/hyperlink" Target="https://www.caroycuervo.gov.co/Transparencia/104-esquema-de-publicacion-de-informacion" TargetMode="External"/><Relationship Id="rId6" Type="http://schemas.openxmlformats.org/officeDocument/2006/relationships/printerSettings" Target="../printerSettings/printerSettings1.bin"/><Relationship Id="rId5" Type="http://schemas.openxmlformats.org/officeDocument/2006/relationships/hyperlink" Target="https://www.caroycuervo.gov.co/Transparencia/documentos-transparencia/325" TargetMode="External"/><Relationship Id="rId4" Type="http://schemas.openxmlformats.org/officeDocument/2006/relationships/hyperlink" Target="https://www.caroycuervo.gov.co/recursos/10.10.registro_publico_segundo_trimestre_2019.pdf"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ivotTable" Target="../pivotTables/pivotTable8.xml"/><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XFC121"/>
  <sheetViews>
    <sheetView showGridLines="0" tabSelected="1" topLeftCell="BN1" zoomScale="55" zoomScaleNormal="55" zoomScaleSheetLayoutView="86" workbookViewId="0">
      <pane ySplit="4" topLeftCell="A5" activePane="bottomLeft" state="frozen"/>
      <selection activeCell="E1" sqref="E1"/>
      <selection pane="bottomLeft" activeCell="BR1" sqref="BR1:BT2"/>
    </sheetView>
  </sheetViews>
  <sheetFormatPr baseColWidth="10" defaultColWidth="10.85546875" defaultRowHeight="36"/>
  <cols>
    <col min="1" max="1" width="56.85546875" style="66" hidden="1" customWidth="1"/>
    <col min="2" max="2" width="72.85546875" style="66" hidden="1" customWidth="1"/>
    <col min="3" max="3" width="43.85546875" style="66" hidden="1" customWidth="1"/>
    <col min="4" max="4" width="48.7109375" style="66" hidden="1" customWidth="1"/>
    <col min="5" max="5" width="33.28515625" style="66" customWidth="1"/>
    <col min="6" max="6" width="61.42578125" style="66" customWidth="1"/>
    <col min="7" max="7" width="31" style="66" customWidth="1"/>
    <col min="8" max="8" width="25" style="66" customWidth="1"/>
    <col min="9" max="9" width="59.5703125" style="66" customWidth="1"/>
    <col min="10" max="10" width="27.140625" style="177" customWidth="1"/>
    <col min="11" max="11" width="53" style="66" customWidth="1"/>
    <col min="12" max="12" width="57.5703125" style="178" customWidth="1"/>
    <col min="13" max="13" width="16.28515625" style="178" customWidth="1"/>
    <col min="14" max="14" width="19.7109375" style="179" customWidth="1"/>
    <col min="15" max="15" width="29.5703125" style="67" customWidth="1"/>
    <col min="16" max="16" width="57.7109375" style="178" customWidth="1"/>
    <col min="17" max="17" width="45.28515625" style="178" customWidth="1"/>
    <col min="18" max="18" width="21.140625" style="66" customWidth="1"/>
    <col min="19" max="19" width="25.5703125" style="66" customWidth="1"/>
    <col min="20" max="20" width="51.140625" style="66" customWidth="1"/>
    <col min="21" max="25" width="50.7109375" style="66" customWidth="1"/>
    <col min="26" max="26" width="31.140625" style="66" customWidth="1"/>
    <col min="27" max="27" width="23.28515625" style="66" customWidth="1"/>
    <col min="28" max="28" width="45.85546875" style="66" customWidth="1"/>
    <col min="29" max="29" width="63" style="66" customWidth="1"/>
    <col min="30" max="30" width="48.28515625" style="66" customWidth="1"/>
    <col min="31" max="31" width="45.7109375" style="66" customWidth="1"/>
    <col min="32" max="33" width="45.5703125" style="66" customWidth="1"/>
    <col min="34" max="34" width="45.7109375" style="67" customWidth="1"/>
    <col min="35" max="35" width="52" style="67" customWidth="1"/>
    <col min="36" max="36" width="35.5703125" style="66" customWidth="1"/>
    <col min="37" max="37" width="45.7109375" style="66" customWidth="1"/>
    <col min="38" max="38" width="39.140625" style="66" customWidth="1"/>
    <col min="39" max="66" width="45.7109375" style="66" customWidth="1"/>
    <col min="67" max="67" width="72" style="66" customWidth="1"/>
    <col min="68" max="68" width="26.5703125" style="166" customWidth="1"/>
    <col min="69" max="69" width="34.7109375" style="67" customWidth="1"/>
    <col min="70" max="70" width="112.7109375" style="66" customWidth="1"/>
    <col min="71" max="71" width="26.5703125" style="166" customWidth="1"/>
    <col min="72" max="72" width="36.5703125" style="67" customWidth="1"/>
    <col min="73" max="73" width="30.28515625" style="66" customWidth="1"/>
    <col min="74" max="75" width="20.42578125" style="66" customWidth="1"/>
    <col min="76" max="78" width="17" style="66" customWidth="1"/>
    <col min="79" max="81" width="17.42578125" style="66" customWidth="1"/>
    <col min="82" max="82" width="22.28515625" style="66" customWidth="1"/>
    <col min="83" max="89" width="12.140625" style="66" customWidth="1"/>
    <col min="90" max="16384" width="10.85546875" style="66"/>
  </cols>
  <sheetData>
    <row r="1" spans="1:16383" s="68" customFormat="1" ht="117" customHeight="1">
      <c r="A1" s="60"/>
      <c r="B1" s="504" t="s">
        <v>126</v>
      </c>
      <c r="C1" s="504"/>
      <c r="D1" s="504"/>
      <c r="E1" s="504"/>
      <c r="F1" s="504"/>
      <c r="G1" s="504"/>
      <c r="H1" s="504"/>
      <c r="I1" s="60" t="s">
        <v>127</v>
      </c>
      <c r="J1" s="61"/>
      <c r="K1" s="62"/>
      <c r="L1" s="63"/>
      <c r="M1" s="63"/>
      <c r="N1" s="64"/>
      <c r="O1" s="64"/>
      <c r="P1" s="64"/>
      <c r="Q1" s="64"/>
      <c r="R1" s="64"/>
      <c r="S1" s="64"/>
      <c r="T1" s="64"/>
      <c r="U1" s="64"/>
      <c r="V1" s="65"/>
      <c r="W1" s="65"/>
      <c r="X1" s="65"/>
      <c r="Y1" s="65"/>
      <c r="Z1" s="66"/>
      <c r="AA1" s="66"/>
      <c r="AB1" s="66"/>
      <c r="AC1" s="66"/>
      <c r="AD1" s="66"/>
      <c r="AE1" s="66"/>
      <c r="AF1" s="66"/>
      <c r="AG1" s="66"/>
      <c r="AH1" s="67"/>
      <c r="AI1" s="67"/>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487" t="s">
        <v>128</v>
      </c>
      <c r="BM1" s="487"/>
      <c r="BN1" s="487"/>
      <c r="BO1" s="487" t="s">
        <v>627</v>
      </c>
      <c r="BP1" s="487"/>
      <c r="BQ1" s="487"/>
      <c r="BR1" s="487" t="s">
        <v>1040</v>
      </c>
      <c r="BS1" s="487"/>
      <c r="BT1" s="487"/>
      <c r="BU1" s="66"/>
      <c r="BV1" s="262"/>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c r="IR1" s="66"/>
      <c r="IS1" s="66"/>
      <c r="IT1" s="66"/>
      <c r="IU1" s="66"/>
      <c r="IV1" s="66"/>
      <c r="IW1" s="66"/>
      <c r="IX1" s="66"/>
      <c r="IY1" s="66"/>
      <c r="IZ1" s="66"/>
      <c r="JA1" s="66"/>
      <c r="JB1" s="66"/>
      <c r="JC1" s="66"/>
      <c r="JD1" s="66"/>
      <c r="JE1" s="66"/>
      <c r="JF1" s="66"/>
      <c r="JG1" s="66"/>
      <c r="JH1" s="66"/>
      <c r="JI1" s="66"/>
      <c r="JJ1" s="66"/>
      <c r="JK1" s="66"/>
      <c r="JL1" s="66"/>
      <c r="JM1" s="66"/>
      <c r="JN1" s="66"/>
      <c r="JO1" s="66"/>
      <c r="JP1" s="66"/>
      <c r="JQ1" s="66"/>
      <c r="JR1" s="66"/>
      <c r="JS1" s="66"/>
      <c r="JT1" s="66"/>
      <c r="JU1" s="66"/>
      <c r="JV1" s="66"/>
      <c r="JW1" s="66"/>
      <c r="JX1" s="66"/>
      <c r="JY1" s="66"/>
      <c r="JZ1" s="66"/>
      <c r="KA1" s="66"/>
      <c r="KB1" s="66"/>
      <c r="KC1" s="66"/>
      <c r="KD1" s="66"/>
      <c r="KE1" s="66"/>
      <c r="KF1" s="66"/>
      <c r="KG1" s="66"/>
      <c r="KH1" s="66"/>
      <c r="KI1" s="66"/>
      <c r="KJ1" s="66"/>
      <c r="KK1" s="66"/>
      <c r="KL1" s="66"/>
      <c r="KM1" s="66"/>
      <c r="KN1" s="66"/>
      <c r="KO1" s="66"/>
      <c r="KP1" s="66"/>
      <c r="KQ1" s="66"/>
      <c r="KR1" s="66"/>
      <c r="KS1" s="66"/>
      <c r="KT1" s="66"/>
      <c r="KU1" s="66"/>
      <c r="KV1" s="66"/>
      <c r="KW1" s="66"/>
      <c r="KX1" s="66"/>
      <c r="KY1" s="66"/>
      <c r="KZ1" s="66"/>
      <c r="LA1" s="66"/>
      <c r="LB1" s="66"/>
      <c r="LC1" s="66"/>
      <c r="LD1" s="66"/>
      <c r="LE1" s="66"/>
      <c r="LF1" s="66"/>
      <c r="LG1" s="66"/>
      <c r="LH1" s="66"/>
      <c r="LI1" s="66"/>
      <c r="LJ1" s="66"/>
      <c r="LK1" s="66"/>
      <c r="LL1" s="66"/>
      <c r="LM1" s="66"/>
      <c r="LN1" s="66"/>
      <c r="LO1" s="66"/>
      <c r="LP1" s="66"/>
      <c r="LQ1" s="66"/>
      <c r="LR1" s="66"/>
      <c r="LS1" s="66"/>
      <c r="LT1" s="66"/>
      <c r="LU1" s="66"/>
      <c r="LV1" s="66"/>
      <c r="LW1" s="66"/>
      <c r="LX1" s="66"/>
      <c r="LY1" s="66"/>
      <c r="LZ1" s="66"/>
      <c r="MA1" s="66"/>
      <c r="MB1" s="66"/>
      <c r="MC1" s="66"/>
      <c r="MD1" s="66"/>
      <c r="ME1" s="66"/>
      <c r="MF1" s="66"/>
      <c r="MG1" s="66"/>
      <c r="MH1" s="66"/>
      <c r="MI1" s="66"/>
      <c r="MJ1" s="66"/>
      <c r="MK1" s="66"/>
      <c r="ML1" s="66"/>
      <c r="MM1" s="66"/>
      <c r="MN1" s="66"/>
      <c r="MO1" s="66"/>
      <c r="MP1" s="66"/>
      <c r="MQ1" s="66"/>
      <c r="MR1" s="66"/>
      <c r="MS1" s="66"/>
      <c r="MT1" s="66"/>
      <c r="MU1" s="66"/>
      <c r="MV1" s="66"/>
      <c r="MW1" s="66"/>
      <c r="MX1" s="66"/>
      <c r="MY1" s="66"/>
      <c r="MZ1" s="66"/>
      <c r="NA1" s="66"/>
      <c r="NB1" s="66"/>
      <c r="NC1" s="66"/>
      <c r="ND1" s="66"/>
      <c r="NE1" s="66"/>
      <c r="NF1" s="66"/>
      <c r="NG1" s="66"/>
      <c r="NH1" s="66"/>
      <c r="NI1" s="66"/>
      <c r="NJ1" s="66"/>
      <c r="NK1" s="66"/>
      <c r="NL1" s="66"/>
      <c r="NM1" s="66"/>
      <c r="NN1" s="66"/>
      <c r="NO1" s="66"/>
      <c r="NP1" s="66"/>
      <c r="NQ1" s="66"/>
      <c r="NR1" s="66"/>
      <c r="NS1" s="66"/>
      <c r="NT1" s="66"/>
      <c r="NU1" s="66"/>
      <c r="NV1" s="66"/>
      <c r="NW1" s="66"/>
      <c r="NX1" s="66"/>
      <c r="NY1" s="66"/>
      <c r="NZ1" s="66"/>
      <c r="OA1" s="66"/>
      <c r="OB1" s="66"/>
      <c r="OC1" s="66"/>
      <c r="OD1" s="66"/>
      <c r="OE1" s="66"/>
      <c r="OF1" s="66"/>
      <c r="OG1" s="66"/>
      <c r="OH1" s="66"/>
      <c r="OI1" s="66"/>
      <c r="OJ1" s="66"/>
      <c r="OK1" s="66"/>
      <c r="OL1" s="66"/>
      <c r="OM1" s="66"/>
      <c r="ON1" s="66"/>
      <c r="OO1" s="66"/>
      <c r="OP1" s="66"/>
      <c r="OQ1" s="66"/>
      <c r="OR1" s="66"/>
      <c r="OS1" s="66"/>
      <c r="OT1" s="66"/>
      <c r="OU1" s="66"/>
      <c r="OV1" s="66"/>
      <c r="OW1" s="66"/>
      <c r="OX1" s="66"/>
      <c r="OY1" s="66"/>
      <c r="OZ1" s="66"/>
      <c r="PA1" s="66"/>
      <c r="PB1" s="66"/>
      <c r="PC1" s="66"/>
      <c r="PD1" s="66"/>
      <c r="PE1" s="66"/>
      <c r="PF1" s="66"/>
      <c r="PG1" s="66"/>
      <c r="PH1" s="66"/>
      <c r="PI1" s="66"/>
      <c r="PJ1" s="66"/>
      <c r="PK1" s="66"/>
      <c r="PL1" s="66"/>
      <c r="PM1" s="66"/>
      <c r="PN1" s="66"/>
      <c r="PO1" s="66"/>
      <c r="PP1" s="66"/>
      <c r="PQ1" s="66"/>
      <c r="PR1" s="66"/>
      <c r="PS1" s="66"/>
      <c r="PT1" s="66"/>
      <c r="PU1" s="66"/>
      <c r="PV1" s="66"/>
      <c r="PW1" s="66"/>
      <c r="PX1" s="66"/>
      <c r="PY1" s="66"/>
      <c r="PZ1" s="66"/>
      <c r="QA1" s="66"/>
      <c r="QB1" s="66"/>
      <c r="QC1" s="66"/>
      <c r="QD1" s="66"/>
      <c r="QE1" s="66"/>
      <c r="QF1" s="66"/>
      <c r="QG1" s="66"/>
      <c r="QH1" s="66"/>
      <c r="QI1" s="66"/>
      <c r="QJ1" s="66"/>
      <c r="QK1" s="66"/>
      <c r="QL1" s="66"/>
      <c r="QM1" s="66"/>
      <c r="QN1" s="66"/>
      <c r="QO1" s="66"/>
      <c r="QP1" s="66"/>
      <c r="QQ1" s="66"/>
      <c r="QR1" s="66"/>
      <c r="QS1" s="66"/>
      <c r="QT1" s="66"/>
      <c r="QU1" s="66"/>
      <c r="QV1" s="66"/>
      <c r="QW1" s="66"/>
      <c r="QX1" s="66"/>
      <c r="QY1" s="66"/>
      <c r="QZ1" s="66"/>
      <c r="RA1" s="66"/>
      <c r="RB1" s="66"/>
      <c r="RC1" s="66"/>
      <c r="RD1" s="66"/>
      <c r="RE1" s="66"/>
      <c r="RF1" s="66"/>
      <c r="RG1" s="66"/>
      <c r="RH1" s="66"/>
      <c r="RI1" s="66"/>
      <c r="RJ1" s="66"/>
      <c r="RK1" s="66"/>
      <c r="RL1" s="66"/>
      <c r="RM1" s="66"/>
      <c r="RN1" s="66"/>
      <c r="RO1" s="66"/>
      <c r="RP1" s="66"/>
      <c r="RQ1" s="66"/>
      <c r="RR1" s="66"/>
      <c r="RS1" s="66"/>
      <c r="RT1" s="66"/>
      <c r="RU1" s="66"/>
      <c r="RV1" s="66"/>
      <c r="RW1" s="66"/>
      <c r="RX1" s="66"/>
      <c r="RY1" s="66"/>
      <c r="RZ1" s="66"/>
      <c r="SA1" s="66"/>
      <c r="SB1" s="66"/>
      <c r="SC1" s="66"/>
      <c r="SD1" s="66"/>
      <c r="SE1" s="66"/>
      <c r="SF1" s="66"/>
      <c r="SG1" s="66"/>
      <c r="SH1" s="66"/>
      <c r="SI1" s="66"/>
      <c r="SJ1" s="66"/>
      <c r="SK1" s="66"/>
      <c r="SL1" s="66"/>
      <c r="SM1" s="66"/>
      <c r="SN1" s="66"/>
      <c r="SO1" s="66"/>
      <c r="SP1" s="66"/>
      <c r="SQ1" s="66"/>
      <c r="SR1" s="66"/>
      <c r="SS1" s="66"/>
      <c r="ST1" s="66"/>
      <c r="SU1" s="66"/>
      <c r="SV1" s="66"/>
      <c r="SW1" s="66"/>
      <c r="SX1" s="66"/>
      <c r="SY1" s="66"/>
      <c r="SZ1" s="66"/>
      <c r="TA1" s="66"/>
      <c r="TB1" s="66"/>
      <c r="TC1" s="66"/>
      <c r="TD1" s="66"/>
      <c r="TE1" s="66"/>
      <c r="TF1" s="66"/>
      <c r="TG1" s="66"/>
      <c r="TH1" s="66"/>
      <c r="TI1" s="66"/>
      <c r="TJ1" s="66"/>
      <c r="TK1" s="66"/>
      <c r="TL1" s="66"/>
      <c r="TM1" s="66"/>
      <c r="TN1" s="66"/>
      <c r="TO1" s="66"/>
      <c r="TP1" s="66"/>
      <c r="TQ1" s="66"/>
      <c r="TR1" s="66"/>
      <c r="TS1" s="66"/>
      <c r="TT1" s="66"/>
      <c r="TU1" s="66"/>
      <c r="TV1" s="66"/>
      <c r="TW1" s="66"/>
      <c r="TX1" s="66"/>
      <c r="TY1" s="66"/>
      <c r="TZ1" s="66"/>
      <c r="UA1" s="66"/>
      <c r="UB1" s="66"/>
      <c r="UC1" s="66"/>
      <c r="UD1" s="66"/>
      <c r="UE1" s="66"/>
      <c r="UF1" s="66"/>
      <c r="UG1" s="66"/>
      <c r="UH1" s="66"/>
      <c r="UI1" s="66"/>
      <c r="UJ1" s="66"/>
      <c r="UK1" s="66"/>
      <c r="UL1" s="66"/>
      <c r="UM1" s="66"/>
      <c r="UN1" s="66"/>
      <c r="UO1" s="66"/>
      <c r="UP1" s="66"/>
      <c r="UQ1" s="66"/>
      <c r="UR1" s="66"/>
      <c r="US1" s="66"/>
      <c r="UT1" s="66"/>
      <c r="UU1" s="66"/>
      <c r="UV1" s="66"/>
      <c r="UW1" s="66"/>
      <c r="UX1" s="66"/>
      <c r="UY1" s="66"/>
      <c r="UZ1" s="66"/>
      <c r="VA1" s="66"/>
      <c r="VB1" s="66"/>
      <c r="VC1" s="66"/>
      <c r="VD1" s="66"/>
      <c r="VE1" s="66"/>
      <c r="VF1" s="66"/>
      <c r="VG1" s="66"/>
      <c r="VH1" s="66"/>
      <c r="VI1" s="66"/>
      <c r="VJ1" s="66"/>
      <c r="VK1" s="66"/>
      <c r="VL1" s="66"/>
      <c r="VM1" s="66"/>
      <c r="VN1" s="66"/>
      <c r="VO1" s="66"/>
      <c r="VP1" s="66"/>
      <c r="VQ1" s="66"/>
      <c r="VR1" s="66"/>
      <c r="VS1" s="66"/>
      <c r="VT1" s="66"/>
      <c r="VU1" s="66"/>
      <c r="VV1" s="66"/>
      <c r="VW1" s="66"/>
      <c r="VX1" s="66"/>
      <c r="VY1" s="66"/>
      <c r="VZ1" s="66"/>
      <c r="WA1" s="66"/>
      <c r="WB1" s="66"/>
      <c r="WC1" s="66"/>
      <c r="WD1" s="66"/>
      <c r="WE1" s="66"/>
      <c r="WF1" s="66"/>
      <c r="WG1" s="66"/>
      <c r="WH1" s="66"/>
      <c r="WI1" s="66"/>
      <c r="WJ1" s="66"/>
      <c r="WK1" s="66"/>
      <c r="WL1" s="66"/>
      <c r="WM1" s="66"/>
      <c r="WN1" s="66"/>
      <c r="WO1" s="66"/>
      <c r="WP1" s="66"/>
      <c r="WQ1" s="66"/>
      <c r="WR1" s="66"/>
      <c r="WS1" s="66"/>
      <c r="WT1" s="66"/>
      <c r="WU1" s="66"/>
      <c r="WV1" s="66"/>
      <c r="WW1" s="66"/>
      <c r="WX1" s="66"/>
      <c r="WY1" s="66"/>
      <c r="WZ1" s="66"/>
      <c r="XA1" s="66"/>
      <c r="XB1" s="66"/>
      <c r="XC1" s="66"/>
      <c r="XD1" s="66"/>
      <c r="XE1" s="66"/>
      <c r="XF1" s="66"/>
      <c r="XG1" s="66"/>
      <c r="XH1" s="66"/>
      <c r="XI1" s="66"/>
      <c r="XJ1" s="66"/>
      <c r="XK1" s="66"/>
      <c r="XL1" s="66"/>
      <c r="XM1" s="66"/>
      <c r="XN1" s="66"/>
      <c r="XO1" s="66"/>
      <c r="XP1" s="66"/>
      <c r="XQ1" s="66"/>
      <c r="XR1" s="66"/>
      <c r="XS1" s="66"/>
      <c r="XT1" s="66"/>
      <c r="XU1" s="66"/>
      <c r="XV1" s="66"/>
      <c r="XW1" s="66"/>
      <c r="XX1" s="66"/>
      <c r="XY1" s="66"/>
      <c r="XZ1" s="66"/>
      <c r="YA1" s="66"/>
      <c r="YB1" s="66"/>
      <c r="YC1" s="66"/>
      <c r="YD1" s="66"/>
      <c r="YE1" s="66"/>
      <c r="YF1" s="66"/>
      <c r="YG1" s="66"/>
      <c r="YH1" s="66"/>
      <c r="YI1" s="66"/>
      <c r="YJ1" s="66"/>
      <c r="YK1" s="66"/>
      <c r="YL1" s="66"/>
      <c r="YM1" s="66"/>
      <c r="YN1" s="66"/>
      <c r="YO1" s="66"/>
      <c r="YP1" s="66"/>
      <c r="YQ1" s="66"/>
      <c r="YR1" s="66"/>
      <c r="YS1" s="66"/>
      <c r="YT1" s="66"/>
      <c r="YU1" s="66"/>
      <c r="YV1" s="66"/>
      <c r="YW1" s="66"/>
      <c r="YX1" s="66"/>
      <c r="YY1" s="66"/>
      <c r="YZ1" s="66"/>
      <c r="ZA1" s="66"/>
      <c r="ZB1" s="66"/>
      <c r="ZC1" s="66"/>
      <c r="ZD1" s="66"/>
      <c r="ZE1" s="66"/>
      <c r="ZF1" s="66"/>
      <c r="ZG1" s="66"/>
      <c r="ZH1" s="66"/>
      <c r="ZI1" s="66"/>
      <c r="ZJ1" s="66"/>
      <c r="ZK1" s="66"/>
      <c r="ZL1" s="66"/>
      <c r="ZM1" s="66"/>
      <c r="ZN1" s="66"/>
      <c r="ZO1" s="66"/>
      <c r="ZP1" s="66"/>
      <c r="ZQ1" s="66"/>
      <c r="ZR1" s="66"/>
      <c r="ZS1" s="66"/>
      <c r="ZT1" s="66"/>
      <c r="ZU1" s="66"/>
      <c r="ZV1" s="66"/>
      <c r="ZW1" s="66"/>
      <c r="ZX1" s="66"/>
      <c r="ZY1" s="66"/>
      <c r="ZZ1" s="66"/>
      <c r="AAA1" s="66"/>
      <c r="AAB1" s="66"/>
      <c r="AAC1" s="66"/>
      <c r="AAD1" s="66"/>
      <c r="AAE1" s="66"/>
      <c r="AAF1" s="66"/>
      <c r="AAG1" s="66"/>
      <c r="AAH1" s="66"/>
      <c r="AAI1" s="66"/>
      <c r="AAJ1" s="66"/>
      <c r="AAK1" s="66"/>
      <c r="AAL1" s="66"/>
      <c r="AAM1" s="66"/>
      <c r="AAN1" s="66"/>
      <c r="AAO1" s="66"/>
      <c r="AAP1" s="66"/>
      <c r="AAQ1" s="66"/>
      <c r="AAR1" s="66"/>
      <c r="AAS1" s="66"/>
      <c r="AAT1" s="66"/>
      <c r="AAU1" s="66"/>
      <c r="AAV1" s="66"/>
      <c r="AAW1" s="66"/>
      <c r="AAX1" s="66"/>
      <c r="AAY1" s="66"/>
      <c r="AAZ1" s="66"/>
      <c r="ABA1" s="66"/>
      <c r="ABB1" s="66"/>
      <c r="ABC1" s="66"/>
      <c r="ABD1" s="66"/>
      <c r="ABE1" s="66"/>
      <c r="ABF1" s="66"/>
      <c r="ABG1" s="66"/>
      <c r="ABH1" s="66"/>
      <c r="ABI1" s="66"/>
      <c r="ABJ1" s="66"/>
      <c r="ABK1" s="66"/>
      <c r="ABL1" s="66"/>
      <c r="ABM1" s="66"/>
      <c r="ABN1" s="66"/>
      <c r="ABO1" s="66"/>
      <c r="ABP1" s="66"/>
      <c r="ABQ1" s="66"/>
      <c r="ABR1" s="66"/>
      <c r="ABS1" s="66"/>
      <c r="ABT1" s="66"/>
      <c r="ABU1" s="66"/>
      <c r="ABV1" s="66"/>
      <c r="ABW1" s="66"/>
      <c r="ABX1" s="66"/>
      <c r="ABY1" s="66"/>
      <c r="ABZ1" s="66"/>
      <c r="ACA1" s="66"/>
      <c r="ACB1" s="66"/>
      <c r="ACC1" s="66"/>
      <c r="ACD1" s="66"/>
      <c r="ACE1" s="66"/>
      <c r="ACF1" s="66"/>
      <c r="ACG1" s="66"/>
      <c r="ACH1" s="66"/>
      <c r="ACI1" s="66"/>
      <c r="ACJ1" s="66"/>
      <c r="ACK1" s="66"/>
      <c r="ACL1" s="66"/>
      <c r="ACM1" s="66"/>
      <c r="ACN1" s="66"/>
      <c r="ACO1" s="66"/>
      <c r="ACP1" s="66"/>
      <c r="ACQ1" s="66"/>
      <c r="ACR1" s="66"/>
      <c r="ACS1" s="66"/>
      <c r="ACT1" s="66"/>
      <c r="ACU1" s="66"/>
      <c r="ACV1" s="66"/>
      <c r="ACW1" s="66"/>
      <c r="ACX1" s="66"/>
      <c r="ACY1" s="66"/>
      <c r="ACZ1" s="66"/>
      <c r="ADA1" s="66"/>
      <c r="ADB1" s="66"/>
      <c r="ADC1" s="66"/>
      <c r="ADD1" s="66"/>
      <c r="ADE1" s="66"/>
      <c r="ADF1" s="66"/>
      <c r="ADG1" s="66"/>
      <c r="ADH1" s="66"/>
      <c r="ADI1" s="66"/>
      <c r="ADJ1" s="66"/>
      <c r="ADK1" s="66"/>
      <c r="ADL1" s="66"/>
      <c r="ADM1" s="66"/>
      <c r="ADN1" s="66"/>
      <c r="ADO1" s="66"/>
      <c r="ADP1" s="66"/>
      <c r="ADQ1" s="66"/>
      <c r="ADR1" s="66"/>
      <c r="ADS1" s="66"/>
      <c r="ADT1" s="66"/>
      <c r="ADU1" s="66"/>
      <c r="ADV1" s="66"/>
      <c r="ADW1" s="66"/>
      <c r="ADX1" s="66"/>
      <c r="ADY1" s="66"/>
      <c r="ADZ1" s="66"/>
      <c r="AEA1" s="66"/>
      <c r="AEB1" s="66"/>
      <c r="AEC1" s="66"/>
      <c r="AED1" s="66"/>
      <c r="AEE1" s="66"/>
      <c r="AEF1" s="66"/>
      <c r="AEG1" s="66"/>
      <c r="AEH1" s="66"/>
      <c r="AEI1" s="66"/>
      <c r="AEJ1" s="66"/>
      <c r="AEK1" s="66"/>
      <c r="AEL1" s="66"/>
      <c r="AEM1" s="66"/>
      <c r="AEN1" s="66"/>
      <c r="AEO1" s="66"/>
      <c r="AEP1" s="66"/>
      <c r="AEQ1" s="66"/>
      <c r="AER1" s="66"/>
      <c r="AES1" s="66"/>
      <c r="AET1" s="66"/>
      <c r="AEU1" s="66"/>
      <c r="AEV1" s="66"/>
      <c r="AEW1" s="66"/>
      <c r="AEX1" s="66"/>
      <c r="AEY1" s="66"/>
      <c r="AEZ1" s="66"/>
      <c r="AFA1" s="66"/>
      <c r="AFB1" s="66"/>
      <c r="AFC1" s="66"/>
      <c r="AFD1" s="66"/>
      <c r="AFE1" s="66"/>
      <c r="AFF1" s="66"/>
      <c r="AFG1" s="66"/>
      <c r="AFH1" s="66"/>
      <c r="AFI1" s="66"/>
      <c r="AFJ1" s="66"/>
      <c r="AFK1" s="66"/>
      <c r="AFL1" s="66"/>
      <c r="AFM1" s="66"/>
      <c r="AFN1" s="66"/>
      <c r="AFO1" s="66"/>
      <c r="AFP1" s="66"/>
      <c r="AFQ1" s="66"/>
      <c r="AFR1" s="66"/>
      <c r="AFS1" s="66"/>
      <c r="AFT1" s="66"/>
      <c r="AFU1" s="66"/>
      <c r="AFV1" s="66"/>
      <c r="AFW1" s="66"/>
      <c r="AFX1" s="66"/>
      <c r="AFY1" s="66"/>
      <c r="AFZ1" s="66"/>
      <c r="AGA1" s="66"/>
      <c r="AGB1" s="66"/>
      <c r="AGC1" s="66"/>
      <c r="AGD1" s="66"/>
      <c r="AGE1" s="66"/>
      <c r="AGF1" s="66"/>
      <c r="AGG1" s="66"/>
      <c r="AGH1" s="66"/>
      <c r="AGI1" s="66"/>
      <c r="AGJ1" s="66"/>
      <c r="AGK1" s="66"/>
      <c r="AGL1" s="66"/>
      <c r="AGM1" s="66"/>
      <c r="AGN1" s="66"/>
      <c r="AGO1" s="66"/>
      <c r="AGP1" s="66"/>
      <c r="AGQ1" s="66"/>
      <c r="AGR1" s="66"/>
      <c r="AGS1" s="66"/>
      <c r="AGT1" s="66"/>
      <c r="AGU1" s="66"/>
      <c r="AGV1" s="66"/>
      <c r="AGW1" s="66"/>
      <c r="AGX1" s="66"/>
      <c r="AGY1" s="66"/>
      <c r="AGZ1" s="66"/>
      <c r="AHA1" s="66"/>
      <c r="AHB1" s="66"/>
      <c r="AHC1" s="66"/>
      <c r="AHD1" s="66"/>
      <c r="AHE1" s="66"/>
      <c r="AHF1" s="66"/>
      <c r="AHG1" s="66"/>
      <c r="AHH1" s="66"/>
      <c r="AHI1" s="66"/>
      <c r="AHJ1" s="66"/>
      <c r="AHK1" s="66"/>
      <c r="AHL1" s="66"/>
      <c r="AHM1" s="66"/>
      <c r="AHN1" s="66"/>
      <c r="AHO1" s="66"/>
      <c r="AHP1" s="66"/>
      <c r="AHQ1" s="66"/>
      <c r="AHR1" s="66"/>
      <c r="AHS1" s="66"/>
      <c r="AHT1" s="66"/>
      <c r="AHU1" s="66"/>
      <c r="AHV1" s="66"/>
      <c r="AHW1" s="66"/>
      <c r="AHX1" s="66"/>
      <c r="AHY1" s="66"/>
      <c r="AHZ1" s="66"/>
      <c r="AIA1" s="66"/>
      <c r="AIB1" s="66"/>
      <c r="AIC1" s="66"/>
      <c r="AID1" s="66"/>
      <c r="AIE1" s="66"/>
      <c r="AIF1" s="66"/>
      <c r="AIG1" s="66"/>
      <c r="AIH1" s="66"/>
      <c r="AII1" s="66"/>
      <c r="AIJ1" s="66"/>
      <c r="AIK1" s="66"/>
      <c r="AIL1" s="66"/>
      <c r="AIM1" s="66"/>
      <c r="AIN1" s="66"/>
      <c r="AIO1" s="66"/>
      <c r="AIP1" s="66"/>
      <c r="AIQ1" s="66"/>
      <c r="AIR1" s="66"/>
      <c r="AIS1" s="66"/>
      <c r="AIT1" s="66"/>
      <c r="AIU1" s="66"/>
      <c r="AIV1" s="66"/>
      <c r="AIW1" s="66"/>
      <c r="AIX1" s="66"/>
      <c r="AIY1" s="66"/>
      <c r="AIZ1" s="66"/>
      <c r="AJA1" s="66"/>
      <c r="AJB1" s="66"/>
      <c r="AJC1" s="66"/>
      <c r="AJD1" s="66"/>
      <c r="AJE1" s="66"/>
      <c r="AJF1" s="66"/>
      <c r="AJG1" s="66"/>
      <c r="AJH1" s="66"/>
      <c r="AJI1" s="66"/>
      <c r="AJJ1" s="66"/>
      <c r="AJK1" s="66"/>
      <c r="AJL1" s="66"/>
      <c r="AJM1" s="66"/>
      <c r="AJN1" s="66"/>
      <c r="AJO1" s="66"/>
      <c r="AJP1" s="66"/>
      <c r="AJQ1" s="66"/>
      <c r="AJR1" s="66"/>
      <c r="AJS1" s="66"/>
      <c r="AJT1" s="66"/>
      <c r="AJU1" s="66"/>
      <c r="AJV1" s="66"/>
      <c r="AJW1" s="66"/>
      <c r="AJX1" s="66"/>
      <c r="AJY1" s="66"/>
      <c r="AJZ1" s="66"/>
      <c r="AKA1" s="66"/>
      <c r="AKB1" s="66"/>
      <c r="AKC1" s="66"/>
      <c r="AKD1" s="66"/>
      <c r="AKE1" s="66"/>
      <c r="AKF1" s="66"/>
      <c r="AKG1" s="66"/>
      <c r="AKH1" s="66"/>
      <c r="AKI1" s="66"/>
      <c r="AKJ1" s="66"/>
      <c r="AKK1" s="66"/>
      <c r="AKL1" s="66"/>
      <c r="AKM1" s="66"/>
      <c r="AKN1" s="66"/>
      <c r="AKO1" s="66"/>
      <c r="AKP1" s="66"/>
      <c r="AKQ1" s="66"/>
      <c r="AKR1" s="66"/>
      <c r="AKS1" s="66"/>
      <c r="AKT1" s="66"/>
      <c r="AKU1" s="66"/>
      <c r="AKV1" s="66"/>
      <c r="AKW1" s="66"/>
      <c r="AKX1" s="66"/>
      <c r="AKY1" s="66"/>
      <c r="AKZ1" s="66"/>
      <c r="ALA1" s="66"/>
      <c r="ALB1" s="66"/>
      <c r="ALC1" s="66"/>
      <c r="ALD1" s="66"/>
      <c r="ALE1" s="66"/>
      <c r="ALF1" s="66"/>
      <c r="ALG1" s="66"/>
      <c r="ALH1" s="66"/>
      <c r="ALI1" s="66"/>
      <c r="ALJ1" s="66"/>
      <c r="ALK1" s="66"/>
      <c r="ALL1" s="66"/>
      <c r="ALM1" s="66"/>
      <c r="ALN1" s="66"/>
      <c r="ALO1" s="66"/>
      <c r="ALP1" s="66"/>
      <c r="ALQ1" s="66"/>
      <c r="ALR1" s="66"/>
      <c r="ALS1" s="66"/>
      <c r="ALT1" s="66"/>
      <c r="ALU1" s="66"/>
      <c r="ALV1" s="66"/>
      <c r="ALW1" s="66"/>
      <c r="ALX1" s="66"/>
      <c r="ALY1" s="66"/>
      <c r="ALZ1" s="66"/>
      <c r="AMA1" s="66"/>
      <c r="AMB1" s="66"/>
      <c r="AMC1" s="66"/>
      <c r="AMD1" s="66"/>
      <c r="AME1" s="66"/>
      <c r="AMF1" s="66"/>
      <c r="AMG1" s="66"/>
      <c r="AMH1" s="66"/>
      <c r="AMI1" s="66"/>
      <c r="AMJ1" s="66"/>
      <c r="AMK1" s="66"/>
      <c r="AML1" s="66"/>
      <c r="AMM1" s="66"/>
      <c r="AMN1" s="66"/>
      <c r="AMO1" s="66"/>
      <c r="AMP1" s="66"/>
      <c r="AMQ1" s="66"/>
      <c r="AMR1" s="66"/>
      <c r="AMS1" s="66"/>
      <c r="AMT1" s="66"/>
      <c r="AMU1" s="66"/>
      <c r="AMV1" s="66"/>
      <c r="AMW1" s="66"/>
      <c r="AMX1" s="66"/>
      <c r="AMY1" s="66"/>
      <c r="AMZ1" s="66"/>
      <c r="ANA1" s="66"/>
      <c r="ANB1" s="66"/>
      <c r="ANC1" s="66"/>
      <c r="AND1" s="66"/>
      <c r="ANE1" s="66"/>
      <c r="ANF1" s="66"/>
      <c r="ANG1" s="66"/>
      <c r="ANH1" s="66"/>
      <c r="ANI1" s="66"/>
      <c r="ANJ1" s="66"/>
      <c r="ANK1" s="66"/>
      <c r="ANL1" s="66"/>
      <c r="ANM1" s="66"/>
      <c r="ANN1" s="66"/>
      <c r="ANO1" s="66"/>
      <c r="ANP1" s="66"/>
      <c r="ANQ1" s="66"/>
      <c r="ANR1" s="66"/>
      <c r="ANS1" s="66"/>
      <c r="ANT1" s="66"/>
      <c r="ANU1" s="66"/>
      <c r="ANV1" s="66"/>
      <c r="ANW1" s="66"/>
      <c r="ANX1" s="66"/>
      <c r="ANY1" s="66"/>
      <c r="ANZ1" s="66"/>
      <c r="AOA1" s="66"/>
      <c r="AOB1" s="66"/>
      <c r="AOC1" s="66"/>
      <c r="AOD1" s="66"/>
      <c r="AOE1" s="66"/>
      <c r="AOF1" s="66"/>
      <c r="AOG1" s="66"/>
      <c r="AOH1" s="66"/>
      <c r="AOI1" s="66"/>
      <c r="AOJ1" s="66"/>
      <c r="AOK1" s="66"/>
      <c r="AOL1" s="66"/>
      <c r="AOM1" s="66"/>
      <c r="AON1" s="66"/>
      <c r="AOO1" s="66"/>
      <c r="AOP1" s="66"/>
      <c r="AOQ1" s="66"/>
      <c r="AOR1" s="66"/>
      <c r="AOS1" s="66"/>
      <c r="AOT1" s="66"/>
      <c r="AOU1" s="66"/>
      <c r="AOV1" s="66"/>
      <c r="AOW1" s="66"/>
      <c r="AOX1" s="66"/>
      <c r="AOY1" s="66"/>
      <c r="AOZ1" s="66"/>
      <c r="APA1" s="66"/>
      <c r="APB1" s="66"/>
      <c r="APC1" s="66"/>
      <c r="APD1" s="66"/>
      <c r="APE1" s="66"/>
      <c r="APF1" s="66"/>
      <c r="APG1" s="66"/>
      <c r="APH1" s="66"/>
      <c r="API1" s="66"/>
      <c r="APJ1" s="66"/>
      <c r="APK1" s="66"/>
      <c r="APL1" s="66"/>
      <c r="APM1" s="66"/>
      <c r="APN1" s="66"/>
      <c r="APO1" s="66"/>
      <c r="APP1" s="66"/>
      <c r="APQ1" s="66"/>
      <c r="APR1" s="66"/>
      <c r="APS1" s="66"/>
      <c r="APT1" s="66"/>
      <c r="APU1" s="66"/>
      <c r="APV1" s="66"/>
      <c r="APW1" s="66"/>
      <c r="APX1" s="66"/>
      <c r="APY1" s="66"/>
      <c r="APZ1" s="66"/>
      <c r="AQA1" s="66"/>
      <c r="AQB1" s="66"/>
      <c r="AQC1" s="66"/>
      <c r="AQD1" s="66"/>
      <c r="AQE1" s="66"/>
      <c r="AQF1" s="66"/>
      <c r="AQG1" s="66"/>
      <c r="AQH1" s="66"/>
      <c r="AQI1" s="66"/>
      <c r="AQJ1" s="66"/>
      <c r="AQK1" s="66"/>
      <c r="AQL1" s="66"/>
      <c r="AQM1" s="66"/>
      <c r="AQN1" s="66"/>
      <c r="AQO1" s="66"/>
      <c r="AQP1" s="66"/>
      <c r="AQQ1" s="66"/>
      <c r="AQR1" s="66"/>
      <c r="AQS1" s="66"/>
      <c r="AQT1" s="66"/>
      <c r="AQU1" s="66"/>
      <c r="AQV1" s="66"/>
      <c r="AQW1" s="66"/>
      <c r="AQX1" s="66"/>
      <c r="AQY1" s="66"/>
      <c r="AQZ1" s="66"/>
      <c r="ARA1" s="66"/>
      <c r="ARB1" s="66"/>
      <c r="ARC1" s="66"/>
      <c r="ARD1" s="66"/>
      <c r="ARE1" s="66"/>
      <c r="ARF1" s="66"/>
      <c r="ARG1" s="66"/>
      <c r="ARH1" s="66"/>
      <c r="ARI1" s="66"/>
      <c r="ARJ1" s="66"/>
      <c r="ARK1" s="66"/>
      <c r="ARL1" s="66"/>
      <c r="ARM1" s="66"/>
      <c r="ARN1" s="66"/>
      <c r="ARO1" s="66"/>
      <c r="ARP1" s="66"/>
      <c r="ARQ1" s="66"/>
      <c r="ARR1" s="66"/>
      <c r="ARS1" s="66"/>
      <c r="ART1" s="66"/>
      <c r="ARU1" s="66"/>
      <c r="ARV1" s="66"/>
      <c r="ARW1" s="66"/>
      <c r="ARX1" s="66"/>
      <c r="ARY1" s="66"/>
      <c r="ARZ1" s="66"/>
      <c r="ASA1" s="66"/>
      <c r="ASB1" s="66"/>
      <c r="ASC1" s="66"/>
      <c r="ASD1" s="66"/>
      <c r="ASE1" s="66"/>
      <c r="ASF1" s="66"/>
      <c r="ASG1" s="66"/>
      <c r="ASH1" s="66"/>
      <c r="ASI1" s="66"/>
      <c r="ASJ1" s="66"/>
      <c r="ASK1" s="66"/>
      <c r="ASL1" s="66"/>
      <c r="ASM1" s="66"/>
      <c r="ASN1" s="66"/>
      <c r="ASO1" s="66"/>
      <c r="ASP1" s="66"/>
      <c r="ASQ1" s="66"/>
      <c r="ASR1" s="66"/>
      <c r="ASS1" s="66"/>
      <c r="AST1" s="66"/>
      <c r="ASU1" s="66"/>
      <c r="ASV1" s="66"/>
      <c r="ASW1" s="66"/>
      <c r="ASX1" s="66"/>
      <c r="ASY1" s="66"/>
      <c r="ASZ1" s="66"/>
      <c r="ATA1" s="66"/>
      <c r="ATB1" s="66"/>
      <c r="ATC1" s="66"/>
      <c r="ATD1" s="66"/>
      <c r="ATE1" s="66"/>
      <c r="ATF1" s="66"/>
      <c r="ATG1" s="66"/>
      <c r="ATH1" s="66"/>
      <c r="ATI1" s="66"/>
      <c r="ATJ1" s="66"/>
      <c r="ATK1" s="66"/>
      <c r="ATL1" s="66"/>
      <c r="ATM1" s="66"/>
      <c r="ATN1" s="66"/>
      <c r="ATO1" s="66"/>
      <c r="ATP1" s="66"/>
      <c r="ATQ1" s="66"/>
      <c r="ATR1" s="66"/>
      <c r="ATS1" s="66"/>
      <c r="ATT1" s="66"/>
      <c r="ATU1" s="66"/>
      <c r="ATV1" s="66"/>
      <c r="ATW1" s="66"/>
      <c r="ATX1" s="66"/>
      <c r="ATY1" s="66"/>
      <c r="ATZ1" s="66"/>
      <c r="AUA1" s="66"/>
      <c r="AUB1" s="66"/>
      <c r="AUC1" s="66"/>
      <c r="AUD1" s="66"/>
      <c r="AUE1" s="66"/>
      <c r="AUF1" s="66"/>
      <c r="AUG1" s="66"/>
      <c r="AUH1" s="66"/>
      <c r="AUI1" s="66"/>
      <c r="AUJ1" s="66"/>
      <c r="AUK1" s="66"/>
      <c r="AUL1" s="66"/>
      <c r="AUM1" s="66"/>
      <c r="AUN1" s="66"/>
      <c r="AUO1" s="66"/>
      <c r="AUP1" s="66"/>
      <c r="AUQ1" s="66"/>
      <c r="AUR1" s="66"/>
      <c r="AUS1" s="66"/>
      <c r="AUT1" s="66"/>
      <c r="AUU1" s="66"/>
      <c r="AUV1" s="66"/>
      <c r="AUW1" s="66"/>
      <c r="AUX1" s="66"/>
      <c r="AUY1" s="66"/>
      <c r="AUZ1" s="66"/>
      <c r="AVA1" s="66"/>
      <c r="AVB1" s="66"/>
      <c r="AVC1" s="66"/>
      <c r="AVD1" s="66"/>
      <c r="AVE1" s="66"/>
      <c r="AVF1" s="66"/>
      <c r="AVG1" s="66"/>
      <c r="AVH1" s="66"/>
      <c r="AVI1" s="66"/>
      <c r="AVJ1" s="66"/>
      <c r="AVK1" s="66"/>
      <c r="AVL1" s="66"/>
      <c r="AVM1" s="66"/>
      <c r="AVN1" s="66"/>
      <c r="AVO1" s="66"/>
      <c r="AVP1" s="66"/>
      <c r="AVQ1" s="66"/>
      <c r="AVR1" s="66"/>
      <c r="AVS1" s="66"/>
      <c r="AVT1" s="66"/>
      <c r="AVU1" s="66"/>
      <c r="AVV1" s="66"/>
      <c r="AVW1" s="66"/>
      <c r="AVX1" s="66"/>
      <c r="AVY1" s="66"/>
      <c r="AVZ1" s="66"/>
      <c r="AWA1" s="66"/>
      <c r="AWB1" s="66"/>
      <c r="AWC1" s="66"/>
      <c r="AWD1" s="66"/>
      <c r="AWE1" s="66"/>
      <c r="AWF1" s="66"/>
      <c r="AWG1" s="66"/>
      <c r="AWH1" s="66"/>
      <c r="AWI1" s="66"/>
      <c r="AWJ1" s="66"/>
      <c r="AWK1" s="66"/>
      <c r="AWL1" s="66"/>
      <c r="AWM1" s="66"/>
      <c r="AWN1" s="66"/>
      <c r="AWO1" s="66"/>
      <c r="AWP1" s="66"/>
      <c r="AWQ1" s="66"/>
      <c r="AWR1" s="66"/>
      <c r="AWS1" s="66"/>
      <c r="AWT1" s="66"/>
      <c r="AWU1" s="66"/>
      <c r="AWV1" s="66"/>
      <c r="AWW1" s="66"/>
      <c r="AWX1" s="66"/>
      <c r="AWY1" s="66"/>
      <c r="AWZ1" s="66"/>
      <c r="AXA1" s="66"/>
      <c r="AXB1" s="66"/>
      <c r="AXC1" s="66"/>
      <c r="AXD1" s="66"/>
      <c r="AXE1" s="66"/>
      <c r="AXF1" s="66"/>
      <c r="AXG1" s="66"/>
      <c r="AXH1" s="66"/>
      <c r="AXI1" s="66"/>
      <c r="AXJ1" s="66"/>
      <c r="AXK1" s="66"/>
      <c r="AXL1" s="66"/>
      <c r="AXM1" s="66"/>
      <c r="AXN1" s="66"/>
      <c r="AXO1" s="66"/>
      <c r="AXP1" s="66"/>
      <c r="AXQ1" s="66"/>
      <c r="AXR1" s="66"/>
      <c r="AXS1" s="66"/>
      <c r="AXT1" s="66"/>
      <c r="AXU1" s="66"/>
      <c r="AXV1" s="66"/>
      <c r="AXW1" s="66"/>
      <c r="AXX1" s="66"/>
      <c r="AXY1" s="66"/>
      <c r="AXZ1" s="66"/>
      <c r="AYA1" s="66"/>
      <c r="AYB1" s="66"/>
      <c r="AYC1" s="66"/>
      <c r="AYD1" s="66"/>
      <c r="AYE1" s="66"/>
      <c r="AYF1" s="66"/>
      <c r="AYG1" s="66"/>
      <c r="AYH1" s="66"/>
      <c r="AYI1" s="66"/>
      <c r="AYJ1" s="66"/>
      <c r="AYK1" s="66"/>
      <c r="AYL1" s="66"/>
      <c r="AYM1" s="66"/>
      <c r="AYN1" s="66"/>
      <c r="AYO1" s="66"/>
      <c r="AYP1" s="66"/>
      <c r="AYQ1" s="66"/>
      <c r="AYR1" s="66"/>
      <c r="AYS1" s="66"/>
      <c r="AYT1" s="66"/>
      <c r="AYU1" s="66"/>
      <c r="AYV1" s="66"/>
      <c r="AYW1" s="66"/>
      <c r="AYX1" s="66"/>
      <c r="AYY1" s="66"/>
      <c r="AYZ1" s="66"/>
      <c r="AZA1" s="66"/>
      <c r="AZB1" s="66"/>
      <c r="AZC1" s="66"/>
      <c r="AZD1" s="66"/>
      <c r="AZE1" s="66"/>
      <c r="AZF1" s="66"/>
      <c r="AZG1" s="66"/>
      <c r="AZH1" s="66"/>
      <c r="AZI1" s="66"/>
      <c r="AZJ1" s="66"/>
      <c r="AZK1" s="66"/>
      <c r="AZL1" s="66"/>
      <c r="AZM1" s="66"/>
      <c r="AZN1" s="66"/>
      <c r="AZO1" s="66"/>
      <c r="AZP1" s="66"/>
      <c r="AZQ1" s="66"/>
      <c r="AZR1" s="66"/>
      <c r="AZS1" s="66"/>
      <c r="AZT1" s="66"/>
      <c r="AZU1" s="66"/>
      <c r="AZV1" s="66"/>
      <c r="AZW1" s="66"/>
      <c r="AZX1" s="66"/>
      <c r="AZY1" s="66"/>
      <c r="AZZ1" s="66"/>
      <c r="BAA1" s="66"/>
      <c r="BAB1" s="66"/>
      <c r="BAC1" s="66"/>
      <c r="BAD1" s="66"/>
      <c r="BAE1" s="66"/>
      <c r="BAF1" s="66"/>
      <c r="BAG1" s="66"/>
      <c r="BAH1" s="66"/>
      <c r="BAI1" s="66"/>
      <c r="BAJ1" s="66"/>
      <c r="BAK1" s="66"/>
      <c r="BAL1" s="66"/>
      <c r="BAM1" s="66"/>
      <c r="BAN1" s="66"/>
      <c r="BAO1" s="66"/>
      <c r="BAP1" s="66"/>
      <c r="BAQ1" s="66"/>
      <c r="BAR1" s="66"/>
      <c r="BAS1" s="66"/>
      <c r="BAT1" s="66"/>
      <c r="BAU1" s="66"/>
      <c r="BAV1" s="66"/>
      <c r="BAW1" s="66"/>
      <c r="BAX1" s="66"/>
      <c r="BAY1" s="66"/>
      <c r="BAZ1" s="66"/>
      <c r="BBA1" s="66"/>
      <c r="BBB1" s="66"/>
      <c r="BBC1" s="66"/>
      <c r="BBD1" s="66"/>
      <c r="BBE1" s="66"/>
      <c r="BBF1" s="66"/>
      <c r="BBG1" s="66"/>
      <c r="BBH1" s="66"/>
      <c r="BBI1" s="66"/>
      <c r="BBJ1" s="66"/>
      <c r="BBK1" s="66"/>
      <c r="BBL1" s="66"/>
      <c r="BBM1" s="66"/>
      <c r="BBN1" s="66"/>
      <c r="BBO1" s="66"/>
      <c r="BBP1" s="66"/>
      <c r="BBQ1" s="66"/>
      <c r="BBR1" s="66"/>
      <c r="BBS1" s="66"/>
      <c r="BBT1" s="66"/>
      <c r="BBU1" s="66"/>
      <c r="BBV1" s="66"/>
      <c r="BBW1" s="66"/>
      <c r="BBX1" s="66"/>
      <c r="BBY1" s="66"/>
      <c r="BBZ1" s="66"/>
      <c r="BCA1" s="66"/>
      <c r="BCB1" s="66"/>
      <c r="BCC1" s="66"/>
      <c r="BCD1" s="66"/>
      <c r="BCE1" s="66"/>
      <c r="BCF1" s="66"/>
      <c r="BCG1" s="66"/>
      <c r="BCH1" s="66"/>
      <c r="BCI1" s="66"/>
      <c r="BCJ1" s="66"/>
      <c r="BCK1" s="66"/>
      <c r="BCL1" s="66"/>
      <c r="BCM1" s="66"/>
      <c r="BCN1" s="66"/>
      <c r="BCO1" s="66"/>
      <c r="BCP1" s="66"/>
      <c r="BCQ1" s="66"/>
      <c r="BCR1" s="66"/>
      <c r="BCS1" s="66"/>
      <c r="BCT1" s="66"/>
      <c r="BCU1" s="66"/>
      <c r="BCV1" s="66"/>
      <c r="BCW1" s="66"/>
      <c r="BCX1" s="66"/>
      <c r="BCY1" s="66"/>
      <c r="BCZ1" s="66"/>
      <c r="BDA1" s="66"/>
      <c r="BDB1" s="66"/>
      <c r="BDC1" s="66"/>
      <c r="BDD1" s="66"/>
      <c r="BDE1" s="66"/>
      <c r="BDF1" s="66"/>
      <c r="BDG1" s="66"/>
      <c r="BDH1" s="66"/>
      <c r="BDI1" s="66"/>
      <c r="BDJ1" s="66"/>
      <c r="BDK1" s="66"/>
      <c r="BDL1" s="66"/>
      <c r="BDM1" s="66"/>
      <c r="BDN1" s="66"/>
      <c r="BDO1" s="66"/>
      <c r="BDP1" s="66"/>
      <c r="BDQ1" s="66"/>
      <c r="BDR1" s="66"/>
      <c r="BDS1" s="66"/>
      <c r="BDT1" s="66"/>
      <c r="BDU1" s="66"/>
      <c r="BDV1" s="66"/>
      <c r="BDW1" s="66"/>
      <c r="BDX1" s="66"/>
      <c r="BDY1" s="66"/>
      <c r="BDZ1" s="66"/>
      <c r="BEA1" s="66"/>
      <c r="BEB1" s="66"/>
      <c r="BEC1" s="66"/>
      <c r="BED1" s="66"/>
      <c r="BEE1" s="66"/>
      <c r="BEF1" s="66"/>
      <c r="BEG1" s="66"/>
      <c r="BEH1" s="66"/>
      <c r="BEI1" s="66"/>
      <c r="BEJ1" s="66"/>
      <c r="BEK1" s="66"/>
      <c r="BEL1" s="66"/>
      <c r="BEM1" s="66"/>
      <c r="BEN1" s="66"/>
      <c r="BEO1" s="66"/>
      <c r="BEP1" s="66"/>
      <c r="BEQ1" s="66"/>
      <c r="BER1" s="66"/>
      <c r="BES1" s="66"/>
      <c r="BET1" s="66"/>
      <c r="BEU1" s="66"/>
      <c r="BEV1" s="66"/>
      <c r="BEW1" s="66"/>
      <c r="BEX1" s="66"/>
      <c r="BEY1" s="66"/>
      <c r="BEZ1" s="66"/>
      <c r="BFA1" s="66"/>
      <c r="BFB1" s="66"/>
      <c r="BFC1" s="66"/>
      <c r="BFD1" s="66"/>
      <c r="BFE1" s="66"/>
      <c r="BFF1" s="66"/>
      <c r="BFG1" s="66"/>
      <c r="BFH1" s="66"/>
      <c r="BFI1" s="66"/>
      <c r="BFJ1" s="66"/>
      <c r="BFK1" s="66"/>
      <c r="BFL1" s="66"/>
      <c r="BFM1" s="66"/>
      <c r="BFN1" s="66"/>
      <c r="BFO1" s="66"/>
      <c r="BFP1" s="66"/>
      <c r="BFQ1" s="66"/>
      <c r="BFR1" s="66"/>
      <c r="BFS1" s="66"/>
      <c r="BFT1" s="66"/>
      <c r="BFU1" s="66"/>
      <c r="BFV1" s="66"/>
      <c r="BFW1" s="66"/>
      <c r="BFX1" s="66"/>
      <c r="BFY1" s="66"/>
      <c r="BFZ1" s="66"/>
      <c r="BGA1" s="66"/>
      <c r="BGB1" s="66"/>
      <c r="BGC1" s="66"/>
      <c r="BGD1" s="66"/>
      <c r="BGE1" s="66"/>
      <c r="BGF1" s="66"/>
      <c r="BGG1" s="66"/>
      <c r="BGH1" s="66"/>
      <c r="BGI1" s="66"/>
      <c r="BGJ1" s="66"/>
      <c r="BGK1" s="66"/>
      <c r="BGL1" s="66"/>
      <c r="BGM1" s="66"/>
      <c r="BGN1" s="66"/>
      <c r="BGO1" s="66"/>
      <c r="BGP1" s="66"/>
      <c r="BGQ1" s="66"/>
      <c r="BGR1" s="66"/>
      <c r="BGS1" s="66"/>
      <c r="BGT1" s="66"/>
      <c r="BGU1" s="66"/>
      <c r="BGV1" s="66"/>
      <c r="BGW1" s="66"/>
      <c r="BGX1" s="66"/>
      <c r="BGY1" s="66"/>
      <c r="BGZ1" s="66"/>
      <c r="BHA1" s="66"/>
      <c r="BHB1" s="66"/>
      <c r="BHC1" s="66"/>
      <c r="BHD1" s="66"/>
      <c r="BHE1" s="66"/>
      <c r="BHF1" s="66"/>
      <c r="BHG1" s="66"/>
      <c r="BHH1" s="66"/>
      <c r="BHI1" s="66"/>
      <c r="BHJ1" s="66"/>
      <c r="BHK1" s="66"/>
      <c r="BHL1" s="66"/>
      <c r="BHM1" s="66"/>
      <c r="BHN1" s="66"/>
      <c r="BHO1" s="66"/>
      <c r="BHP1" s="66"/>
      <c r="BHQ1" s="66"/>
      <c r="BHR1" s="66"/>
      <c r="BHS1" s="66"/>
      <c r="BHT1" s="66"/>
      <c r="BHU1" s="66"/>
      <c r="BHV1" s="66"/>
      <c r="BHW1" s="66"/>
      <c r="BHX1" s="66"/>
      <c r="BHY1" s="66"/>
      <c r="BHZ1" s="66"/>
      <c r="BIA1" s="66"/>
      <c r="BIB1" s="66"/>
      <c r="BIC1" s="66"/>
      <c r="BID1" s="66"/>
      <c r="BIE1" s="66"/>
      <c r="BIF1" s="66"/>
      <c r="BIG1" s="66"/>
      <c r="BIH1" s="66"/>
      <c r="BII1" s="66"/>
      <c r="BIJ1" s="66"/>
      <c r="BIK1" s="66"/>
      <c r="BIL1" s="66"/>
      <c r="BIM1" s="66"/>
      <c r="BIN1" s="66"/>
      <c r="BIO1" s="66"/>
      <c r="BIP1" s="66"/>
      <c r="BIQ1" s="66"/>
      <c r="BIR1" s="66"/>
      <c r="BIS1" s="66"/>
      <c r="BIT1" s="66"/>
      <c r="BIU1" s="66"/>
      <c r="BIV1" s="66"/>
      <c r="BIW1" s="66"/>
      <c r="BIX1" s="66"/>
      <c r="BIY1" s="66"/>
      <c r="BIZ1" s="66"/>
      <c r="BJA1" s="66"/>
      <c r="BJB1" s="66"/>
      <c r="BJC1" s="66"/>
      <c r="BJD1" s="66"/>
      <c r="BJE1" s="66"/>
      <c r="BJF1" s="66"/>
      <c r="BJG1" s="66"/>
      <c r="BJH1" s="66"/>
      <c r="BJI1" s="66"/>
      <c r="BJJ1" s="66"/>
      <c r="BJK1" s="66"/>
      <c r="BJL1" s="66"/>
      <c r="BJM1" s="66"/>
      <c r="BJN1" s="66"/>
      <c r="BJO1" s="66"/>
      <c r="BJP1" s="66"/>
      <c r="BJQ1" s="66"/>
      <c r="BJR1" s="66"/>
      <c r="BJS1" s="66"/>
      <c r="BJT1" s="66"/>
      <c r="BJU1" s="66"/>
      <c r="BJV1" s="66"/>
      <c r="BJW1" s="66"/>
      <c r="BJX1" s="66"/>
      <c r="BJY1" s="66"/>
      <c r="BJZ1" s="66"/>
      <c r="BKA1" s="66"/>
      <c r="BKB1" s="66"/>
      <c r="BKC1" s="66"/>
      <c r="BKD1" s="66"/>
      <c r="BKE1" s="66"/>
      <c r="BKF1" s="66"/>
      <c r="BKG1" s="66"/>
      <c r="BKH1" s="66"/>
      <c r="BKI1" s="66"/>
      <c r="BKJ1" s="66"/>
      <c r="BKK1" s="66"/>
      <c r="BKL1" s="66"/>
      <c r="BKM1" s="66"/>
      <c r="BKN1" s="66"/>
      <c r="BKO1" s="66"/>
      <c r="BKP1" s="66"/>
      <c r="BKQ1" s="66"/>
      <c r="BKR1" s="66"/>
      <c r="BKS1" s="66"/>
      <c r="BKT1" s="66"/>
      <c r="BKU1" s="66"/>
      <c r="BKV1" s="66"/>
      <c r="BKW1" s="66"/>
      <c r="BKX1" s="66"/>
      <c r="BKY1" s="66"/>
      <c r="BKZ1" s="66"/>
      <c r="BLA1" s="66"/>
      <c r="BLB1" s="66"/>
      <c r="BLC1" s="66"/>
      <c r="BLD1" s="66"/>
      <c r="BLE1" s="66"/>
      <c r="BLF1" s="66"/>
      <c r="BLG1" s="66"/>
      <c r="BLH1" s="66"/>
      <c r="BLI1" s="66"/>
      <c r="BLJ1" s="66"/>
      <c r="BLK1" s="66"/>
      <c r="BLL1" s="66"/>
      <c r="BLM1" s="66"/>
      <c r="BLN1" s="66"/>
      <c r="BLO1" s="66"/>
      <c r="BLP1" s="66"/>
      <c r="BLQ1" s="66"/>
      <c r="BLR1" s="66"/>
      <c r="BLS1" s="66"/>
      <c r="BLT1" s="66"/>
      <c r="BLU1" s="66"/>
      <c r="BLV1" s="66"/>
      <c r="BLW1" s="66"/>
      <c r="BLX1" s="66"/>
      <c r="BLY1" s="66"/>
      <c r="BLZ1" s="66"/>
      <c r="BMA1" s="66"/>
      <c r="BMB1" s="66"/>
      <c r="BMC1" s="66"/>
      <c r="BMD1" s="66"/>
      <c r="BME1" s="66"/>
      <c r="BMF1" s="66"/>
      <c r="BMG1" s="66"/>
      <c r="BMH1" s="66"/>
      <c r="BMI1" s="66"/>
      <c r="BMJ1" s="66"/>
      <c r="BMK1" s="66"/>
      <c r="BML1" s="66"/>
      <c r="BMM1" s="66"/>
      <c r="BMN1" s="66"/>
      <c r="BMO1" s="66"/>
      <c r="BMP1" s="66"/>
      <c r="BMQ1" s="66"/>
      <c r="BMR1" s="66"/>
      <c r="BMS1" s="66"/>
      <c r="BMT1" s="66"/>
      <c r="BMU1" s="66"/>
      <c r="BMV1" s="66"/>
      <c r="BMW1" s="66"/>
      <c r="BMX1" s="66"/>
      <c r="BMY1" s="66"/>
      <c r="BMZ1" s="66"/>
      <c r="BNA1" s="66"/>
      <c r="BNB1" s="66"/>
      <c r="BNC1" s="66"/>
      <c r="BND1" s="66"/>
      <c r="BNE1" s="66"/>
      <c r="BNF1" s="66"/>
      <c r="BNG1" s="66"/>
      <c r="BNH1" s="66"/>
      <c r="BNI1" s="66"/>
      <c r="BNJ1" s="66"/>
      <c r="BNK1" s="66"/>
      <c r="BNL1" s="66"/>
      <c r="BNM1" s="66"/>
      <c r="BNN1" s="66"/>
      <c r="BNO1" s="66"/>
      <c r="BNP1" s="66"/>
      <c r="BNQ1" s="66"/>
      <c r="BNR1" s="66"/>
      <c r="BNS1" s="66"/>
      <c r="BNT1" s="66"/>
      <c r="BNU1" s="66"/>
      <c r="BNV1" s="66"/>
      <c r="BNW1" s="66"/>
      <c r="BNX1" s="66"/>
      <c r="BNY1" s="66"/>
      <c r="BNZ1" s="66"/>
      <c r="BOA1" s="66"/>
      <c r="BOB1" s="66"/>
      <c r="BOC1" s="66"/>
      <c r="BOD1" s="66"/>
      <c r="BOE1" s="66"/>
      <c r="BOF1" s="66"/>
      <c r="BOG1" s="66"/>
      <c r="BOH1" s="66"/>
      <c r="BOI1" s="66"/>
      <c r="BOJ1" s="66"/>
      <c r="BOK1" s="66"/>
      <c r="BOL1" s="66"/>
      <c r="BOM1" s="66"/>
      <c r="BON1" s="66"/>
      <c r="BOO1" s="66"/>
      <c r="BOP1" s="66"/>
      <c r="BOQ1" s="66"/>
      <c r="BOR1" s="66"/>
      <c r="BOS1" s="66"/>
      <c r="BOT1" s="66"/>
      <c r="BOU1" s="66"/>
      <c r="BOV1" s="66"/>
      <c r="BOW1" s="66"/>
      <c r="BOX1" s="66"/>
      <c r="BOY1" s="66"/>
      <c r="BOZ1" s="66"/>
      <c r="BPA1" s="66"/>
      <c r="BPB1" s="66"/>
      <c r="BPC1" s="66"/>
      <c r="BPD1" s="66"/>
      <c r="BPE1" s="66"/>
      <c r="BPF1" s="66"/>
      <c r="BPG1" s="66"/>
      <c r="BPH1" s="66"/>
      <c r="BPI1" s="66"/>
      <c r="BPJ1" s="66"/>
      <c r="BPK1" s="66"/>
      <c r="BPL1" s="66"/>
      <c r="BPM1" s="66"/>
      <c r="BPN1" s="66"/>
      <c r="BPO1" s="66"/>
      <c r="BPP1" s="66"/>
      <c r="BPQ1" s="66"/>
      <c r="BPR1" s="66"/>
      <c r="BPS1" s="66"/>
      <c r="BPT1" s="66"/>
      <c r="BPU1" s="66"/>
      <c r="BPV1" s="66"/>
      <c r="BPW1" s="66"/>
      <c r="BPX1" s="66"/>
      <c r="BPY1" s="66"/>
      <c r="BPZ1" s="66"/>
      <c r="BQA1" s="66"/>
      <c r="BQB1" s="66"/>
      <c r="BQC1" s="66"/>
      <c r="BQD1" s="66"/>
      <c r="BQE1" s="66"/>
      <c r="BQF1" s="66"/>
      <c r="BQG1" s="66"/>
      <c r="BQH1" s="66"/>
      <c r="BQI1" s="66"/>
      <c r="BQJ1" s="66"/>
      <c r="BQK1" s="66"/>
      <c r="BQL1" s="66"/>
      <c r="BQM1" s="66"/>
      <c r="BQN1" s="66"/>
      <c r="BQO1" s="66"/>
      <c r="BQP1" s="66"/>
      <c r="BQQ1" s="66"/>
      <c r="BQR1" s="66"/>
      <c r="BQS1" s="66"/>
      <c r="BQT1" s="66"/>
      <c r="BQU1" s="66"/>
      <c r="BQV1" s="66"/>
      <c r="BQW1" s="66"/>
      <c r="BQX1" s="66"/>
      <c r="BQY1" s="66"/>
      <c r="BQZ1" s="66"/>
      <c r="BRA1" s="66"/>
      <c r="BRB1" s="66"/>
      <c r="BRC1" s="66"/>
      <c r="BRD1" s="66"/>
      <c r="BRE1" s="66"/>
      <c r="BRF1" s="66"/>
      <c r="BRG1" s="66"/>
      <c r="BRH1" s="66"/>
      <c r="BRI1" s="66"/>
      <c r="BRJ1" s="66"/>
      <c r="BRK1" s="66"/>
      <c r="BRL1" s="66"/>
      <c r="BRM1" s="66"/>
      <c r="BRN1" s="66"/>
      <c r="BRO1" s="66"/>
      <c r="BRP1" s="66"/>
      <c r="BRQ1" s="66"/>
      <c r="BRR1" s="66"/>
      <c r="BRS1" s="66"/>
      <c r="BRT1" s="66"/>
      <c r="BRU1" s="66"/>
      <c r="BRV1" s="66"/>
      <c r="BRW1" s="66"/>
      <c r="BRX1" s="66"/>
      <c r="BRY1" s="66"/>
      <c r="BRZ1" s="66"/>
      <c r="BSA1" s="66"/>
      <c r="BSB1" s="66"/>
      <c r="BSC1" s="66"/>
      <c r="BSD1" s="66"/>
      <c r="BSE1" s="66"/>
      <c r="BSF1" s="66"/>
      <c r="BSG1" s="66"/>
      <c r="BSH1" s="66"/>
      <c r="BSI1" s="66"/>
      <c r="BSJ1" s="66"/>
      <c r="BSK1" s="66"/>
      <c r="BSL1" s="66"/>
      <c r="BSM1" s="66"/>
      <c r="BSN1" s="66"/>
      <c r="BSO1" s="66"/>
      <c r="BSP1" s="66"/>
      <c r="BSQ1" s="66"/>
      <c r="BSR1" s="66"/>
      <c r="BSS1" s="66"/>
      <c r="BST1" s="66"/>
      <c r="BSU1" s="66"/>
      <c r="BSV1" s="66"/>
      <c r="BSW1" s="66"/>
      <c r="BSX1" s="66"/>
      <c r="BSY1" s="66"/>
      <c r="BSZ1" s="66"/>
      <c r="BTA1" s="66"/>
      <c r="BTB1" s="66"/>
      <c r="BTC1" s="66"/>
      <c r="BTD1" s="66"/>
      <c r="BTE1" s="66"/>
      <c r="BTF1" s="66"/>
      <c r="BTG1" s="66"/>
      <c r="BTH1" s="66"/>
      <c r="BTI1" s="66"/>
      <c r="BTJ1" s="66"/>
      <c r="BTK1" s="66"/>
      <c r="BTL1" s="66"/>
      <c r="BTM1" s="66"/>
      <c r="BTN1" s="66"/>
      <c r="BTO1" s="66"/>
      <c r="BTP1" s="66"/>
      <c r="BTQ1" s="66"/>
      <c r="BTR1" s="66"/>
      <c r="BTS1" s="66"/>
      <c r="BTT1" s="66"/>
      <c r="BTU1" s="66"/>
      <c r="BTV1" s="66"/>
      <c r="BTW1" s="66"/>
      <c r="BTX1" s="66"/>
      <c r="BTY1" s="66"/>
      <c r="BTZ1" s="66"/>
      <c r="BUA1" s="66"/>
      <c r="BUB1" s="66"/>
      <c r="BUC1" s="66"/>
      <c r="BUD1" s="66"/>
      <c r="BUE1" s="66"/>
      <c r="BUF1" s="66"/>
      <c r="BUG1" s="66"/>
      <c r="BUH1" s="66"/>
      <c r="BUI1" s="66"/>
      <c r="BUJ1" s="66"/>
      <c r="BUK1" s="66"/>
      <c r="BUL1" s="66"/>
      <c r="BUM1" s="66"/>
      <c r="BUN1" s="66"/>
      <c r="BUO1" s="66"/>
      <c r="BUP1" s="66"/>
      <c r="BUQ1" s="66"/>
      <c r="BUR1" s="66"/>
      <c r="BUS1" s="66"/>
      <c r="BUT1" s="66"/>
      <c r="BUU1" s="66"/>
      <c r="BUV1" s="66"/>
      <c r="BUW1" s="66"/>
      <c r="BUX1" s="66"/>
      <c r="BUY1" s="66"/>
      <c r="BUZ1" s="66"/>
      <c r="BVA1" s="66"/>
      <c r="BVB1" s="66"/>
      <c r="BVC1" s="66"/>
      <c r="BVD1" s="66"/>
      <c r="BVE1" s="66"/>
      <c r="BVF1" s="66"/>
      <c r="BVG1" s="66"/>
      <c r="BVH1" s="66"/>
      <c r="BVI1" s="66"/>
      <c r="BVJ1" s="66"/>
      <c r="BVK1" s="66"/>
      <c r="BVL1" s="66"/>
      <c r="BVM1" s="66"/>
      <c r="BVN1" s="66"/>
      <c r="BVO1" s="66"/>
      <c r="BVP1" s="66"/>
      <c r="BVQ1" s="66"/>
      <c r="BVR1" s="66"/>
      <c r="BVS1" s="66"/>
      <c r="BVT1" s="66"/>
      <c r="BVU1" s="66"/>
      <c r="BVV1" s="66"/>
      <c r="BVW1" s="66"/>
      <c r="BVX1" s="66"/>
      <c r="BVY1" s="66"/>
      <c r="BVZ1" s="66"/>
      <c r="BWA1" s="66"/>
      <c r="BWB1" s="66"/>
      <c r="BWC1" s="66"/>
      <c r="BWD1" s="66"/>
      <c r="BWE1" s="66"/>
      <c r="BWF1" s="66"/>
      <c r="BWG1" s="66"/>
      <c r="BWH1" s="66"/>
      <c r="BWI1" s="66"/>
      <c r="BWJ1" s="66"/>
      <c r="BWK1" s="66"/>
      <c r="BWL1" s="66"/>
      <c r="BWM1" s="66"/>
      <c r="BWN1" s="66"/>
      <c r="BWO1" s="66"/>
      <c r="BWP1" s="66"/>
      <c r="BWQ1" s="66"/>
      <c r="BWR1" s="66"/>
      <c r="BWS1" s="66"/>
      <c r="BWT1" s="66"/>
      <c r="BWU1" s="66"/>
      <c r="BWV1" s="66"/>
      <c r="BWW1" s="66"/>
      <c r="BWX1" s="66"/>
      <c r="BWY1" s="66"/>
      <c r="BWZ1" s="66"/>
      <c r="BXA1" s="66"/>
      <c r="BXB1" s="66"/>
      <c r="BXC1" s="66"/>
      <c r="BXD1" s="66"/>
      <c r="BXE1" s="66"/>
      <c r="BXF1" s="66"/>
      <c r="BXG1" s="66"/>
      <c r="BXH1" s="66"/>
      <c r="BXI1" s="66"/>
      <c r="BXJ1" s="66"/>
      <c r="BXK1" s="66"/>
      <c r="BXL1" s="66"/>
      <c r="BXM1" s="66"/>
      <c r="BXN1" s="66"/>
      <c r="BXO1" s="66"/>
      <c r="BXP1" s="66"/>
      <c r="BXQ1" s="66"/>
      <c r="BXR1" s="66"/>
      <c r="BXS1" s="66"/>
      <c r="BXT1" s="66"/>
      <c r="BXU1" s="66"/>
      <c r="BXV1" s="66"/>
      <c r="BXW1" s="66"/>
      <c r="BXX1" s="66"/>
      <c r="BXY1" s="66"/>
      <c r="BXZ1" s="66"/>
      <c r="BYA1" s="66"/>
      <c r="BYB1" s="66"/>
      <c r="BYC1" s="66"/>
      <c r="BYD1" s="66"/>
      <c r="BYE1" s="66"/>
      <c r="BYF1" s="66"/>
      <c r="BYG1" s="66"/>
      <c r="BYH1" s="66"/>
      <c r="BYI1" s="66"/>
      <c r="BYJ1" s="66"/>
      <c r="BYK1" s="66"/>
      <c r="BYL1" s="66"/>
      <c r="BYM1" s="66"/>
      <c r="BYN1" s="66"/>
      <c r="BYO1" s="66"/>
      <c r="BYP1" s="66"/>
      <c r="BYQ1" s="66"/>
      <c r="BYR1" s="66"/>
      <c r="BYS1" s="66"/>
      <c r="BYT1" s="66"/>
      <c r="BYU1" s="66"/>
      <c r="BYV1" s="66"/>
      <c r="BYW1" s="66"/>
      <c r="BYX1" s="66"/>
      <c r="BYY1" s="66"/>
      <c r="BYZ1" s="66"/>
      <c r="BZA1" s="66"/>
      <c r="BZB1" s="66"/>
      <c r="BZC1" s="66"/>
      <c r="BZD1" s="66"/>
      <c r="BZE1" s="66"/>
      <c r="BZF1" s="66"/>
      <c r="BZG1" s="66"/>
      <c r="BZH1" s="66"/>
      <c r="BZI1" s="66"/>
      <c r="BZJ1" s="66"/>
      <c r="BZK1" s="66"/>
      <c r="BZL1" s="66"/>
      <c r="BZM1" s="66"/>
      <c r="BZN1" s="66"/>
      <c r="BZO1" s="66"/>
      <c r="BZP1" s="66"/>
      <c r="BZQ1" s="66"/>
      <c r="BZR1" s="66"/>
      <c r="BZS1" s="66"/>
      <c r="BZT1" s="66"/>
      <c r="BZU1" s="66"/>
      <c r="BZV1" s="66"/>
      <c r="BZW1" s="66"/>
      <c r="BZX1" s="66"/>
      <c r="BZY1" s="66"/>
      <c r="BZZ1" s="66"/>
      <c r="CAA1" s="66"/>
      <c r="CAB1" s="66"/>
      <c r="CAC1" s="66"/>
      <c r="CAD1" s="66"/>
      <c r="CAE1" s="66"/>
      <c r="CAF1" s="66"/>
      <c r="CAG1" s="66"/>
      <c r="CAH1" s="66"/>
      <c r="CAI1" s="66"/>
      <c r="CAJ1" s="66"/>
      <c r="CAK1" s="66"/>
      <c r="CAL1" s="66"/>
      <c r="CAM1" s="66"/>
      <c r="CAN1" s="66"/>
      <c r="CAO1" s="66"/>
      <c r="CAP1" s="66"/>
      <c r="CAQ1" s="66"/>
      <c r="CAR1" s="66"/>
      <c r="CAS1" s="66"/>
      <c r="CAT1" s="66"/>
      <c r="CAU1" s="66"/>
      <c r="CAV1" s="66"/>
      <c r="CAW1" s="66"/>
      <c r="CAX1" s="66"/>
      <c r="CAY1" s="66"/>
      <c r="CAZ1" s="66"/>
      <c r="CBA1" s="66"/>
      <c r="CBB1" s="66"/>
      <c r="CBC1" s="66"/>
      <c r="CBD1" s="66"/>
      <c r="CBE1" s="66"/>
      <c r="CBF1" s="66"/>
      <c r="CBG1" s="66"/>
      <c r="CBH1" s="66"/>
      <c r="CBI1" s="66"/>
      <c r="CBJ1" s="66"/>
      <c r="CBK1" s="66"/>
      <c r="CBL1" s="66"/>
      <c r="CBM1" s="66"/>
      <c r="CBN1" s="66"/>
      <c r="CBO1" s="66"/>
      <c r="CBP1" s="66"/>
      <c r="CBQ1" s="66"/>
      <c r="CBR1" s="66"/>
      <c r="CBS1" s="66"/>
      <c r="CBT1" s="66"/>
      <c r="CBU1" s="66"/>
      <c r="CBV1" s="66"/>
      <c r="CBW1" s="66"/>
      <c r="CBX1" s="66"/>
      <c r="CBY1" s="66"/>
      <c r="CBZ1" s="66"/>
      <c r="CCA1" s="66"/>
      <c r="CCB1" s="66"/>
      <c r="CCC1" s="66"/>
      <c r="CCD1" s="66"/>
      <c r="CCE1" s="66"/>
      <c r="CCF1" s="66"/>
      <c r="CCG1" s="66"/>
      <c r="CCH1" s="66"/>
      <c r="CCI1" s="66"/>
      <c r="CCJ1" s="66"/>
      <c r="CCK1" s="66"/>
      <c r="CCL1" s="66"/>
      <c r="CCM1" s="66"/>
      <c r="CCN1" s="66"/>
      <c r="CCO1" s="66"/>
      <c r="CCP1" s="66"/>
      <c r="CCQ1" s="66"/>
      <c r="CCR1" s="66"/>
      <c r="CCS1" s="66"/>
      <c r="CCT1" s="66"/>
      <c r="CCU1" s="66"/>
      <c r="CCV1" s="66"/>
      <c r="CCW1" s="66"/>
      <c r="CCX1" s="66"/>
      <c r="CCY1" s="66"/>
      <c r="CCZ1" s="66"/>
      <c r="CDA1" s="66"/>
      <c r="CDB1" s="66"/>
      <c r="CDC1" s="66"/>
      <c r="CDD1" s="66"/>
      <c r="CDE1" s="66"/>
      <c r="CDF1" s="66"/>
      <c r="CDG1" s="66"/>
      <c r="CDH1" s="66"/>
      <c r="CDI1" s="66"/>
      <c r="CDJ1" s="66"/>
      <c r="CDK1" s="66"/>
      <c r="CDL1" s="66"/>
      <c r="CDM1" s="66"/>
      <c r="CDN1" s="66"/>
      <c r="CDO1" s="66"/>
      <c r="CDP1" s="66"/>
      <c r="CDQ1" s="66"/>
      <c r="CDR1" s="66"/>
      <c r="CDS1" s="66"/>
      <c r="CDT1" s="66"/>
      <c r="CDU1" s="66"/>
      <c r="CDV1" s="66"/>
      <c r="CDW1" s="66"/>
      <c r="CDX1" s="66"/>
      <c r="CDY1" s="66"/>
      <c r="CDZ1" s="66"/>
      <c r="CEA1" s="66"/>
      <c r="CEB1" s="66"/>
      <c r="CEC1" s="66"/>
      <c r="CED1" s="66"/>
      <c r="CEE1" s="66"/>
      <c r="CEF1" s="66"/>
      <c r="CEG1" s="66"/>
      <c r="CEH1" s="66"/>
      <c r="CEI1" s="66"/>
      <c r="CEJ1" s="66"/>
      <c r="CEK1" s="66"/>
      <c r="CEL1" s="66"/>
      <c r="CEM1" s="66"/>
      <c r="CEN1" s="66"/>
      <c r="CEO1" s="66"/>
      <c r="CEP1" s="66"/>
      <c r="CEQ1" s="66"/>
      <c r="CER1" s="66"/>
      <c r="CES1" s="66"/>
      <c r="CET1" s="66"/>
      <c r="CEU1" s="66"/>
      <c r="CEV1" s="66"/>
      <c r="CEW1" s="66"/>
      <c r="CEX1" s="66"/>
      <c r="CEY1" s="66"/>
      <c r="CEZ1" s="66"/>
      <c r="CFA1" s="66"/>
      <c r="CFB1" s="66"/>
      <c r="CFC1" s="66"/>
      <c r="CFD1" s="66"/>
      <c r="CFE1" s="66"/>
      <c r="CFF1" s="66"/>
      <c r="CFG1" s="66"/>
      <c r="CFH1" s="66"/>
      <c r="CFI1" s="66"/>
      <c r="CFJ1" s="66"/>
      <c r="CFK1" s="66"/>
      <c r="CFL1" s="66"/>
      <c r="CFM1" s="66"/>
      <c r="CFN1" s="66"/>
      <c r="CFO1" s="66"/>
      <c r="CFP1" s="66"/>
      <c r="CFQ1" s="66"/>
      <c r="CFR1" s="66"/>
      <c r="CFS1" s="66"/>
      <c r="CFT1" s="66"/>
      <c r="CFU1" s="66"/>
      <c r="CFV1" s="66"/>
      <c r="CFW1" s="66"/>
      <c r="CFX1" s="66"/>
      <c r="CFY1" s="66"/>
      <c r="CFZ1" s="66"/>
      <c r="CGA1" s="66"/>
      <c r="CGB1" s="66"/>
      <c r="CGC1" s="66"/>
      <c r="CGD1" s="66"/>
      <c r="CGE1" s="66"/>
      <c r="CGF1" s="66"/>
      <c r="CGG1" s="66"/>
      <c r="CGH1" s="66"/>
      <c r="CGI1" s="66"/>
      <c r="CGJ1" s="66"/>
      <c r="CGK1" s="66"/>
      <c r="CGL1" s="66"/>
      <c r="CGM1" s="66"/>
      <c r="CGN1" s="66"/>
      <c r="CGO1" s="66"/>
      <c r="CGP1" s="66"/>
      <c r="CGQ1" s="66"/>
      <c r="CGR1" s="66"/>
      <c r="CGS1" s="66"/>
      <c r="CGT1" s="66"/>
      <c r="CGU1" s="66"/>
      <c r="CGV1" s="66"/>
      <c r="CGW1" s="66"/>
      <c r="CGX1" s="66"/>
      <c r="CGY1" s="66"/>
      <c r="CGZ1" s="66"/>
      <c r="CHA1" s="66"/>
      <c r="CHB1" s="66"/>
      <c r="CHC1" s="66"/>
      <c r="CHD1" s="66"/>
      <c r="CHE1" s="66"/>
      <c r="CHF1" s="66"/>
      <c r="CHG1" s="66"/>
      <c r="CHH1" s="66"/>
      <c r="CHI1" s="66"/>
      <c r="CHJ1" s="66"/>
      <c r="CHK1" s="66"/>
      <c r="CHL1" s="66"/>
      <c r="CHM1" s="66"/>
      <c r="CHN1" s="66"/>
      <c r="CHO1" s="66"/>
      <c r="CHP1" s="66"/>
      <c r="CHQ1" s="66"/>
      <c r="CHR1" s="66"/>
      <c r="CHS1" s="66"/>
      <c r="CHT1" s="66"/>
      <c r="CHU1" s="66"/>
      <c r="CHV1" s="66"/>
      <c r="CHW1" s="66"/>
      <c r="CHX1" s="66"/>
      <c r="CHY1" s="66"/>
      <c r="CHZ1" s="66"/>
      <c r="CIA1" s="66"/>
      <c r="CIB1" s="66"/>
      <c r="CIC1" s="66"/>
      <c r="CID1" s="66"/>
      <c r="CIE1" s="66"/>
      <c r="CIF1" s="66"/>
      <c r="CIG1" s="66"/>
      <c r="CIH1" s="66"/>
      <c r="CII1" s="66"/>
      <c r="CIJ1" s="66"/>
      <c r="CIK1" s="66"/>
      <c r="CIL1" s="66"/>
      <c r="CIM1" s="66"/>
      <c r="CIN1" s="66"/>
      <c r="CIO1" s="66"/>
      <c r="CIP1" s="66"/>
      <c r="CIQ1" s="66"/>
      <c r="CIR1" s="66"/>
      <c r="CIS1" s="66"/>
      <c r="CIT1" s="66"/>
      <c r="CIU1" s="66"/>
      <c r="CIV1" s="66"/>
      <c r="CIW1" s="66"/>
      <c r="CIX1" s="66"/>
      <c r="CIY1" s="66"/>
      <c r="CIZ1" s="66"/>
      <c r="CJA1" s="66"/>
      <c r="CJB1" s="66"/>
      <c r="CJC1" s="66"/>
      <c r="CJD1" s="66"/>
      <c r="CJE1" s="66"/>
      <c r="CJF1" s="66"/>
      <c r="CJG1" s="66"/>
      <c r="CJH1" s="66"/>
      <c r="CJI1" s="66"/>
      <c r="CJJ1" s="66"/>
      <c r="CJK1" s="66"/>
      <c r="CJL1" s="66"/>
      <c r="CJM1" s="66"/>
      <c r="CJN1" s="66"/>
      <c r="CJO1" s="66"/>
      <c r="CJP1" s="66"/>
      <c r="CJQ1" s="66"/>
      <c r="CJR1" s="66"/>
      <c r="CJS1" s="66"/>
      <c r="CJT1" s="66"/>
      <c r="CJU1" s="66"/>
      <c r="CJV1" s="66"/>
      <c r="CJW1" s="66"/>
      <c r="CJX1" s="66"/>
      <c r="CJY1" s="66"/>
      <c r="CJZ1" s="66"/>
      <c r="CKA1" s="66"/>
      <c r="CKB1" s="66"/>
      <c r="CKC1" s="66"/>
      <c r="CKD1" s="66"/>
      <c r="CKE1" s="66"/>
      <c r="CKF1" s="66"/>
      <c r="CKG1" s="66"/>
      <c r="CKH1" s="66"/>
      <c r="CKI1" s="66"/>
      <c r="CKJ1" s="66"/>
      <c r="CKK1" s="66"/>
      <c r="CKL1" s="66"/>
      <c r="CKM1" s="66"/>
      <c r="CKN1" s="66"/>
      <c r="CKO1" s="66"/>
      <c r="CKP1" s="66"/>
      <c r="CKQ1" s="66"/>
      <c r="CKR1" s="66"/>
      <c r="CKS1" s="66"/>
      <c r="CKT1" s="66"/>
      <c r="CKU1" s="66"/>
      <c r="CKV1" s="66"/>
      <c r="CKW1" s="66"/>
      <c r="CKX1" s="66"/>
      <c r="CKY1" s="66"/>
      <c r="CKZ1" s="66"/>
      <c r="CLA1" s="66"/>
      <c r="CLB1" s="66"/>
      <c r="CLC1" s="66"/>
      <c r="CLD1" s="66"/>
      <c r="CLE1" s="66"/>
      <c r="CLF1" s="66"/>
      <c r="CLG1" s="66"/>
      <c r="CLH1" s="66"/>
      <c r="CLI1" s="66"/>
      <c r="CLJ1" s="66"/>
      <c r="CLK1" s="66"/>
      <c r="CLL1" s="66"/>
      <c r="CLM1" s="66"/>
      <c r="CLN1" s="66"/>
      <c r="CLO1" s="66"/>
      <c r="CLP1" s="66"/>
      <c r="CLQ1" s="66"/>
      <c r="CLR1" s="66"/>
      <c r="CLS1" s="66"/>
      <c r="CLT1" s="66"/>
      <c r="CLU1" s="66"/>
      <c r="CLV1" s="66"/>
      <c r="CLW1" s="66"/>
      <c r="CLX1" s="66"/>
      <c r="CLY1" s="66"/>
      <c r="CLZ1" s="66"/>
      <c r="CMA1" s="66"/>
      <c r="CMB1" s="66"/>
      <c r="CMC1" s="66"/>
      <c r="CMD1" s="66"/>
      <c r="CME1" s="66"/>
      <c r="CMF1" s="66"/>
      <c r="CMG1" s="66"/>
      <c r="CMH1" s="66"/>
      <c r="CMI1" s="66"/>
      <c r="CMJ1" s="66"/>
      <c r="CMK1" s="66"/>
      <c r="CML1" s="66"/>
      <c r="CMM1" s="66"/>
      <c r="CMN1" s="66"/>
      <c r="CMO1" s="66"/>
      <c r="CMP1" s="66"/>
      <c r="CMQ1" s="66"/>
      <c r="CMR1" s="66"/>
      <c r="CMS1" s="66"/>
      <c r="CMT1" s="66"/>
      <c r="CMU1" s="66"/>
      <c r="CMV1" s="66"/>
      <c r="CMW1" s="66"/>
      <c r="CMX1" s="66"/>
      <c r="CMY1" s="66"/>
      <c r="CMZ1" s="66"/>
      <c r="CNA1" s="66"/>
      <c r="CNB1" s="66"/>
      <c r="CNC1" s="66"/>
      <c r="CND1" s="66"/>
      <c r="CNE1" s="66"/>
      <c r="CNF1" s="66"/>
      <c r="CNG1" s="66"/>
      <c r="CNH1" s="66"/>
      <c r="CNI1" s="66"/>
      <c r="CNJ1" s="66"/>
      <c r="CNK1" s="66"/>
      <c r="CNL1" s="66"/>
      <c r="CNM1" s="66"/>
      <c r="CNN1" s="66"/>
      <c r="CNO1" s="66"/>
      <c r="CNP1" s="66"/>
      <c r="CNQ1" s="66"/>
      <c r="CNR1" s="66"/>
      <c r="CNS1" s="66"/>
      <c r="CNT1" s="66"/>
      <c r="CNU1" s="66"/>
      <c r="CNV1" s="66"/>
      <c r="CNW1" s="66"/>
      <c r="CNX1" s="66"/>
      <c r="CNY1" s="66"/>
      <c r="CNZ1" s="66"/>
      <c r="COA1" s="66"/>
      <c r="COB1" s="66"/>
      <c r="COC1" s="66"/>
      <c r="COD1" s="66"/>
      <c r="COE1" s="66"/>
      <c r="COF1" s="66"/>
      <c r="COG1" s="66"/>
      <c r="COH1" s="66"/>
      <c r="COI1" s="66"/>
      <c r="COJ1" s="66"/>
      <c r="COK1" s="66"/>
      <c r="COL1" s="66"/>
      <c r="COM1" s="66"/>
      <c r="CON1" s="66"/>
      <c r="COO1" s="66"/>
      <c r="COP1" s="66"/>
      <c r="COQ1" s="66"/>
      <c r="COR1" s="66"/>
      <c r="COS1" s="66"/>
      <c r="COT1" s="66"/>
      <c r="COU1" s="66"/>
      <c r="COV1" s="66"/>
      <c r="COW1" s="66"/>
      <c r="COX1" s="66"/>
      <c r="COY1" s="66"/>
      <c r="COZ1" s="66"/>
      <c r="CPA1" s="66"/>
      <c r="CPB1" s="66"/>
      <c r="CPC1" s="66"/>
      <c r="CPD1" s="66"/>
      <c r="CPE1" s="66"/>
      <c r="CPF1" s="66"/>
      <c r="CPG1" s="66"/>
      <c r="CPH1" s="66"/>
      <c r="CPI1" s="66"/>
      <c r="CPJ1" s="66"/>
      <c r="CPK1" s="66"/>
      <c r="CPL1" s="66"/>
      <c r="CPM1" s="66"/>
      <c r="CPN1" s="66"/>
      <c r="CPO1" s="66"/>
      <c r="CPP1" s="66"/>
      <c r="CPQ1" s="66"/>
      <c r="CPR1" s="66"/>
      <c r="CPS1" s="66"/>
      <c r="CPT1" s="66"/>
      <c r="CPU1" s="66"/>
      <c r="CPV1" s="66"/>
      <c r="CPW1" s="66"/>
      <c r="CPX1" s="66"/>
      <c r="CPY1" s="66"/>
      <c r="CPZ1" s="66"/>
      <c r="CQA1" s="66"/>
      <c r="CQB1" s="66"/>
      <c r="CQC1" s="66"/>
      <c r="CQD1" s="66"/>
      <c r="CQE1" s="66"/>
      <c r="CQF1" s="66"/>
      <c r="CQG1" s="66"/>
      <c r="CQH1" s="66"/>
      <c r="CQI1" s="66"/>
      <c r="CQJ1" s="66"/>
      <c r="CQK1" s="66"/>
      <c r="CQL1" s="66"/>
      <c r="CQM1" s="66"/>
      <c r="CQN1" s="66"/>
      <c r="CQO1" s="66"/>
      <c r="CQP1" s="66"/>
      <c r="CQQ1" s="66"/>
      <c r="CQR1" s="66"/>
      <c r="CQS1" s="66"/>
      <c r="CQT1" s="66"/>
      <c r="CQU1" s="66"/>
      <c r="CQV1" s="66"/>
      <c r="CQW1" s="66"/>
      <c r="CQX1" s="66"/>
      <c r="CQY1" s="66"/>
      <c r="CQZ1" s="66"/>
      <c r="CRA1" s="66"/>
      <c r="CRB1" s="66"/>
      <c r="CRC1" s="66"/>
      <c r="CRD1" s="66"/>
      <c r="CRE1" s="66"/>
      <c r="CRF1" s="66"/>
      <c r="CRG1" s="66"/>
      <c r="CRH1" s="66"/>
      <c r="CRI1" s="66"/>
      <c r="CRJ1" s="66"/>
      <c r="CRK1" s="66"/>
      <c r="CRL1" s="66"/>
      <c r="CRM1" s="66"/>
      <c r="CRN1" s="66"/>
      <c r="CRO1" s="66"/>
      <c r="CRP1" s="66"/>
      <c r="CRQ1" s="66"/>
      <c r="CRR1" s="66"/>
      <c r="CRS1" s="66"/>
      <c r="CRT1" s="66"/>
      <c r="CRU1" s="66"/>
      <c r="CRV1" s="66"/>
      <c r="CRW1" s="66"/>
      <c r="CRX1" s="66"/>
      <c r="CRY1" s="66"/>
      <c r="CRZ1" s="66"/>
      <c r="CSA1" s="66"/>
      <c r="CSB1" s="66"/>
      <c r="CSC1" s="66"/>
      <c r="CSD1" s="66"/>
      <c r="CSE1" s="66"/>
      <c r="CSF1" s="66"/>
      <c r="CSG1" s="66"/>
      <c r="CSH1" s="66"/>
      <c r="CSI1" s="66"/>
      <c r="CSJ1" s="66"/>
      <c r="CSK1" s="66"/>
      <c r="CSL1" s="66"/>
      <c r="CSM1" s="66"/>
      <c r="CSN1" s="66"/>
      <c r="CSO1" s="66"/>
      <c r="CSP1" s="66"/>
      <c r="CSQ1" s="66"/>
      <c r="CSR1" s="66"/>
      <c r="CSS1" s="66"/>
      <c r="CST1" s="66"/>
      <c r="CSU1" s="66"/>
      <c r="CSV1" s="66"/>
      <c r="CSW1" s="66"/>
      <c r="CSX1" s="66"/>
      <c r="CSY1" s="66"/>
      <c r="CSZ1" s="66"/>
      <c r="CTA1" s="66"/>
      <c r="CTB1" s="66"/>
      <c r="CTC1" s="66"/>
      <c r="CTD1" s="66"/>
      <c r="CTE1" s="66"/>
      <c r="CTF1" s="66"/>
      <c r="CTG1" s="66"/>
      <c r="CTH1" s="66"/>
      <c r="CTI1" s="66"/>
      <c r="CTJ1" s="66"/>
      <c r="CTK1" s="66"/>
      <c r="CTL1" s="66"/>
      <c r="CTM1" s="66"/>
      <c r="CTN1" s="66"/>
      <c r="CTO1" s="66"/>
      <c r="CTP1" s="66"/>
      <c r="CTQ1" s="66"/>
      <c r="CTR1" s="66"/>
      <c r="CTS1" s="66"/>
      <c r="CTT1" s="66"/>
      <c r="CTU1" s="66"/>
      <c r="CTV1" s="66"/>
      <c r="CTW1" s="66"/>
      <c r="CTX1" s="66"/>
      <c r="CTY1" s="66"/>
      <c r="CTZ1" s="66"/>
      <c r="CUA1" s="66"/>
      <c r="CUB1" s="66"/>
      <c r="CUC1" s="66"/>
      <c r="CUD1" s="66"/>
      <c r="CUE1" s="66"/>
      <c r="CUF1" s="66"/>
      <c r="CUG1" s="66"/>
      <c r="CUH1" s="66"/>
      <c r="CUI1" s="66"/>
      <c r="CUJ1" s="66"/>
      <c r="CUK1" s="66"/>
      <c r="CUL1" s="66"/>
      <c r="CUM1" s="66"/>
      <c r="CUN1" s="66"/>
      <c r="CUO1" s="66"/>
      <c r="CUP1" s="66"/>
      <c r="CUQ1" s="66"/>
      <c r="CUR1" s="66"/>
      <c r="CUS1" s="66"/>
      <c r="CUT1" s="66"/>
      <c r="CUU1" s="66"/>
      <c r="CUV1" s="66"/>
      <c r="CUW1" s="66"/>
      <c r="CUX1" s="66"/>
      <c r="CUY1" s="66"/>
      <c r="CUZ1" s="66"/>
      <c r="CVA1" s="66"/>
      <c r="CVB1" s="66"/>
      <c r="CVC1" s="66"/>
      <c r="CVD1" s="66"/>
      <c r="CVE1" s="66"/>
      <c r="CVF1" s="66"/>
      <c r="CVG1" s="66"/>
      <c r="CVH1" s="66"/>
      <c r="CVI1" s="66"/>
      <c r="CVJ1" s="66"/>
      <c r="CVK1" s="66"/>
      <c r="CVL1" s="66"/>
      <c r="CVM1" s="66"/>
      <c r="CVN1" s="66"/>
      <c r="CVO1" s="66"/>
      <c r="CVP1" s="66"/>
      <c r="CVQ1" s="66"/>
      <c r="CVR1" s="66"/>
      <c r="CVS1" s="66"/>
      <c r="CVT1" s="66"/>
      <c r="CVU1" s="66"/>
      <c r="CVV1" s="66"/>
      <c r="CVW1" s="66"/>
      <c r="CVX1" s="66"/>
      <c r="CVY1" s="66"/>
      <c r="CVZ1" s="66"/>
      <c r="CWA1" s="66"/>
      <c r="CWB1" s="66"/>
      <c r="CWC1" s="66"/>
      <c r="CWD1" s="66"/>
      <c r="CWE1" s="66"/>
      <c r="CWF1" s="66"/>
      <c r="CWG1" s="66"/>
      <c r="CWH1" s="66"/>
      <c r="CWI1" s="66"/>
      <c r="CWJ1" s="66"/>
      <c r="CWK1" s="66"/>
      <c r="CWL1" s="66"/>
      <c r="CWM1" s="66"/>
      <c r="CWN1" s="66"/>
      <c r="CWO1" s="66"/>
      <c r="CWP1" s="66"/>
      <c r="CWQ1" s="66"/>
      <c r="CWR1" s="66"/>
      <c r="CWS1" s="66"/>
      <c r="CWT1" s="66"/>
      <c r="CWU1" s="66"/>
      <c r="CWV1" s="66"/>
      <c r="CWW1" s="66"/>
      <c r="CWX1" s="66"/>
      <c r="CWY1" s="66"/>
      <c r="CWZ1" s="66"/>
      <c r="CXA1" s="66"/>
      <c r="CXB1" s="66"/>
      <c r="CXC1" s="66"/>
      <c r="CXD1" s="66"/>
      <c r="CXE1" s="66"/>
      <c r="CXF1" s="66"/>
      <c r="CXG1" s="66"/>
      <c r="CXH1" s="66"/>
      <c r="CXI1" s="66"/>
      <c r="CXJ1" s="66"/>
      <c r="CXK1" s="66"/>
      <c r="CXL1" s="66"/>
      <c r="CXM1" s="66"/>
      <c r="CXN1" s="66"/>
      <c r="CXO1" s="66"/>
      <c r="CXP1" s="66"/>
      <c r="CXQ1" s="66"/>
      <c r="CXR1" s="66"/>
      <c r="CXS1" s="66"/>
      <c r="CXT1" s="66"/>
      <c r="CXU1" s="66"/>
      <c r="CXV1" s="66"/>
      <c r="CXW1" s="66"/>
      <c r="CXX1" s="66"/>
      <c r="CXY1" s="66"/>
      <c r="CXZ1" s="66"/>
      <c r="CYA1" s="66"/>
      <c r="CYB1" s="66"/>
      <c r="CYC1" s="66"/>
      <c r="CYD1" s="66"/>
      <c r="CYE1" s="66"/>
      <c r="CYF1" s="66"/>
      <c r="CYG1" s="66"/>
      <c r="CYH1" s="66"/>
      <c r="CYI1" s="66"/>
      <c r="CYJ1" s="66"/>
      <c r="CYK1" s="66"/>
      <c r="CYL1" s="66"/>
      <c r="CYM1" s="66"/>
      <c r="CYN1" s="66"/>
      <c r="CYO1" s="66"/>
      <c r="CYP1" s="66"/>
      <c r="CYQ1" s="66"/>
      <c r="CYR1" s="66"/>
      <c r="CYS1" s="66"/>
      <c r="CYT1" s="66"/>
      <c r="CYU1" s="66"/>
      <c r="CYV1" s="66"/>
      <c r="CYW1" s="66"/>
      <c r="CYX1" s="66"/>
      <c r="CYY1" s="66"/>
      <c r="CYZ1" s="66"/>
      <c r="CZA1" s="66"/>
      <c r="CZB1" s="66"/>
      <c r="CZC1" s="66"/>
      <c r="CZD1" s="66"/>
      <c r="CZE1" s="66"/>
      <c r="CZF1" s="66"/>
      <c r="CZG1" s="66"/>
      <c r="CZH1" s="66"/>
      <c r="CZI1" s="66"/>
      <c r="CZJ1" s="66"/>
      <c r="CZK1" s="66"/>
      <c r="CZL1" s="66"/>
      <c r="CZM1" s="66"/>
      <c r="CZN1" s="66"/>
      <c r="CZO1" s="66"/>
      <c r="CZP1" s="66"/>
      <c r="CZQ1" s="66"/>
      <c r="CZR1" s="66"/>
      <c r="CZS1" s="66"/>
      <c r="CZT1" s="66"/>
      <c r="CZU1" s="66"/>
      <c r="CZV1" s="66"/>
      <c r="CZW1" s="66"/>
      <c r="CZX1" s="66"/>
      <c r="CZY1" s="66"/>
      <c r="CZZ1" s="66"/>
      <c r="DAA1" s="66"/>
      <c r="DAB1" s="66"/>
      <c r="DAC1" s="66"/>
      <c r="DAD1" s="66"/>
      <c r="DAE1" s="66"/>
      <c r="DAF1" s="66"/>
      <c r="DAG1" s="66"/>
      <c r="DAH1" s="66"/>
      <c r="DAI1" s="66"/>
      <c r="DAJ1" s="66"/>
      <c r="DAK1" s="66"/>
      <c r="DAL1" s="66"/>
      <c r="DAM1" s="66"/>
      <c r="DAN1" s="66"/>
      <c r="DAO1" s="66"/>
      <c r="DAP1" s="66"/>
      <c r="DAQ1" s="66"/>
      <c r="DAR1" s="66"/>
      <c r="DAS1" s="66"/>
      <c r="DAT1" s="66"/>
      <c r="DAU1" s="66"/>
      <c r="DAV1" s="66"/>
      <c r="DAW1" s="66"/>
      <c r="DAX1" s="66"/>
      <c r="DAY1" s="66"/>
      <c r="DAZ1" s="66"/>
      <c r="DBA1" s="66"/>
      <c r="DBB1" s="66"/>
      <c r="DBC1" s="66"/>
      <c r="DBD1" s="66"/>
      <c r="DBE1" s="66"/>
      <c r="DBF1" s="66"/>
      <c r="DBG1" s="66"/>
      <c r="DBH1" s="66"/>
      <c r="DBI1" s="66"/>
      <c r="DBJ1" s="66"/>
      <c r="DBK1" s="66"/>
      <c r="DBL1" s="66"/>
      <c r="DBM1" s="66"/>
      <c r="DBN1" s="66"/>
      <c r="DBO1" s="66"/>
      <c r="DBP1" s="66"/>
      <c r="DBQ1" s="66"/>
      <c r="DBR1" s="66"/>
      <c r="DBS1" s="66"/>
      <c r="DBT1" s="66"/>
      <c r="DBU1" s="66"/>
      <c r="DBV1" s="66"/>
      <c r="DBW1" s="66"/>
      <c r="DBX1" s="66"/>
      <c r="DBY1" s="66"/>
      <c r="DBZ1" s="66"/>
      <c r="DCA1" s="66"/>
      <c r="DCB1" s="66"/>
      <c r="DCC1" s="66"/>
      <c r="DCD1" s="66"/>
      <c r="DCE1" s="66"/>
      <c r="DCF1" s="66"/>
      <c r="DCG1" s="66"/>
      <c r="DCH1" s="66"/>
      <c r="DCI1" s="66"/>
      <c r="DCJ1" s="66"/>
      <c r="DCK1" s="66"/>
      <c r="DCL1" s="66"/>
      <c r="DCM1" s="66"/>
      <c r="DCN1" s="66"/>
      <c r="DCO1" s="66"/>
      <c r="DCP1" s="66"/>
      <c r="DCQ1" s="66"/>
      <c r="DCR1" s="66"/>
      <c r="DCS1" s="66"/>
      <c r="DCT1" s="66"/>
      <c r="DCU1" s="66"/>
      <c r="DCV1" s="66"/>
      <c r="DCW1" s="66"/>
      <c r="DCX1" s="66"/>
      <c r="DCY1" s="66"/>
      <c r="DCZ1" s="66"/>
      <c r="DDA1" s="66"/>
      <c r="DDB1" s="66"/>
      <c r="DDC1" s="66"/>
      <c r="DDD1" s="66"/>
      <c r="DDE1" s="66"/>
      <c r="DDF1" s="66"/>
      <c r="DDG1" s="66"/>
      <c r="DDH1" s="66"/>
      <c r="DDI1" s="66"/>
      <c r="DDJ1" s="66"/>
      <c r="DDK1" s="66"/>
      <c r="DDL1" s="66"/>
      <c r="DDM1" s="66"/>
      <c r="DDN1" s="66"/>
      <c r="DDO1" s="66"/>
      <c r="DDP1" s="66"/>
      <c r="DDQ1" s="66"/>
      <c r="DDR1" s="66"/>
      <c r="DDS1" s="66"/>
      <c r="DDT1" s="66"/>
      <c r="DDU1" s="66"/>
      <c r="DDV1" s="66"/>
      <c r="DDW1" s="66"/>
      <c r="DDX1" s="66"/>
      <c r="DDY1" s="66"/>
      <c r="DDZ1" s="66"/>
      <c r="DEA1" s="66"/>
      <c r="DEB1" s="66"/>
      <c r="DEC1" s="66"/>
      <c r="DED1" s="66"/>
      <c r="DEE1" s="66"/>
      <c r="DEF1" s="66"/>
      <c r="DEG1" s="66"/>
      <c r="DEH1" s="66"/>
      <c r="DEI1" s="66"/>
      <c r="DEJ1" s="66"/>
      <c r="DEK1" s="66"/>
      <c r="DEL1" s="66"/>
      <c r="DEM1" s="66"/>
      <c r="DEN1" s="66"/>
      <c r="DEO1" s="66"/>
      <c r="DEP1" s="66"/>
      <c r="DEQ1" s="66"/>
      <c r="DER1" s="66"/>
      <c r="DES1" s="66"/>
      <c r="DET1" s="66"/>
      <c r="DEU1" s="66"/>
      <c r="DEV1" s="66"/>
      <c r="DEW1" s="66"/>
      <c r="DEX1" s="66"/>
      <c r="DEY1" s="66"/>
      <c r="DEZ1" s="66"/>
      <c r="DFA1" s="66"/>
      <c r="DFB1" s="66"/>
      <c r="DFC1" s="66"/>
      <c r="DFD1" s="66"/>
      <c r="DFE1" s="66"/>
      <c r="DFF1" s="66"/>
      <c r="DFG1" s="66"/>
      <c r="DFH1" s="66"/>
      <c r="DFI1" s="66"/>
      <c r="DFJ1" s="66"/>
      <c r="DFK1" s="66"/>
      <c r="DFL1" s="66"/>
      <c r="DFM1" s="66"/>
      <c r="DFN1" s="66"/>
      <c r="DFO1" s="66"/>
      <c r="DFP1" s="66"/>
      <c r="DFQ1" s="66"/>
      <c r="DFR1" s="66"/>
      <c r="DFS1" s="66"/>
      <c r="DFT1" s="66"/>
      <c r="DFU1" s="66"/>
      <c r="DFV1" s="66"/>
      <c r="DFW1" s="66"/>
      <c r="DFX1" s="66"/>
      <c r="DFY1" s="66"/>
      <c r="DFZ1" s="66"/>
      <c r="DGA1" s="66"/>
      <c r="DGB1" s="66"/>
      <c r="DGC1" s="66"/>
      <c r="DGD1" s="66"/>
      <c r="DGE1" s="66"/>
      <c r="DGF1" s="66"/>
      <c r="DGG1" s="66"/>
      <c r="DGH1" s="66"/>
      <c r="DGI1" s="66"/>
      <c r="DGJ1" s="66"/>
      <c r="DGK1" s="66"/>
      <c r="DGL1" s="66"/>
      <c r="DGM1" s="66"/>
      <c r="DGN1" s="66"/>
      <c r="DGO1" s="66"/>
      <c r="DGP1" s="66"/>
      <c r="DGQ1" s="66"/>
      <c r="DGR1" s="66"/>
      <c r="DGS1" s="66"/>
      <c r="DGT1" s="66"/>
      <c r="DGU1" s="66"/>
      <c r="DGV1" s="66"/>
      <c r="DGW1" s="66"/>
      <c r="DGX1" s="66"/>
      <c r="DGY1" s="66"/>
      <c r="DGZ1" s="66"/>
      <c r="DHA1" s="66"/>
      <c r="DHB1" s="66"/>
      <c r="DHC1" s="66"/>
      <c r="DHD1" s="66"/>
      <c r="DHE1" s="66"/>
      <c r="DHF1" s="66"/>
      <c r="DHG1" s="66"/>
      <c r="DHH1" s="66"/>
      <c r="DHI1" s="66"/>
      <c r="DHJ1" s="66"/>
      <c r="DHK1" s="66"/>
      <c r="DHL1" s="66"/>
      <c r="DHM1" s="66"/>
      <c r="DHN1" s="66"/>
      <c r="DHO1" s="66"/>
      <c r="DHP1" s="66"/>
      <c r="DHQ1" s="66"/>
      <c r="DHR1" s="66"/>
      <c r="DHS1" s="66"/>
      <c r="DHT1" s="66"/>
      <c r="DHU1" s="66"/>
      <c r="DHV1" s="66"/>
      <c r="DHW1" s="66"/>
      <c r="DHX1" s="66"/>
      <c r="DHY1" s="66"/>
      <c r="DHZ1" s="66"/>
      <c r="DIA1" s="66"/>
      <c r="DIB1" s="66"/>
      <c r="DIC1" s="66"/>
      <c r="DID1" s="66"/>
      <c r="DIE1" s="66"/>
      <c r="DIF1" s="66"/>
      <c r="DIG1" s="66"/>
      <c r="DIH1" s="66"/>
      <c r="DII1" s="66"/>
      <c r="DIJ1" s="66"/>
      <c r="DIK1" s="66"/>
      <c r="DIL1" s="66"/>
      <c r="DIM1" s="66"/>
      <c r="DIN1" s="66"/>
      <c r="DIO1" s="66"/>
      <c r="DIP1" s="66"/>
      <c r="DIQ1" s="66"/>
      <c r="DIR1" s="66"/>
      <c r="DIS1" s="66"/>
      <c r="DIT1" s="66"/>
      <c r="DIU1" s="66"/>
      <c r="DIV1" s="66"/>
      <c r="DIW1" s="66"/>
      <c r="DIX1" s="66"/>
      <c r="DIY1" s="66"/>
      <c r="DIZ1" s="66"/>
      <c r="DJA1" s="66"/>
      <c r="DJB1" s="66"/>
      <c r="DJC1" s="66"/>
      <c r="DJD1" s="66"/>
      <c r="DJE1" s="66"/>
      <c r="DJF1" s="66"/>
      <c r="DJG1" s="66"/>
      <c r="DJH1" s="66"/>
      <c r="DJI1" s="66"/>
      <c r="DJJ1" s="66"/>
      <c r="DJK1" s="66"/>
      <c r="DJL1" s="66"/>
      <c r="DJM1" s="66"/>
      <c r="DJN1" s="66"/>
      <c r="DJO1" s="66"/>
      <c r="DJP1" s="66"/>
      <c r="DJQ1" s="66"/>
      <c r="DJR1" s="66"/>
      <c r="DJS1" s="66"/>
      <c r="DJT1" s="66"/>
      <c r="DJU1" s="66"/>
      <c r="DJV1" s="66"/>
      <c r="DJW1" s="66"/>
      <c r="DJX1" s="66"/>
      <c r="DJY1" s="66"/>
      <c r="DJZ1" s="66"/>
      <c r="DKA1" s="66"/>
      <c r="DKB1" s="66"/>
      <c r="DKC1" s="66"/>
      <c r="DKD1" s="66"/>
      <c r="DKE1" s="66"/>
      <c r="DKF1" s="66"/>
      <c r="DKG1" s="66"/>
      <c r="DKH1" s="66"/>
      <c r="DKI1" s="66"/>
      <c r="DKJ1" s="66"/>
      <c r="DKK1" s="66"/>
      <c r="DKL1" s="66"/>
      <c r="DKM1" s="66"/>
      <c r="DKN1" s="66"/>
      <c r="DKO1" s="66"/>
      <c r="DKP1" s="66"/>
      <c r="DKQ1" s="66"/>
      <c r="DKR1" s="66"/>
      <c r="DKS1" s="66"/>
      <c r="DKT1" s="66"/>
      <c r="DKU1" s="66"/>
      <c r="DKV1" s="66"/>
      <c r="DKW1" s="66"/>
      <c r="DKX1" s="66"/>
      <c r="DKY1" s="66"/>
      <c r="DKZ1" s="66"/>
      <c r="DLA1" s="66"/>
      <c r="DLB1" s="66"/>
      <c r="DLC1" s="66"/>
      <c r="DLD1" s="66"/>
      <c r="DLE1" s="66"/>
      <c r="DLF1" s="66"/>
      <c r="DLG1" s="66"/>
      <c r="DLH1" s="66"/>
      <c r="DLI1" s="66"/>
      <c r="DLJ1" s="66"/>
      <c r="DLK1" s="66"/>
      <c r="DLL1" s="66"/>
      <c r="DLM1" s="66"/>
      <c r="DLN1" s="66"/>
      <c r="DLO1" s="66"/>
      <c r="DLP1" s="66"/>
      <c r="DLQ1" s="66"/>
      <c r="DLR1" s="66"/>
      <c r="DLS1" s="66"/>
      <c r="DLT1" s="66"/>
      <c r="DLU1" s="66"/>
      <c r="DLV1" s="66"/>
      <c r="DLW1" s="66"/>
      <c r="DLX1" s="66"/>
      <c r="DLY1" s="66"/>
      <c r="DLZ1" s="66"/>
      <c r="DMA1" s="66"/>
      <c r="DMB1" s="66"/>
      <c r="DMC1" s="66"/>
      <c r="DMD1" s="66"/>
      <c r="DME1" s="66"/>
      <c r="DMF1" s="66"/>
      <c r="DMG1" s="66"/>
      <c r="DMH1" s="66"/>
      <c r="DMI1" s="66"/>
      <c r="DMJ1" s="66"/>
      <c r="DMK1" s="66"/>
      <c r="DML1" s="66"/>
      <c r="DMM1" s="66"/>
      <c r="DMN1" s="66"/>
      <c r="DMO1" s="66"/>
      <c r="DMP1" s="66"/>
      <c r="DMQ1" s="66"/>
      <c r="DMR1" s="66"/>
      <c r="DMS1" s="66"/>
      <c r="DMT1" s="66"/>
      <c r="DMU1" s="66"/>
      <c r="DMV1" s="66"/>
      <c r="DMW1" s="66"/>
      <c r="DMX1" s="66"/>
      <c r="DMY1" s="66"/>
      <c r="DMZ1" s="66"/>
      <c r="DNA1" s="66"/>
      <c r="DNB1" s="66"/>
      <c r="DNC1" s="66"/>
      <c r="DND1" s="66"/>
      <c r="DNE1" s="66"/>
      <c r="DNF1" s="66"/>
      <c r="DNG1" s="66"/>
      <c r="DNH1" s="66"/>
      <c r="DNI1" s="66"/>
      <c r="DNJ1" s="66"/>
      <c r="DNK1" s="66"/>
      <c r="DNL1" s="66"/>
      <c r="DNM1" s="66"/>
      <c r="DNN1" s="66"/>
      <c r="DNO1" s="66"/>
      <c r="DNP1" s="66"/>
      <c r="DNQ1" s="66"/>
      <c r="DNR1" s="66"/>
      <c r="DNS1" s="66"/>
      <c r="DNT1" s="66"/>
      <c r="DNU1" s="66"/>
      <c r="DNV1" s="66"/>
      <c r="DNW1" s="66"/>
      <c r="DNX1" s="66"/>
      <c r="DNY1" s="66"/>
      <c r="DNZ1" s="66"/>
      <c r="DOA1" s="66"/>
      <c r="DOB1" s="66"/>
      <c r="DOC1" s="66"/>
      <c r="DOD1" s="66"/>
      <c r="DOE1" s="66"/>
      <c r="DOF1" s="66"/>
      <c r="DOG1" s="66"/>
      <c r="DOH1" s="66"/>
      <c r="DOI1" s="66"/>
      <c r="DOJ1" s="66"/>
      <c r="DOK1" s="66"/>
      <c r="DOL1" s="66"/>
      <c r="DOM1" s="66"/>
      <c r="DON1" s="66"/>
      <c r="DOO1" s="66"/>
      <c r="DOP1" s="66"/>
      <c r="DOQ1" s="66"/>
      <c r="DOR1" s="66"/>
      <c r="DOS1" s="66"/>
      <c r="DOT1" s="66"/>
      <c r="DOU1" s="66"/>
      <c r="DOV1" s="66"/>
      <c r="DOW1" s="66"/>
      <c r="DOX1" s="66"/>
      <c r="DOY1" s="66"/>
      <c r="DOZ1" s="66"/>
      <c r="DPA1" s="66"/>
      <c r="DPB1" s="66"/>
      <c r="DPC1" s="66"/>
      <c r="DPD1" s="66"/>
      <c r="DPE1" s="66"/>
      <c r="DPF1" s="66"/>
      <c r="DPG1" s="66"/>
      <c r="DPH1" s="66"/>
      <c r="DPI1" s="66"/>
      <c r="DPJ1" s="66"/>
      <c r="DPK1" s="66"/>
      <c r="DPL1" s="66"/>
      <c r="DPM1" s="66"/>
      <c r="DPN1" s="66"/>
      <c r="DPO1" s="66"/>
      <c r="DPP1" s="66"/>
      <c r="DPQ1" s="66"/>
      <c r="DPR1" s="66"/>
      <c r="DPS1" s="66"/>
      <c r="DPT1" s="66"/>
      <c r="DPU1" s="66"/>
      <c r="DPV1" s="66"/>
      <c r="DPW1" s="66"/>
      <c r="DPX1" s="66"/>
      <c r="DPY1" s="66"/>
      <c r="DPZ1" s="66"/>
      <c r="DQA1" s="66"/>
      <c r="DQB1" s="66"/>
      <c r="DQC1" s="66"/>
      <c r="DQD1" s="66"/>
      <c r="DQE1" s="66"/>
      <c r="DQF1" s="66"/>
      <c r="DQG1" s="66"/>
      <c r="DQH1" s="66"/>
      <c r="DQI1" s="66"/>
      <c r="DQJ1" s="66"/>
      <c r="DQK1" s="66"/>
      <c r="DQL1" s="66"/>
      <c r="DQM1" s="66"/>
      <c r="DQN1" s="66"/>
      <c r="DQO1" s="66"/>
      <c r="DQP1" s="66"/>
      <c r="DQQ1" s="66"/>
      <c r="DQR1" s="66"/>
      <c r="DQS1" s="66"/>
      <c r="DQT1" s="66"/>
      <c r="DQU1" s="66"/>
      <c r="DQV1" s="66"/>
      <c r="DQW1" s="66"/>
      <c r="DQX1" s="66"/>
      <c r="DQY1" s="66"/>
      <c r="DQZ1" s="66"/>
      <c r="DRA1" s="66"/>
      <c r="DRB1" s="66"/>
      <c r="DRC1" s="66"/>
      <c r="DRD1" s="66"/>
      <c r="DRE1" s="66"/>
      <c r="DRF1" s="66"/>
      <c r="DRG1" s="66"/>
      <c r="DRH1" s="66"/>
      <c r="DRI1" s="66"/>
      <c r="DRJ1" s="66"/>
      <c r="DRK1" s="66"/>
      <c r="DRL1" s="66"/>
      <c r="DRM1" s="66"/>
      <c r="DRN1" s="66"/>
      <c r="DRO1" s="66"/>
      <c r="DRP1" s="66"/>
      <c r="DRQ1" s="66"/>
      <c r="DRR1" s="66"/>
      <c r="DRS1" s="66"/>
      <c r="DRT1" s="66"/>
      <c r="DRU1" s="66"/>
      <c r="DRV1" s="66"/>
      <c r="DRW1" s="66"/>
      <c r="DRX1" s="66"/>
      <c r="DRY1" s="66"/>
      <c r="DRZ1" s="66"/>
      <c r="DSA1" s="66"/>
      <c r="DSB1" s="66"/>
      <c r="DSC1" s="66"/>
      <c r="DSD1" s="66"/>
      <c r="DSE1" s="66"/>
      <c r="DSF1" s="66"/>
      <c r="DSG1" s="66"/>
      <c r="DSH1" s="66"/>
      <c r="DSI1" s="66"/>
      <c r="DSJ1" s="66"/>
      <c r="DSK1" s="66"/>
      <c r="DSL1" s="66"/>
      <c r="DSM1" s="66"/>
      <c r="DSN1" s="66"/>
      <c r="DSO1" s="66"/>
      <c r="DSP1" s="66"/>
      <c r="DSQ1" s="66"/>
      <c r="DSR1" s="66"/>
      <c r="DSS1" s="66"/>
      <c r="DST1" s="66"/>
      <c r="DSU1" s="66"/>
      <c r="DSV1" s="66"/>
      <c r="DSW1" s="66"/>
      <c r="DSX1" s="66"/>
      <c r="DSY1" s="66"/>
      <c r="DSZ1" s="66"/>
      <c r="DTA1" s="66"/>
      <c r="DTB1" s="66"/>
      <c r="DTC1" s="66"/>
      <c r="DTD1" s="66"/>
      <c r="DTE1" s="66"/>
      <c r="DTF1" s="66"/>
      <c r="DTG1" s="66"/>
      <c r="DTH1" s="66"/>
      <c r="DTI1" s="66"/>
      <c r="DTJ1" s="66"/>
      <c r="DTK1" s="66"/>
      <c r="DTL1" s="66"/>
      <c r="DTM1" s="66"/>
      <c r="DTN1" s="66"/>
      <c r="DTO1" s="66"/>
      <c r="DTP1" s="66"/>
      <c r="DTQ1" s="66"/>
      <c r="DTR1" s="66"/>
      <c r="DTS1" s="66"/>
      <c r="DTT1" s="66"/>
      <c r="DTU1" s="66"/>
      <c r="DTV1" s="66"/>
      <c r="DTW1" s="66"/>
      <c r="DTX1" s="66"/>
      <c r="DTY1" s="66"/>
      <c r="DTZ1" s="66"/>
      <c r="DUA1" s="66"/>
      <c r="DUB1" s="66"/>
      <c r="DUC1" s="66"/>
      <c r="DUD1" s="66"/>
      <c r="DUE1" s="66"/>
      <c r="DUF1" s="66"/>
      <c r="DUG1" s="66"/>
      <c r="DUH1" s="66"/>
      <c r="DUI1" s="66"/>
      <c r="DUJ1" s="66"/>
      <c r="DUK1" s="66"/>
      <c r="DUL1" s="66"/>
      <c r="DUM1" s="66"/>
      <c r="DUN1" s="66"/>
      <c r="DUO1" s="66"/>
      <c r="DUP1" s="66"/>
      <c r="DUQ1" s="66"/>
      <c r="DUR1" s="66"/>
      <c r="DUS1" s="66"/>
      <c r="DUT1" s="66"/>
      <c r="DUU1" s="66"/>
      <c r="DUV1" s="66"/>
      <c r="DUW1" s="66"/>
      <c r="DUX1" s="66"/>
      <c r="DUY1" s="66"/>
      <c r="DUZ1" s="66"/>
      <c r="DVA1" s="66"/>
      <c r="DVB1" s="66"/>
      <c r="DVC1" s="66"/>
      <c r="DVD1" s="66"/>
      <c r="DVE1" s="66"/>
      <c r="DVF1" s="66"/>
      <c r="DVG1" s="66"/>
      <c r="DVH1" s="66"/>
      <c r="DVI1" s="66"/>
      <c r="DVJ1" s="66"/>
      <c r="DVK1" s="66"/>
      <c r="DVL1" s="66"/>
      <c r="DVM1" s="66"/>
      <c r="DVN1" s="66"/>
      <c r="DVO1" s="66"/>
      <c r="DVP1" s="66"/>
      <c r="DVQ1" s="66"/>
      <c r="DVR1" s="66"/>
      <c r="DVS1" s="66"/>
      <c r="DVT1" s="66"/>
      <c r="DVU1" s="66"/>
      <c r="DVV1" s="66"/>
      <c r="DVW1" s="66"/>
      <c r="DVX1" s="66"/>
      <c r="DVY1" s="66"/>
      <c r="DVZ1" s="66"/>
      <c r="DWA1" s="66"/>
      <c r="DWB1" s="66"/>
      <c r="DWC1" s="66"/>
      <c r="DWD1" s="66"/>
      <c r="DWE1" s="66"/>
      <c r="DWF1" s="66"/>
      <c r="DWG1" s="66"/>
      <c r="DWH1" s="66"/>
      <c r="DWI1" s="66"/>
      <c r="DWJ1" s="66"/>
      <c r="DWK1" s="66"/>
      <c r="DWL1" s="66"/>
      <c r="DWM1" s="66"/>
      <c r="DWN1" s="66"/>
      <c r="DWO1" s="66"/>
      <c r="DWP1" s="66"/>
      <c r="DWQ1" s="66"/>
      <c r="DWR1" s="66"/>
      <c r="DWS1" s="66"/>
      <c r="DWT1" s="66"/>
      <c r="DWU1" s="66"/>
      <c r="DWV1" s="66"/>
      <c r="DWW1" s="66"/>
      <c r="DWX1" s="66"/>
      <c r="DWY1" s="66"/>
      <c r="DWZ1" s="66"/>
      <c r="DXA1" s="66"/>
      <c r="DXB1" s="66"/>
      <c r="DXC1" s="66"/>
      <c r="DXD1" s="66"/>
      <c r="DXE1" s="66"/>
      <c r="DXF1" s="66"/>
      <c r="DXG1" s="66"/>
      <c r="DXH1" s="66"/>
      <c r="DXI1" s="66"/>
      <c r="DXJ1" s="66"/>
      <c r="DXK1" s="66"/>
      <c r="DXL1" s="66"/>
      <c r="DXM1" s="66"/>
      <c r="DXN1" s="66"/>
      <c r="DXO1" s="66"/>
      <c r="DXP1" s="66"/>
      <c r="DXQ1" s="66"/>
      <c r="DXR1" s="66"/>
      <c r="DXS1" s="66"/>
      <c r="DXT1" s="66"/>
      <c r="DXU1" s="66"/>
      <c r="DXV1" s="66"/>
      <c r="DXW1" s="66"/>
      <c r="DXX1" s="66"/>
      <c r="DXY1" s="66"/>
      <c r="DXZ1" s="66"/>
      <c r="DYA1" s="66"/>
      <c r="DYB1" s="66"/>
      <c r="DYC1" s="66"/>
      <c r="DYD1" s="66"/>
      <c r="DYE1" s="66"/>
      <c r="DYF1" s="66"/>
      <c r="DYG1" s="66"/>
      <c r="DYH1" s="66"/>
      <c r="DYI1" s="66"/>
      <c r="DYJ1" s="66"/>
      <c r="DYK1" s="66"/>
      <c r="DYL1" s="66"/>
      <c r="DYM1" s="66"/>
      <c r="DYN1" s="66"/>
      <c r="DYO1" s="66"/>
      <c r="DYP1" s="66"/>
      <c r="DYQ1" s="66"/>
      <c r="DYR1" s="66"/>
      <c r="DYS1" s="66"/>
      <c r="DYT1" s="66"/>
      <c r="DYU1" s="66"/>
      <c r="DYV1" s="66"/>
      <c r="DYW1" s="66"/>
      <c r="DYX1" s="66"/>
      <c r="DYY1" s="66"/>
      <c r="DYZ1" s="66"/>
      <c r="DZA1" s="66"/>
      <c r="DZB1" s="66"/>
      <c r="DZC1" s="66"/>
      <c r="DZD1" s="66"/>
      <c r="DZE1" s="66"/>
      <c r="DZF1" s="66"/>
      <c r="DZG1" s="66"/>
      <c r="DZH1" s="66"/>
      <c r="DZI1" s="66"/>
      <c r="DZJ1" s="66"/>
      <c r="DZK1" s="66"/>
      <c r="DZL1" s="66"/>
      <c r="DZM1" s="66"/>
      <c r="DZN1" s="66"/>
      <c r="DZO1" s="66"/>
      <c r="DZP1" s="66"/>
      <c r="DZQ1" s="66"/>
      <c r="DZR1" s="66"/>
      <c r="DZS1" s="66"/>
      <c r="DZT1" s="66"/>
      <c r="DZU1" s="66"/>
      <c r="DZV1" s="66"/>
      <c r="DZW1" s="66"/>
      <c r="DZX1" s="66"/>
      <c r="DZY1" s="66"/>
      <c r="DZZ1" s="66"/>
      <c r="EAA1" s="66"/>
      <c r="EAB1" s="66"/>
      <c r="EAC1" s="66"/>
      <c r="EAD1" s="66"/>
      <c r="EAE1" s="66"/>
      <c r="EAF1" s="66"/>
      <c r="EAG1" s="66"/>
      <c r="EAH1" s="66"/>
      <c r="EAI1" s="66"/>
      <c r="EAJ1" s="66"/>
      <c r="EAK1" s="66"/>
      <c r="EAL1" s="66"/>
      <c r="EAM1" s="66"/>
      <c r="EAN1" s="66"/>
      <c r="EAO1" s="66"/>
      <c r="EAP1" s="66"/>
      <c r="EAQ1" s="66"/>
      <c r="EAR1" s="66"/>
      <c r="EAS1" s="66"/>
      <c r="EAT1" s="66"/>
      <c r="EAU1" s="66"/>
      <c r="EAV1" s="66"/>
      <c r="EAW1" s="66"/>
      <c r="EAX1" s="66"/>
      <c r="EAY1" s="66"/>
      <c r="EAZ1" s="66"/>
      <c r="EBA1" s="66"/>
      <c r="EBB1" s="66"/>
      <c r="EBC1" s="66"/>
      <c r="EBD1" s="66"/>
      <c r="EBE1" s="66"/>
      <c r="EBF1" s="66"/>
      <c r="EBG1" s="66"/>
      <c r="EBH1" s="66"/>
      <c r="EBI1" s="66"/>
      <c r="EBJ1" s="66"/>
      <c r="EBK1" s="66"/>
      <c r="EBL1" s="66"/>
      <c r="EBM1" s="66"/>
      <c r="EBN1" s="66"/>
      <c r="EBO1" s="66"/>
      <c r="EBP1" s="66"/>
      <c r="EBQ1" s="66"/>
      <c r="EBR1" s="66"/>
      <c r="EBS1" s="66"/>
      <c r="EBT1" s="66"/>
      <c r="EBU1" s="66"/>
      <c r="EBV1" s="66"/>
      <c r="EBW1" s="66"/>
      <c r="EBX1" s="66"/>
      <c r="EBY1" s="66"/>
      <c r="EBZ1" s="66"/>
      <c r="ECA1" s="66"/>
      <c r="ECB1" s="66"/>
      <c r="ECC1" s="66"/>
      <c r="ECD1" s="66"/>
      <c r="ECE1" s="66"/>
      <c r="ECF1" s="66"/>
      <c r="ECG1" s="66"/>
      <c r="ECH1" s="66"/>
      <c r="ECI1" s="66"/>
      <c r="ECJ1" s="66"/>
      <c r="ECK1" s="66"/>
      <c r="ECL1" s="66"/>
      <c r="ECM1" s="66"/>
      <c r="ECN1" s="66"/>
      <c r="ECO1" s="66"/>
      <c r="ECP1" s="66"/>
      <c r="ECQ1" s="66"/>
      <c r="ECR1" s="66"/>
      <c r="ECS1" s="66"/>
      <c r="ECT1" s="66"/>
      <c r="ECU1" s="66"/>
      <c r="ECV1" s="66"/>
      <c r="ECW1" s="66"/>
      <c r="ECX1" s="66"/>
      <c r="ECY1" s="66"/>
      <c r="ECZ1" s="66"/>
      <c r="EDA1" s="66"/>
      <c r="EDB1" s="66"/>
      <c r="EDC1" s="66"/>
      <c r="EDD1" s="66"/>
      <c r="EDE1" s="66"/>
      <c r="EDF1" s="66"/>
      <c r="EDG1" s="66"/>
      <c r="EDH1" s="66"/>
      <c r="EDI1" s="66"/>
      <c r="EDJ1" s="66"/>
      <c r="EDK1" s="66"/>
      <c r="EDL1" s="66"/>
      <c r="EDM1" s="66"/>
      <c r="EDN1" s="66"/>
      <c r="EDO1" s="66"/>
      <c r="EDP1" s="66"/>
      <c r="EDQ1" s="66"/>
      <c r="EDR1" s="66"/>
      <c r="EDS1" s="66"/>
      <c r="EDT1" s="66"/>
      <c r="EDU1" s="66"/>
      <c r="EDV1" s="66"/>
      <c r="EDW1" s="66"/>
      <c r="EDX1" s="66"/>
      <c r="EDY1" s="66"/>
      <c r="EDZ1" s="66"/>
      <c r="EEA1" s="66"/>
      <c r="EEB1" s="66"/>
      <c r="EEC1" s="66"/>
      <c r="EED1" s="66"/>
      <c r="EEE1" s="66"/>
      <c r="EEF1" s="66"/>
      <c r="EEG1" s="66"/>
      <c r="EEH1" s="66"/>
      <c r="EEI1" s="66"/>
      <c r="EEJ1" s="66"/>
      <c r="EEK1" s="66"/>
      <c r="EEL1" s="66"/>
      <c r="EEM1" s="66"/>
      <c r="EEN1" s="66"/>
      <c r="EEO1" s="66"/>
      <c r="EEP1" s="66"/>
      <c r="EEQ1" s="66"/>
      <c r="EER1" s="66"/>
      <c r="EES1" s="66"/>
      <c r="EET1" s="66"/>
      <c r="EEU1" s="66"/>
      <c r="EEV1" s="66"/>
      <c r="EEW1" s="66"/>
      <c r="EEX1" s="66"/>
      <c r="EEY1" s="66"/>
      <c r="EEZ1" s="66"/>
      <c r="EFA1" s="66"/>
      <c r="EFB1" s="66"/>
      <c r="EFC1" s="66"/>
      <c r="EFD1" s="66"/>
      <c r="EFE1" s="66"/>
      <c r="EFF1" s="66"/>
      <c r="EFG1" s="66"/>
      <c r="EFH1" s="66"/>
      <c r="EFI1" s="66"/>
      <c r="EFJ1" s="66"/>
      <c r="EFK1" s="66"/>
      <c r="EFL1" s="66"/>
      <c r="EFM1" s="66"/>
      <c r="EFN1" s="66"/>
      <c r="EFO1" s="66"/>
      <c r="EFP1" s="66"/>
      <c r="EFQ1" s="66"/>
      <c r="EFR1" s="66"/>
      <c r="EFS1" s="66"/>
      <c r="EFT1" s="66"/>
      <c r="EFU1" s="66"/>
      <c r="EFV1" s="66"/>
      <c r="EFW1" s="66"/>
      <c r="EFX1" s="66"/>
      <c r="EFY1" s="66"/>
      <c r="EFZ1" s="66"/>
      <c r="EGA1" s="66"/>
      <c r="EGB1" s="66"/>
      <c r="EGC1" s="66"/>
      <c r="EGD1" s="66"/>
      <c r="EGE1" s="66"/>
      <c r="EGF1" s="66"/>
      <c r="EGG1" s="66"/>
      <c r="EGH1" s="66"/>
      <c r="EGI1" s="66"/>
      <c r="EGJ1" s="66"/>
      <c r="EGK1" s="66"/>
      <c r="EGL1" s="66"/>
      <c r="EGM1" s="66"/>
      <c r="EGN1" s="66"/>
      <c r="EGO1" s="66"/>
      <c r="EGP1" s="66"/>
      <c r="EGQ1" s="66"/>
      <c r="EGR1" s="66"/>
      <c r="EGS1" s="66"/>
      <c r="EGT1" s="66"/>
      <c r="EGU1" s="66"/>
      <c r="EGV1" s="66"/>
      <c r="EGW1" s="66"/>
      <c r="EGX1" s="66"/>
      <c r="EGY1" s="66"/>
      <c r="EGZ1" s="66"/>
      <c r="EHA1" s="66"/>
      <c r="EHB1" s="66"/>
      <c r="EHC1" s="66"/>
      <c r="EHD1" s="66"/>
      <c r="EHE1" s="66"/>
      <c r="EHF1" s="66"/>
      <c r="EHG1" s="66"/>
      <c r="EHH1" s="66"/>
      <c r="EHI1" s="66"/>
      <c r="EHJ1" s="66"/>
      <c r="EHK1" s="66"/>
      <c r="EHL1" s="66"/>
      <c r="EHM1" s="66"/>
      <c r="EHN1" s="66"/>
      <c r="EHO1" s="66"/>
      <c r="EHP1" s="66"/>
      <c r="EHQ1" s="66"/>
      <c r="EHR1" s="66"/>
      <c r="EHS1" s="66"/>
      <c r="EHT1" s="66"/>
      <c r="EHU1" s="66"/>
      <c r="EHV1" s="66"/>
      <c r="EHW1" s="66"/>
      <c r="EHX1" s="66"/>
      <c r="EHY1" s="66"/>
      <c r="EHZ1" s="66"/>
      <c r="EIA1" s="66"/>
      <c r="EIB1" s="66"/>
      <c r="EIC1" s="66"/>
      <c r="EID1" s="66"/>
      <c r="EIE1" s="66"/>
      <c r="EIF1" s="66"/>
      <c r="EIG1" s="66"/>
      <c r="EIH1" s="66"/>
      <c r="EII1" s="66"/>
      <c r="EIJ1" s="66"/>
      <c r="EIK1" s="66"/>
      <c r="EIL1" s="66"/>
      <c r="EIM1" s="66"/>
      <c r="EIN1" s="66"/>
      <c r="EIO1" s="66"/>
      <c r="EIP1" s="66"/>
      <c r="EIQ1" s="66"/>
      <c r="EIR1" s="66"/>
      <c r="EIS1" s="66"/>
      <c r="EIT1" s="66"/>
      <c r="EIU1" s="66"/>
      <c r="EIV1" s="66"/>
      <c r="EIW1" s="66"/>
      <c r="EIX1" s="66"/>
      <c r="EIY1" s="66"/>
      <c r="EIZ1" s="66"/>
      <c r="EJA1" s="66"/>
      <c r="EJB1" s="66"/>
      <c r="EJC1" s="66"/>
      <c r="EJD1" s="66"/>
      <c r="EJE1" s="66"/>
      <c r="EJF1" s="66"/>
      <c r="EJG1" s="66"/>
      <c r="EJH1" s="66"/>
      <c r="EJI1" s="66"/>
      <c r="EJJ1" s="66"/>
      <c r="EJK1" s="66"/>
      <c r="EJL1" s="66"/>
      <c r="EJM1" s="66"/>
      <c r="EJN1" s="66"/>
      <c r="EJO1" s="66"/>
      <c r="EJP1" s="66"/>
      <c r="EJQ1" s="66"/>
      <c r="EJR1" s="66"/>
      <c r="EJS1" s="66"/>
      <c r="EJT1" s="66"/>
      <c r="EJU1" s="66"/>
      <c r="EJV1" s="66"/>
      <c r="EJW1" s="66"/>
      <c r="EJX1" s="66"/>
      <c r="EJY1" s="66"/>
      <c r="EJZ1" s="66"/>
      <c r="EKA1" s="66"/>
      <c r="EKB1" s="66"/>
      <c r="EKC1" s="66"/>
      <c r="EKD1" s="66"/>
      <c r="EKE1" s="66"/>
      <c r="EKF1" s="66"/>
      <c r="EKG1" s="66"/>
      <c r="EKH1" s="66"/>
      <c r="EKI1" s="66"/>
      <c r="EKJ1" s="66"/>
      <c r="EKK1" s="66"/>
      <c r="EKL1" s="66"/>
      <c r="EKM1" s="66"/>
      <c r="EKN1" s="66"/>
      <c r="EKO1" s="66"/>
      <c r="EKP1" s="66"/>
      <c r="EKQ1" s="66"/>
      <c r="EKR1" s="66"/>
      <c r="EKS1" s="66"/>
      <c r="EKT1" s="66"/>
      <c r="EKU1" s="66"/>
      <c r="EKV1" s="66"/>
      <c r="EKW1" s="66"/>
      <c r="EKX1" s="66"/>
      <c r="EKY1" s="66"/>
      <c r="EKZ1" s="66"/>
      <c r="ELA1" s="66"/>
      <c r="ELB1" s="66"/>
      <c r="ELC1" s="66"/>
      <c r="ELD1" s="66"/>
      <c r="ELE1" s="66"/>
      <c r="ELF1" s="66"/>
      <c r="ELG1" s="66"/>
      <c r="ELH1" s="66"/>
      <c r="ELI1" s="66"/>
      <c r="ELJ1" s="66"/>
      <c r="ELK1" s="66"/>
      <c r="ELL1" s="66"/>
      <c r="ELM1" s="66"/>
      <c r="ELN1" s="66"/>
      <c r="ELO1" s="66"/>
      <c r="ELP1" s="66"/>
      <c r="ELQ1" s="66"/>
      <c r="ELR1" s="66"/>
      <c r="ELS1" s="66"/>
      <c r="ELT1" s="66"/>
      <c r="ELU1" s="66"/>
      <c r="ELV1" s="66"/>
      <c r="ELW1" s="66"/>
      <c r="ELX1" s="66"/>
      <c r="ELY1" s="66"/>
      <c r="ELZ1" s="66"/>
      <c r="EMA1" s="66"/>
      <c r="EMB1" s="66"/>
      <c r="EMC1" s="66"/>
      <c r="EMD1" s="66"/>
      <c r="EME1" s="66"/>
      <c r="EMF1" s="66"/>
      <c r="EMG1" s="66"/>
      <c r="EMH1" s="66"/>
      <c r="EMI1" s="66"/>
      <c r="EMJ1" s="66"/>
      <c r="EMK1" s="66"/>
      <c r="EML1" s="66"/>
      <c r="EMM1" s="66"/>
      <c r="EMN1" s="66"/>
      <c r="EMO1" s="66"/>
      <c r="EMP1" s="66"/>
      <c r="EMQ1" s="66"/>
      <c r="EMR1" s="66"/>
      <c r="EMS1" s="66"/>
      <c r="EMT1" s="66"/>
      <c r="EMU1" s="66"/>
      <c r="EMV1" s="66"/>
      <c r="EMW1" s="66"/>
      <c r="EMX1" s="66"/>
      <c r="EMY1" s="66"/>
      <c r="EMZ1" s="66"/>
      <c r="ENA1" s="66"/>
      <c r="ENB1" s="66"/>
      <c r="ENC1" s="66"/>
      <c r="END1" s="66"/>
      <c r="ENE1" s="66"/>
      <c r="ENF1" s="66"/>
      <c r="ENG1" s="66"/>
      <c r="ENH1" s="66"/>
      <c r="ENI1" s="66"/>
      <c r="ENJ1" s="66"/>
      <c r="ENK1" s="66"/>
      <c r="ENL1" s="66"/>
      <c r="ENM1" s="66"/>
      <c r="ENN1" s="66"/>
      <c r="ENO1" s="66"/>
      <c r="ENP1" s="66"/>
      <c r="ENQ1" s="66"/>
      <c r="ENR1" s="66"/>
      <c r="ENS1" s="66"/>
      <c r="ENT1" s="66"/>
      <c r="ENU1" s="66"/>
      <c r="ENV1" s="66"/>
      <c r="ENW1" s="66"/>
      <c r="ENX1" s="66"/>
      <c r="ENY1" s="66"/>
      <c r="ENZ1" s="66"/>
      <c r="EOA1" s="66"/>
      <c r="EOB1" s="66"/>
      <c r="EOC1" s="66"/>
      <c r="EOD1" s="66"/>
      <c r="EOE1" s="66"/>
      <c r="EOF1" s="66"/>
      <c r="EOG1" s="66"/>
      <c r="EOH1" s="66"/>
      <c r="EOI1" s="66"/>
      <c r="EOJ1" s="66"/>
      <c r="EOK1" s="66"/>
      <c r="EOL1" s="66"/>
      <c r="EOM1" s="66"/>
      <c r="EON1" s="66"/>
      <c r="EOO1" s="66"/>
      <c r="EOP1" s="66"/>
      <c r="EOQ1" s="66"/>
      <c r="EOR1" s="66"/>
      <c r="EOS1" s="66"/>
      <c r="EOT1" s="66"/>
      <c r="EOU1" s="66"/>
      <c r="EOV1" s="66"/>
      <c r="EOW1" s="66"/>
      <c r="EOX1" s="66"/>
      <c r="EOY1" s="66"/>
      <c r="EOZ1" s="66"/>
      <c r="EPA1" s="66"/>
      <c r="EPB1" s="66"/>
      <c r="EPC1" s="66"/>
      <c r="EPD1" s="66"/>
      <c r="EPE1" s="66"/>
      <c r="EPF1" s="66"/>
      <c r="EPG1" s="66"/>
      <c r="EPH1" s="66"/>
      <c r="EPI1" s="66"/>
      <c r="EPJ1" s="66"/>
      <c r="EPK1" s="66"/>
      <c r="EPL1" s="66"/>
      <c r="EPM1" s="66"/>
      <c r="EPN1" s="66"/>
      <c r="EPO1" s="66"/>
      <c r="EPP1" s="66"/>
      <c r="EPQ1" s="66"/>
      <c r="EPR1" s="66"/>
      <c r="EPS1" s="66"/>
      <c r="EPT1" s="66"/>
      <c r="EPU1" s="66"/>
      <c r="EPV1" s="66"/>
      <c r="EPW1" s="66"/>
      <c r="EPX1" s="66"/>
      <c r="EPY1" s="66"/>
      <c r="EPZ1" s="66"/>
      <c r="EQA1" s="66"/>
      <c r="EQB1" s="66"/>
      <c r="EQC1" s="66"/>
      <c r="EQD1" s="66"/>
      <c r="EQE1" s="66"/>
      <c r="EQF1" s="66"/>
      <c r="EQG1" s="66"/>
      <c r="EQH1" s="66"/>
      <c r="EQI1" s="66"/>
      <c r="EQJ1" s="66"/>
      <c r="EQK1" s="66"/>
      <c r="EQL1" s="66"/>
      <c r="EQM1" s="66"/>
      <c r="EQN1" s="66"/>
      <c r="EQO1" s="66"/>
      <c r="EQP1" s="66"/>
      <c r="EQQ1" s="66"/>
      <c r="EQR1" s="66"/>
      <c r="EQS1" s="66"/>
      <c r="EQT1" s="66"/>
      <c r="EQU1" s="66"/>
      <c r="EQV1" s="66"/>
      <c r="EQW1" s="66"/>
      <c r="EQX1" s="66"/>
      <c r="EQY1" s="66"/>
      <c r="EQZ1" s="66"/>
      <c r="ERA1" s="66"/>
      <c r="ERB1" s="66"/>
      <c r="ERC1" s="66"/>
      <c r="ERD1" s="66"/>
      <c r="ERE1" s="66"/>
      <c r="ERF1" s="66"/>
      <c r="ERG1" s="66"/>
      <c r="ERH1" s="66"/>
      <c r="ERI1" s="66"/>
      <c r="ERJ1" s="66"/>
      <c r="ERK1" s="66"/>
      <c r="ERL1" s="66"/>
      <c r="ERM1" s="66"/>
      <c r="ERN1" s="66"/>
      <c r="ERO1" s="66"/>
      <c r="ERP1" s="66"/>
      <c r="ERQ1" s="66"/>
      <c r="ERR1" s="66"/>
      <c r="ERS1" s="66"/>
      <c r="ERT1" s="66"/>
      <c r="ERU1" s="66"/>
      <c r="ERV1" s="66"/>
      <c r="ERW1" s="66"/>
      <c r="ERX1" s="66"/>
      <c r="ERY1" s="66"/>
      <c r="ERZ1" s="66"/>
      <c r="ESA1" s="66"/>
      <c r="ESB1" s="66"/>
      <c r="ESC1" s="66"/>
      <c r="ESD1" s="66"/>
      <c r="ESE1" s="66"/>
      <c r="ESF1" s="66"/>
      <c r="ESG1" s="66"/>
      <c r="ESH1" s="66"/>
      <c r="ESI1" s="66"/>
      <c r="ESJ1" s="66"/>
      <c r="ESK1" s="66"/>
      <c r="ESL1" s="66"/>
      <c r="ESM1" s="66"/>
      <c r="ESN1" s="66"/>
      <c r="ESO1" s="66"/>
      <c r="ESP1" s="66"/>
      <c r="ESQ1" s="66"/>
      <c r="ESR1" s="66"/>
      <c r="ESS1" s="66"/>
      <c r="EST1" s="66"/>
      <c r="ESU1" s="66"/>
      <c r="ESV1" s="66"/>
      <c r="ESW1" s="66"/>
      <c r="ESX1" s="66"/>
      <c r="ESY1" s="66"/>
      <c r="ESZ1" s="66"/>
      <c r="ETA1" s="66"/>
      <c r="ETB1" s="66"/>
      <c r="ETC1" s="66"/>
      <c r="ETD1" s="66"/>
      <c r="ETE1" s="66"/>
      <c r="ETF1" s="66"/>
      <c r="ETG1" s="66"/>
      <c r="ETH1" s="66"/>
      <c r="ETI1" s="66"/>
      <c r="ETJ1" s="66"/>
      <c r="ETK1" s="66"/>
      <c r="ETL1" s="66"/>
      <c r="ETM1" s="66"/>
      <c r="ETN1" s="66"/>
      <c r="ETO1" s="66"/>
      <c r="ETP1" s="66"/>
      <c r="ETQ1" s="66"/>
      <c r="ETR1" s="66"/>
      <c r="ETS1" s="66"/>
      <c r="ETT1" s="66"/>
      <c r="ETU1" s="66"/>
      <c r="ETV1" s="66"/>
      <c r="ETW1" s="66"/>
      <c r="ETX1" s="66"/>
      <c r="ETY1" s="66"/>
      <c r="ETZ1" s="66"/>
      <c r="EUA1" s="66"/>
      <c r="EUB1" s="66"/>
      <c r="EUC1" s="66"/>
      <c r="EUD1" s="66"/>
      <c r="EUE1" s="66"/>
      <c r="EUF1" s="66"/>
      <c r="EUG1" s="66"/>
      <c r="EUH1" s="66"/>
      <c r="EUI1" s="66"/>
      <c r="EUJ1" s="66"/>
      <c r="EUK1" s="66"/>
      <c r="EUL1" s="66"/>
      <c r="EUM1" s="66"/>
      <c r="EUN1" s="66"/>
      <c r="EUO1" s="66"/>
      <c r="EUP1" s="66"/>
      <c r="EUQ1" s="66"/>
      <c r="EUR1" s="66"/>
      <c r="EUS1" s="66"/>
      <c r="EUT1" s="66"/>
      <c r="EUU1" s="66"/>
      <c r="EUV1" s="66"/>
      <c r="EUW1" s="66"/>
      <c r="EUX1" s="66"/>
      <c r="EUY1" s="66"/>
      <c r="EUZ1" s="66"/>
      <c r="EVA1" s="66"/>
      <c r="EVB1" s="66"/>
      <c r="EVC1" s="66"/>
      <c r="EVD1" s="66"/>
      <c r="EVE1" s="66"/>
      <c r="EVF1" s="66"/>
      <c r="EVG1" s="66"/>
      <c r="EVH1" s="66"/>
      <c r="EVI1" s="66"/>
      <c r="EVJ1" s="66"/>
      <c r="EVK1" s="66"/>
      <c r="EVL1" s="66"/>
      <c r="EVM1" s="66"/>
      <c r="EVN1" s="66"/>
      <c r="EVO1" s="66"/>
      <c r="EVP1" s="66"/>
      <c r="EVQ1" s="66"/>
      <c r="EVR1" s="66"/>
      <c r="EVS1" s="66"/>
      <c r="EVT1" s="66"/>
      <c r="EVU1" s="66"/>
      <c r="EVV1" s="66"/>
      <c r="EVW1" s="66"/>
      <c r="EVX1" s="66"/>
      <c r="EVY1" s="66"/>
      <c r="EVZ1" s="66"/>
      <c r="EWA1" s="66"/>
      <c r="EWB1" s="66"/>
      <c r="EWC1" s="66"/>
      <c r="EWD1" s="66"/>
      <c r="EWE1" s="66"/>
      <c r="EWF1" s="66"/>
      <c r="EWG1" s="66"/>
      <c r="EWH1" s="66"/>
      <c r="EWI1" s="66"/>
      <c r="EWJ1" s="66"/>
      <c r="EWK1" s="66"/>
      <c r="EWL1" s="66"/>
      <c r="EWM1" s="66"/>
      <c r="EWN1" s="66"/>
      <c r="EWO1" s="66"/>
      <c r="EWP1" s="66"/>
      <c r="EWQ1" s="66"/>
      <c r="EWR1" s="66"/>
      <c r="EWS1" s="66"/>
      <c r="EWT1" s="66"/>
      <c r="EWU1" s="66"/>
      <c r="EWV1" s="66"/>
      <c r="EWW1" s="66"/>
      <c r="EWX1" s="66"/>
      <c r="EWY1" s="66"/>
      <c r="EWZ1" s="66"/>
      <c r="EXA1" s="66"/>
      <c r="EXB1" s="66"/>
      <c r="EXC1" s="66"/>
      <c r="EXD1" s="66"/>
      <c r="EXE1" s="66"/>
      <c r="EXF1" s="66"/>
      <c r="EXG1" s="66"/>
      <c r="EXH1" s="66"/>
      <c r="EXI1" s="66"/>
      <c r="EXJ1" s="66"/>
      <c r="EXK1" s="66"/>
      <c r="EXL1" s="66"/>
      <c r="EXM1" s="66"/>
      <c r="EXN1" s="66"/>
      <c r="EXO1" s="66"/>
      <c r="EXP1" s="66"/>
      <c r="EXQ1" s="66"/>
      <c r="EXR1" s="66"/>
      <c r="EXS1" s="66"/>
      <c r="EXT1" s="66"/>
      <c r="EXU1" s="66"/>
      <c r="EXV1" s="66"/>
      <c r="EXW1" s="66"/>
      <c r="EXX1" s="66"/>
      <c r="EXY1" s="66"/>
      <c r="EXZ1" s="66"/>
      <c r="EYA1" s="66"/>
      <c r="EYB1" s="66"/>
      <c r="EYC1" s="66"/>
      <c r="EYD1" s="66"/>
      <c r="EYE1" s="66"/>
      <c r="EYF1" s="66"/>
      <c r="EYG1" s="66"/>
      <c r="EYH1" s="66"/>
      <c r="EYI1" s="66"/>
      <c r="EYJ1" s="66"/>
      <c r="EYK1" s="66"/>
      <c r="EYL1" s="66"/>
      <c r="EYM1" s="66"/>
      <c r="EYN1" s="66"/>
      <c r="EYO1" s="66"/>
      <c r="EYP1" s="66"/>
      <c r="EYQ1" s="66"/>
      <c r="EYR1" s="66"/>
      <c r="EYS1" s="66"/>
      <c r="EYT1" s="66"/>
      <c r="EYU1" s="66"/>
      <c r="EYV1" s="66"/>
      <c r="EYW1" s="66"/>
      <c r="EYX1" s="66"/>
      <c r="EYY1" s="66"/>
      <c r="EYZ1" s="66"/>
      <c r="EZA1" s="66"/>
      <c r="EZB1" s="66"/>
      <c r="EZC1" s="66"/>
      <c r="EZD1" s="66"/>
      <c r="EZE1" s="66"/>
      <c r="EZF1" s="66"/>
      <c r="EZG1" s="66"/>
      <c r="EZH1" s="66"/>
      <c r="EZI1" s="66"/>
      <c r="EZJ1" s="66"/>
      <c r="EZK1" s="66"/>
      <c r="EZL1" s="66"/>
      <c r="EZM1" s="66"/>
      <c r="EZN1" s="66"/>
      <c r="EZO1" s="66"/>
      <c r="EZP1" s="66"/>
      <c r="EZQ1" s="66"/>
      <c r="EZR1" s="66"/>
      <c r="EZS1" s="66"/>
      <c r="EZT1" s="66"/>
      <c r="EZU1" s="66"/>
      <c r="EZV1" s="66"/>
      <c r="EZW1" s="66"/>
      <c r="EZX1" s="66"/>
      <c r="EZY1" s="66"/>
      <c r="EZZ1" s="66"/>
      <c r="FAA1" s="66"/>
      <c r="FAB1" s="66"/>
      <c r="FAC1" s="66"/>
      <c r="FAD1" s="66"/>
      <c r="FAE1" s="66"/>
      <c r="FAF1" s="66"/>
      <c r="FAG1" s="66"/>
      <c r="FAH1" s="66"/>
      <c r="FAI1" s="66"/>
      <c r="FAJ1" s="66"/>
      <c r="FAK1" s="66"/>
      <c r="FAL1" s="66"/>
      <c r="FAM1" s="66"/>
      <c r="FAN1" s="66"/>
      <c r="FAO1" s="66"/>
      <c r="FAP1" s="66"/>
      <c r="FAQ1" s="66"/>
      <c r="FAR1" s="66"/>
      <c r="FAS1" s="66"/>
      <c r="FAT1" s="66"/>
      <c r="FAU1" s="66"/>
      <c r="FAV1" s="66"/>
      <c r="FAW1" s="66"/>
      <c r="FAX1" s="66"/>
      <c r="FAY1" s="66"/>
      <c r="FAZ1" s="66"/>
      <c r="FBA1" s="66"/>
      <c r="FBB1" s="66"/>
      <c r="FBC1" s="66"/>
      <c r="FBD1" s="66"/>
      <c r="FBE1" s="66"/>
      <c r="FBF1" s="66"/>
      <c r="FBG1" s="66"/>
      <c r="FBH1" s="66"/>
      <c r="FBI1" s="66"/>
      <c r="FBJ1" s="66"/>
      <c r="FBK1" s="66"/>
      <c r="FBL1" s="66"/>
      <c r="FBM1" s="66"/>
      <c r="FBN1" s="66"/>
      <c r="FBO1" s="66"/>
      <c r="FBP1" s="66"/>
      <c r="FBQ1" s="66"/>
      <c r="FBR1" s="66"/>
      <c r="FBS1" s="66"/>
      <c r="FBT1" s="66"/>
      <c r="FBU1" s="66"/>
      <c r="FBV1" s="66"/>
      <c r="FBW1" s="66"/>
      <c r="FBX1" s="66"/>
      <c r="FBY1" s="66"/>
      <c r="FBZ1" s="66"/>
      <c r="FCA1" s="66"/>
      <c r="FCB1" s="66"/>
      <c r="FCC1" s="66"/>
      <c r="FCD1" s="66"/>
      <c r="FCE1" s="66"/>
      <c r="FCF1" s="66"/>
      <c r="FCG1" s="66"/>
      <c r="FCH1" s="66"/>
      <c r="FCI1" s="66"/>
      <c r="FCJ1" s="66"/>
      <c r="FCK1" s="66"/>
      <c r="FCL1" s="66"/>
      <c r="FCM1" s="66"/>
      <c r="FCN1" s="66"/>
      <c r="FCO1" s="66"/>
      <c r="FCP1" s="66"/>
      <c r="FCQ1" s="66"/>
      <c r="FCR1" s="66"/>
      <c r="FCS1" s="66"/>
      <c r="FCT1" s="66"/>
      <c r="FCU1" s="66"/>
      <c r="FCV1" s="66"/>
      <c r="FCW1" s="66"/>
      <c r="FCX1" s="66"/>
      <c r="FCY1" s="66"/>
      <c r="FCZ1" s="66"/>
      <c r="FDA1" s="66"/>
      <c r="FDB1" s="66"/>
      <c r="FDC1" s="66"/>
      <c r="FDD1" s="66"/>
      <c r="FDE1" s="66"/>
      <c r="FDF1" s="66"/>
      <c r="FDG1" s="66"/>
      <c r="FDH1" s="66"/>
      <c r="FDI1" s="66"/>
      <c r="FDJ1" s="66"/>
      <c r="FDK1" s="66"/>
      <c r="FDL1" s="66"/>
      <c r="FDM1" s="66"/>
      <c r="FDN1" s="66"/>
      <c r="FDO1" s="66"/>
      <c r="FDP1" s="66"/>
      <c r="FDQ1" s="66"/>
      <c r="FDR1" s="66"/>
      <c r="FDS1" s="66"/>
      <c r="FDT1" s="66"/>
      <c r="FDU1" s="66"/>
      <c r="FDV1" s="66"/>
      <c r="FDW1" s="66"/>
      <c r="FDX1" s="66"/>
      <c r="FDY1" s="66"/>
      <c r="FDZ1" s="66"/>
      <c r="FEA1" s="66"/>
      <c r="FEB1" s="66"/>
      <c r="FEC1" s="66"/>
      <c r="FED1" s="66"/>
      <c r="FEE1" s="66"/>
      <c r="FEF1" s="66"/>
      <c r="FEG1" s="66"/>
      <c r="FEH1" s="66"/>
      <c r="FEI1" s="66"/>
      <c r="FEJ1" s="66"/>
      <c r="FEK1" s="66"/>
      <c r="FEL1" s="66"/>
      <c r="FEM1" s="66"/>
      <c r="FEN1" s="66"/>
      <c r="FEO1" s="66"/>
      <c r="FEP1" s="66"/>
      <c r="FEQ1" s="66"/>
      <c r="FER1" s="66"/>
      <c r="FES1" s="66"/>
      <c r="FET1" s="66"/>
      <c r="FEU1" s="66"/>
      <c r="FEV1" s="66"/>
      <c r="FEW1" s="66"/>
      <c r="FEX1" s="66"/>
      <c r="FEY1" s="66"/>
      <c r="FEZ1" s="66"/>
      <c r="FFA1" s="66"/>
      <c r="FFB1" s="66"/>
      <c r="FFC1" s="66"/>
      <c r="FFD1" s="66"/>
      <c r="FFE1" s="66"/>
      <c r="FFF1" s="66"/>
      <c r="FFG1" s="66"/>
      <c r="FFH1" s="66"/>
      <c r="FFI1" s="66"/>
      <c r="FFJ1" s="66"/>
      <c r="FFK1" s="66"/>
      <c r="FFL1" s="66"/>
      <c r="FFM1" s="66"/>
      <c r="FFN1" s="66"/>
      <c r="FFO1" s="66"/>
      <c r="FFP1" s="66"/>
      <c r="FFQ1" s="66"/>
      <c r="FFR1" s="66"/>
      <c r="FFS1" s="66"/>
      <c r="FFT1" s="66"/>
      <c r="FFU1" s="66"/>
      <c r="FFV1" s="66"/>
      <c r="FFW1" s="66"/>
      <c r="FFX1" s="66"/>
      <c r="FFY1" s="66"/>
      <c r="FFZ1" s="66"/>
      <c r="FGA1" s="66"/>
      <c r="FGB1" s="66"/>
      <c r="FGC1" s="66"/>
      <c r="FGD1" s="66"/>
      <c r="FGE1" s="66"/>
      <c r="FGF1" s="66"/>
      <c r="FGG1" s="66"/>
      <c r="FGH1" s="66"/>
      <c r="FGI1" s="66"/>
      <c r="FGJ1" s="66"/>
      <c r="FGK1" s="66"/>
      <c r="FGL1" s="66"/>
      <c r="FGM1" s="66"/>
      <c r="FGN1" s="66"/>
      <c r="FGO1" s="66"/>
      <c r="FGP1" s="66"/>
      <c r="FGQ1" s="66"/>
      <c r="FGR1" s="66"/>
      <c r="FGS1" s="66"/>
      <c r="FGT1" s="66"/>
      <c r="FGU1" s="66"/>
      <c r="FGV1" s="66"/>
      <c r="FGW1" s="66"/>
      <c r="FGX1" s="66"/>
      <c r="FGY1" s="66"/>
      <c r="FGZ1" s="66"/>
      <c r="FHA1" s="66"/>
      <c r="FHB1" s="66"/>
      <c r="FHC1" s="66"/>
      <c r="FHD1" s="66"/>
      <c r="FHE1" s="66"/>
      <c r="FHF1" s="66"/>
      <c r="FHG1" s="66"/>
      <c r="FHH1" s="66"/>
      <c r="FHI1" s="66"/>
      <c r="FHJ1" s="66"/>
      <c r="FHK1" s="66"/>
      <c r="FHL1" s="66"/>
      <c r="FHM1" s="66"/>
      <c r="FHN1" s="66"/>
      <c r="FHO1" s="66"/>
      <c r="FHP1" s="66"/>
      <c r="FHQ1" s="66"/>
      <c r="FHR1" s="66"/>
      <c r="FHS1" s="66"/>
      <c r="FHT1" s="66"/>
      <c r="FHU1" s="66"/>
      <c r="FHV1" s="66"/>
      <c r="FHW1" s="66"/>
      <c r="FHX1" s="66"/>
      <c r="FHY1" s="66"/>
      <c r="FHZ1" s="66"/>
      <c r="FIA1" s="66"/>
      <c r="FIB1" s="66"/>
      <c r="FIC1" s="66"/>
      <c r="FID1" s="66"/>
      <c r="FIE1" s="66"/>
      <c r="FIF1" s="66"/>
      <c r="FIG1" s="66"/>
      <c r="FIH1" s="66"/>
      <c r="FII1" s="66"/>
      <c r="FIJ1" s="66"/>
      <c r="FIK1" s="66"/>
      <c r="FIL1" s="66"/>
      <c r="FIM1" s="66"/>
      <c r="FIN1" s="66"/>
      <c r="FIO1" s="66"/>
      <c r="FIP1" s="66"/>
      <c r="FIQ1" s="66"/>
      <c r="FIR1" s="66"/>
      <c r="FIS1" s="66"/>
      <c r="FIT1" s="66"/>
      <c r="FIU1" s="66"/>
      <c r="FIV1" s="66"/>
      <c r="FIW1" s="66"/>
      <c r="FIX1" s="66"/>
      <c r="FIY1" s="66"/>
      <c r="FIZ1" s="66"/>
      <c r="FJA1" s="66"/>
      <c r="FJB1" s="66"/>
      <c r="FJC1" s="66"/>
      <c r="FJD1" s="66"/>
      <c r="FJE1" s="66"/>
      <c r="FJF1" s="66"/>
      <c r="FJG1" s="66"/>
      <c r="FJH1" s="66"/>
      <c r="FJI1" s="66"/>
      <c r="FJJ1" s="66"/>
      <c r="FJK1" s="66"/>
      <c r="FJL1" s="66"/>
      <c r="FJM1" s="66"/>
      <c r="FJN1" s="66"/>
      <c r="FJO1" s="66"/>
      <c r="FJP1" s="66"/>
      <c r="FJQ1" s="66"/>
      <c r="FJR1" s="66"/>
      <c r="FJS1" s="66"/>
      <c r="FJT1" s="66"/>
      <c r="FJU1" s="66"/>
      <c r="FJV1" s="66"/>
      <c r="FJW1" s="66"/>
      <c r="FJX1" s="66"/>
      <c r="FJY1" s="66"/>
      <c r="FJZ1" s="66"/>
      <c r="FKA1" s="66"/>
      <c r="FKB1" s="66"/>
      <c r="FKC1" s="66"/>
      <c r="FKD1" s="66"/>
      <c r="FKE1" s="66"/>
      <c r="FKF1" s="66"/>
      <c r="FKG1" s="66"/>
      <c r="FKH1" s="66"/>
      <c r="FKI1" s="66"/>
      <c r="FKJ1" s="66"/>
      <c r="FKK1" s="66"/>
      <c r="FKL1" s="66"/>
      <c r="FKM1" s="66"/>
      <c r="FKN1" s="66"/>
      <c r="FKO1" s="66"/>
      <c r="FKP1" s="66"/>
      <c r="FKQ1" s="66"/>
      <c r="FKR1" s="66"/>
      <c r="FKS1" s="66"/>
      <c r="FKT1" s="66"/>
      <c r="FKU1" s="66"/>
      <c r="FKV1" s="66"/>
      <c r="FKW1" s="66"/>
      <c r="FKX1" s="66"/>
      <c r="FKY1" s="66"/>
      <c r="FKZ1" s="66"/>
      <c r="FLA1" s="66"/>
      <c r="FLB1" s="66"/>
      <c r="FLC1" s="66"/>
      <c r="FLD1" s="66"/>
      <c r="FLE1" s="66"/>
      <c r="FLF1" s="66"/>
      <c r="FLG1" s="66"/>
      <c r="FLH1" s="66"/>
      <c r="FLI1" s="66"/>
      <c r="FLJ1" s="66"/>
      <c r="FLK1" s="66"/>
      <c r="FLL1" s="66"/>
      <c r="FLM1" s="66"/>
      <c r="FLN1" s="66"/>
      <c r="FLO1" s="66"/>
      <c r="FLP1" s="66"/>
      <c r="FLQ1" s="66"/>
      <c r="FLR1" s="66"/>
      <c r="FLS1" s="66"/>
      <c r="FLT1" s="66"/>
      <c r="FLU1" s="66"/>
      <c r="FLV1" s="66"/>
      <c r="FLW1" s="66"/>
      <c r="FLX1" s="66"/>
      <c r="FLY1" s="66"/>
      <c r="FLZ1" s="66"/>
      <c r="FMA1" s="66"/>
      <c r="FMB1" s="66"/>
      <c r="FMC1" s="66"/>
      <c r="FMD1" s="66"/>
      <c r="FME1" s="66"/>
      <c r="FMF1" s="66"/>
      <c r="FMG1" s="66"/>
      <c r="FMH1" s="66"/>
      <c r="FMI1" s="66"/>
      <c r="FMJ1" s="66"/>
      <c r="FMK1" s="66"/>
      <c r="FML1" s="66"/>
      <c r="FMM1" s="66"/>
      <c r="FMN1" s="66"/>
      <c r="FMO1" s="66"/>
      <c r="FMP1" s="66"/>
      <c r="FMQ1" s="66"/>
      <c r="FMR1" s="66"/>
      <c r="FMS1" s="66"/>
      <c r="FMT1" s="66"/>
      <c r="FMU1" s="66"/>
      <c r="FMV1" s="66"/>
      <c r="FMW1" s="66"/>
      <c r="FMX1" s="66"/>
      <c r="FMY1" s="66"/>
      <c r="FMZ1" s="66"/>
      <c r="FNA1" s="66"/>
      <c r="FNB1" s="66"/>
      <c r="FNC1" s="66"/>
      <c r="FND1" s="66"/>
      <c r="FNE1" s="66"/>
      <c r="FNF1" s="66"/>
      <c r="FNG1" s="66"/>
      <c r="FNH1" s="66"/>
      <c r="FNI1" s="66"/>
      <c r="FNJ1" s="66"/>
      <c r="FNK1" s="66"/>
      <c r="FNL1" s="66"/>
      <c r="FNM1" s="66"/>
      <c r="FNN1" s="66"/>
      <c r="FNO1" s="66"/>
      <c r="FNP1" s="66"/>
      <c r="FNQ1" s="66"/>
      <c r="FNR1" s="66"/>
      <c r="FNS1" s="66"/>
      <c r="FNT1" s="66"/>
      <c r="FNU1" s="66"/>
      <c r="FNV1" s="66"/>
      <c r="FNW1" s="66"/>
      <c r="FNX1" s="66"/>
      <c r="FNY1" s="66"/>
      <c r="FNZ1" s="66"/>
      <c r="FOA1" s="66"/>
      <c r="FOB1" s="66"/>
      <c r="FOC1" s="66"/>
      <c r="FOD1" s="66"/>
      <c r="FOE1" s="66"/>
      <c r="FOF1" s="66"/>
      <c r="FOG1" s="66"/>
      <c r="FOH1" s="66"/>
      <c r="FOI1" s="66"/>
      <c r="FOJ1" s="66"/>
      <c r="FOK1" s="66"/>
      <c r="FOL1" s="66"/>
      <c r="FOM1" s="66"/>
      <c r="FON1" s="66"/>
      <c r="FOO1" s="66"/>
      <c r="FOP1" s="66"/>
      <c r="FOQ1" s="66"/>
      <c r="FOR1" s="66"/>
      <c r="FOS1" s="66"/>
      <c r="FOT1" s="66"/>
      <c r="FOU1" s="66"/>
      <c r="FOV1" s="66"/>
      <c r="FOW1" s="66"/>
      <c r="FOX1" s="66"/>
      <c r="FOY1" s="66"/>
      <c r="FOZ1" s="66"/>
      <c r="FPA1" s="66"/>
      <c r="FPB1" s="66"/>
      <c r="FPC1" s="66"/>
      <c r="FPD1" s="66"/>
      <c r="FPE1" s="66"/>
      <c r="FPF1" s="66"/>
      <c r="FPG1" s="66"/>
      <c r="FPH1" s="66"/>
      <c r="FPI1" s="66"/>
      <c r="FPJ1" s="66"/>
      <c r="FPK1" s="66"/>
      <c r="FPL1" s="66"/>
      <c r="FPM1" s="66"/>
      <c r="FPN1" s="66"/>
      <c r="FPO1" s="66"/>
      <c r="FPP1" s="66"/>
      <c r="FPQ1" s="66"/>
      <c r="FPR1" s="66"/>
      <c r="FPS1" s="66"/>
      <c r="FPT1" s="66"/>
      <c r="FPU1" s="66"/>
      <c r="FPV1" s="66"/>
      <c r="FPW1" s="66"/>
      <c r="FPX1" s="66"/>
      <c r="FPY1" s="66"/>
      <c r="FPZ1" s="66"/>
      <c r="FQA1" s="66"/>
      <c r="FQB1" s="66"/>
      <c r="FQC1" s="66"/>
      <c r="FQD1" s="66"/>
      <c r="FQE1" s="66"/>
      <c r="FQF1" s="66"/>
      <c r="FQG1" s="66"/>
      <c r="FQH1" s="66"/>
      <c r="FQI1" s="66"/>
      <c r="FQJ1" s="66"/>
      <c r="FQK1" s="66"/>
      <c r="FQL1" s="66"/>
      <c r="FQM1" s="66"/>
      <c r="FQN1" s="66"/>
      <c r="FQO1" s="66"/>
      <c r="FQP1" s="66"/>
      <c r="FQQ1" s="66"/>
      <c r="FQR1" s="66"/>
      <c r="FQS1" s="66"/>
      <c r="FQT1" s="66"/>
      <c r="FQU1" s="66"/>
      <c r="FQV1" s="66"/>
      <c r="FQW1" s="66"/>
      <c r="FQX1" s="66"/>
      <c r="FQY1" s="66"/>
      <c r="FQZ1" s="66"/>
      <c r="FRA1" s="66"/>
      <c r="FRB1" s="66"/>
      <c r="FRC1" s="66"/>
      <c r="FRD1" s="66"/>
      <c r="FRE1" s="66"/>
      <c r="FRF1" s="66"/>
      <c r="FRG1" s="66"/>
      <c r="FRH1" s="66"/>
      <c r="FRI1" s="66"/>
      <c r="FRJ1" s="66"/>
      <c r="FRK1" s="66"/>
      <c r="FRL1" s="66"/>
      <c r="FRM1" s="66"/>
      <c r="FRN1" s="66"/>
      <c r="FRO1" s="66"/>
      <c r="FRP1" s="66"/>
      <c r="FRQ1" s="66"/>
      <c r="FRR1" s="66"/>
      <c r="FRS1" s="66"/>
      <c r="FRT1" s="66"/>
      <c r="FRU1" s="66"/>
      <c r="FRV1" s="66"/>
      <c r="FRW1" s="66"/>
      <c r="FRX1" s="66"/>
      <c r="FRY1" s="66"/>
      <c r="FRZ1" s="66"/>
      <c r="FSA1" s="66"/>
      <c r="FSB1" s="66"/>
      <c r="FSC1" s="66"/>
      <c r="FSD1" s="66"/>
      <c r="FSE1" s="66"/>
      <c r="FSF1" s="66"/>
      <c r="FSG1" s="66"/>
      <c r="FSH1" s="66"/>
      <c r="FSI1" s="66"/>
      <c r="FSJ1" s="66"/>
      <c r="FSK1" s="66"/>
      <c r="FSL1" s="66"/>
      <c r="FSM1" s="66"/>
      <c r="FSN1" s="66"/>
      <c r="FSO1" s="66"/>
      <c r="FSP1" s="66"/>
      <c r="FSQ1" s="66"/>
      <c r="FSR1" s="66"/>
      <c r="FSS1" s="66"/>
      <c r="FST1" s="66"/>
      <c r="FSU1" s="66"/>
      <c r="FSV1" s="66"/>
      <c r="FSW1" s="66"/>
      <c r="FSX1" s="66"/>
      <c r="FSY1" s="66"/>
      <c r="FSZ1" s="66"/>
      <c r="FTA1" s="66"/>
      <c r="FTB1" s="66"/>
      <c r="FTC1" s="66"/>
      <c r="FTD1" s="66"/>
      <c r="FTE1" s="66"/>
      <c r="FTF1" s="66"/>
      <c r="FTG1" s="66"/>
      <c r="FTH1" s="66"/>
      <c r="FTI1" s="66"/>
      <c r="FTJ1" s="66"/>
      <c r="FTK1" s="66"/>
      <c r="FTL1" s="66"/>
      <c r="FTM1" s="66"/>
      <c r="FTN1" s="66"/>
      <c r="FTO1" s="66"/>
      <c r="FTP1" s="66"/>
      <c r="FTQ1" s="66"/>
      <c r="FTR1" s="66"/>
      <c r="FTS1" s="66"/>
      <c r="FTT1" s="66"/>
      <c r="FTU1" s="66"/>
      <c r="FTV1" s="66"/>
      <c r="FTW1" s="66"/>
      <c r="FTX1" s="66"/>
      <c r="FTY1" s="66"/>
      <c r="FTZ1" s="66"/>
      <c r="FUA1" s="66"/>
      <c r="FUB1" s="66"/>
      <c r="FUC1" s="66"/>
      <c r="FUD1" s="66"/>
      <c r="FUE1" s="66"/>
      <c r="FUF1" s="66"/>
      <c r="FUG1" s="66"/>
      <c r="FUH1" s="66"/>
      <c r="FUI1" s="66"/>
      <c r="FUJ1" s="66"/>
      <c r="FUK1" s="66"/>
      <c r="FUL1" s="66"/>
      <c r="FUM1" s="66"/>
      <c r="FUN1" s="66"/>
      <c r="FUO1" s="66"/>
      <c r="FUP1" s="66"/>
      <c r="FUQ1" s="66"/>
      <c r="FUR1" s="66"/>
      <c r="FUS1" s="66"/>
      <c r="FUT1" s="66"/>
      <c r="FUU1" s="66"/>
      <c r="FUV1" s="66"/>
      <c r="FUW1" s="66"/>
      <c r="FUX1" s="66"/>
      <c r="FUY1" s="66"/>
      <c r="FUZ1" s="66"/>
      <c r="FVA1" s="66"/>
      <c r="FVB1" s="66"/>
      <c r="FVC1" s="66"/>
      <c r="FVD1" s="66"/>
      <c r="FVE1" s="66"/>
      <c r="FVF1" s="66"/>
      <c r="FVG1" s="66"/>
      <c r="FVH1" s="66"/>
      <c r="FVI1" s="66"/>
      <c r="FVJ1" s="66"/>
      <c r="FVK1" s="66"/>
      <c r="FVL1" s="66"/>
      <c r="FVM1" s="66"/>
      <c r="FVN1" s="66"/>
      <c r="FVO1" s="66"/>
      <c r="FVP1" s="66"/>
      <c r="FVQ1" s="66"/>
      <c r="FVR1" s="66"/>
      <c r="FVS1" s="66"/>
      <c r="FVT1" s="66"/>
      <c r="FVU1" s="66"/>
      <c r="FVV1" s="66"/>
      <c r="FVW1" s="66"/>
      <c r="FVX1" s="66"/>
      <c r="FVY1" s="66"/>
      <c r="FVZ1" s="66"/>
      <c r="FWA1" s="66"/>
      <c r="FWB1" s="66"/>
      <c r="FWC1" s="66"/>
      <c r="FWD1" s="66"/>
      <c r="FWE1" s="66"/>
      <c r="FWF1" s="66"/>
      <c r="FWG1" s="66"/>
      <c r="FWH1" s="66"/>
      <c r="FWI1" s="66"/>
      <c r="FWJ1" s="66"/>
      <c r="FWK1" s="66"/>
      <c r="FWL1" s="66"/>
      <c r="FWM1" s="66"/>
      <c r="FWN1" s="66"/>
      <c r="FWO1" s="66"/>
      <c r="FWP1" s="66"/>
      <c r="FWQ1" s="66"/>
      <c r="FWR1" s="66"/>
      <c r="FWS1" s="66"/>
      <c r="FWT1" s="66"/>
      <c r="FWU1" s="66"/>
      <c r="FWV1" s="66"/>
      <c r="FWW1" s="66"/>
      <c r="FWX1" s="66"/>
      <c r="FWY1" s="66"/>
      <c r="FWZ1" s="66"/>
      <c r="FXA1" s="66"/>
      <c r="FXB1" s="66"/>
      <c r="FXC1" s="66"/>
      <c r="FXD1" s="66"/>
      <c r="FXE1" s="66"/>
      <c r="FXF1" s="66"/>
      <c r="FXG1" s="66"/>
      <c r="FXH1" s="66"/>
      <c r="FXI1" s="66"/>
      <c r="FXJ1" s="66"/>
      <c r="FXK1" s="66"/>
      <c r="FXL1" s="66"/>
      <c r="FXM1" s="66"/>
      <c r="FXN1" s="66"/>
      <c r="FXO1" s="66"/>
      <c r="FXP1" s="66"/>
      <c r="FXQ1" s="66"/>
      <c r="FXR1" s="66"/>
      <c r="FXS1" s="66"/>
      <c r="FXT1" s="66"/>
      <c r="FXU1" s="66"/>
      <c r="FXV1" s="66"/>
      <c r="FXW1" s="66"/>
      <c r="FXX1" s="66"/>
      <c r="FXY1" s="66"/>
      <c r="FXZ1" s="66"/>
      <c r="FYA1" s="66"/>
      <c r="FYB1" s="66"/>
      <c r="FYC1" s="66"/>
      <c r="FYD1" s="66"/>
      <c r="FYE1" s="66"/>
      <c r="FYF1" s="66"/>
      <c r="FYG1" s="66"/>
      <c r="FYH1" s="66"/>
      <c r="FYI1" s="66"/>
      <c r="FYJ1" s="66"/>
      <c r="FYK1" s="66"/>
      <c r="FYL1" s="66"/>
      <c r="FYM1" s="66"/>
      <c r="FYN1" s="66"/>
      <c r="FYO1" s="66"/>
      <c r="FYP1" s="66"/>
      <c r="FYQ1" s="66"/>
      <c r="FYR1" s="66"/>
      <c r="FYS1" s="66"/>
      <c r="FYT1" s="66"/>
      <c r="FYU1" s="66"/>
      <c r="FYV1" s="66"/>
      <c r="FYW1" s="66"/>
      <c r="FYX1" s="66"/>
      <c r="FYY1" s="66"/>
      <c r="FYZ1" s="66"/>
      <c r="FZA1" s="66"/>
      <c r="FZB1" s="66"/>
      <c r="FZC1" s="66"/>
      <c r="FZD1" s="66"/>
      <c r="FZE1" s="66"/>
      <c r="FZF1" s="66"/>
      <c r="FZG1" s="66"/>
      <c r="FZH1" s="66"/>
      <c r="FZI1" s="66"/>
      <c r="FZJ1" s="66"/>
      <c r="FZK1" s="66"/>
      <c r="FZL1" s="66"/>
      <c r="FZM1" s="66"/>
      <c r="FZN1" s="66"/>
      <c r="FZO1" s="66"/>
      <c r="FZP1" s="66"/>
      <c r="FZQ1" s="66"/>
      <c r="FZR1" s="66"/>
      <c r="FZS1" s="66"/>
      <c r="FZT1" s="66"/>
      <c r="FZU1" s="66"/>
      <c r="FZV1" s="66"/>
      <c r="FZW1" s="66"/>
      <c r="FZX1" s="66"/>
      <c r="FZY1" s="66"/>
      <c r="FZZ1" s="66"/>
      <c r="GAA1" s="66"/>
      <c r="GAB1" s="66"/>
      <c r="GAC1" s="66"/>
      <c r="GAD1" s="66"/>
      <c r="GAE1" s="66"/>
      <c r="GAF1" s="66"/>
      <c r="GAG1" s="66"/>
      <c r="GAH1" s="66"/>
      <c r="GAI1" s="66"/>
      <c r="GAJ1" s="66"/>
      <c r="GAK1" s="66"/>
      <c r="GAL1" s="66"/>
      <c r="GAM1" s="66"/>
      <c r="GAN1" s="66"/>
      <c r="GAO1" s="66"/>
      <c r="GAP1" s="66"/>
      <c r="GAQ1" s="66"/>
      <c r="GAR1" s="66"/>
      <c r="GAS1" s="66"/>
      <c r="GAT1" s="66"/>
      <c r="GAU1" s="66"/>
      <c r="GAV1" s="66"/>
      <c r="GAW1" s="66"/>
      <c r="GAX1" s="66"/>
      <c r="GAY1" s="66"/>
      <c r="GAZ1" s="66"/>
      <c r="GBA1" s="66"/>
      <c r="GBB1" s="66"/>
      <c r="GBC1" s="66"/>
      <c r="GBD1" s="66"/>
      <c r="GBE1" s="66"/>
      <c r="GBF1" s="66"/>
      <c r="GBG1" s="66"/>
      <c r="GBH1" s="66"/>
      <c r="GBI1" s="66"/>
      <c r="GBJ1" s="66"/>
      <c r="GBK1" s="66"/>
      <c r="GBL1" s="66"/>
      <c r="GBM1" s="66"/>
      <c r="GBN1" s="66"/>
      <c r="GBO1" s="66"/>
      <c r="GBP1" s="66"/>
      <c r="GBQ1" s="66"/>
      <c r="GBR1" s="66"/>
      <c r="GBS1" s="66"/>
      <c r="GBT1" s="66"/>
      <c r="GBU1" s="66"/>
      <c r="GBV1" s="66"/>
      <c r="GBW1" s="66"/>
      <c r="GBX1" s="66"/>
      <c r="GBY1" s="66"/>
      <c r="GBZ1" s="66"/>
      <c r="GCA1" s="66"/>
      <c r="GCB1" s="66"/>
      <c r="GCC1" s="66"/>
      <c r="GCD1" s="66"/>
      <c r="GCE1" s="66"/>
      <c r="GCF1" s="66"/>
      <c r="GCG1" s="66"/>
      <c r="GCH1" s="66"/>
      <c r="GCI1" s="66"/>
      <c r="GCJ1" s="66"/>
      <c r="GCK1" s="66"/>
      <c r="GCL1" s="66"/>
      <c r="GCM1" s="66"/>
      <c r="GCN1" s="66"/>
      <c r="GCO1" s="66"/>
      <c r="GCP1" s="66"/>
      <c r="GCQ1" s="66"/>
      <c r="GCR1" s="66"/>
      <c r="GCS1" s="66"/>
      <c r="GCT1" s="66"/>
      <c r="GCU1" s="66"/>
      <c r="GCV1" s="66"/>
      <c r="GCW1" s="66"/>
      <c r="GCX1" s="66"/>
      <c r="GCY1" s="66"/>
      <c r="GCZ1" s="66"/>
      <c r="GDA1" s="66"/>
      <c r="GDB1" s="66"/>
      <c r="GDC1" s="66"/>
      <c r="GDD1" s="66"/>
      <c r="GDE1" s="66"/>
      <c r="GDF1" s="66"/>
      <c r="GDG1" s="66"/>
      <c r="GDH1" s="66"/>
      <c r="GDI1" s="66"/>
      <c r="GDJ1" s="66"/>
      <c r="GDK1" s="66"/>
      <c r="GDL1" s="66"/>
      <c r="GDM1" s="66"/>
      <c r="GDN1" s="66"/>
      <c r="GDO1" s="66"/>
      <c r="GDP1" s="66"/>
      <c r="GDQ1" s="66"/>
      <c r="GDR1" s="66"/>
      <c r="GDS1" s="66"/>
      <c r="GDT1" s="66"/>
      <c r="GDU1" s="66"/>
      <c r="GDV1" s="66"/>
      <c r="GDW1" s="66"/>
      <c r="GDX1" s="66"/>
      <c r="GDY1" s="66"/>
      <c r="GDZ1" s="66"/>
      <c r="GEA1" s="66"/>
      <c r="GEB1" s="66"/>
      <c r="GEC1" s="66"/>
      <c r="GED1" s="66"/>
      <c r="GEE1" s="66"/>
      <c r="GEF1" s="66"/>
      <c r="GEG1" s="66"/>
      <c r="GEH1" s="66"/>
      <c r="GEI1" s="66"/>
      <c r="GEJ1" s="66"/>
      <c r="GEK1" s="66"/>
      <c r="GEL1" s="66"/>
      <c r="GEM1" s="66"/>
      <c r="GEN1" s="66"/>
      <c r="GEO1" s="66"/>
      <c r="GEP1" s="66"/>
      <c r="GEQ1" s="66"/>
      <c r="GER1" s="66"/>
      <c r="GES1" s="66"/>
      <c r="GET1" s="66"/>
      <c r="GEU1" s="66"/>
      <c r="GEV1" s="66"/>
      <c r="GEW1" s="66"/>
      <c r="GEX1" s="66"/>
      <c r="GEY1" s="66"/>
      <c r="GEZ1" s="66"/>
      <c r="GFA1" s="66"/>
      <c r="GFB1" s="66"/>
      <c r="GFC1" s="66"/>
      <c r="GFD1" s="66"/>
      <c r="GFE1" s="66"/>
      <c r="GFF1" s="66"/>
      <c r="GFG1" s="66"/>
      <c r="GFH1" s="66"/>
      <c r="GFI1" s="66"/>
      <c r="GFJ1" s="66"/>
      <c r="GFK1" s="66"/>
      <c r="GFL1" s="66"/>
      <c r="GFM1" s="66"/>
      <c r="GFN1" s="66"/>
      <c r="GFO1" s="66"/>
      <c r="GFP1" s="66"/>
      <c r="GFQ1" s="66"/>
      <c r="GFR1" s="66"/>
      <c r="GFS1" s="66"/>
      <c r="GFT1" s="66"/>
      <c r="GFU1" s="66"/>
      <c r="GFV1" s="66"/>
      <c r="GFW1" s="66"/>
      <c r="GFX1" s="66"/>
      <c r="GFY1" s="66"/>
      <c r="GFZ1" s="66"/>
      <c r="GGA1" s="66"/>
      <c r="GGB1" s="66"/>
      <c r="GGC1" s="66"/>
      <c r="GGD1" s="66"/>
      <c r="GGE1" s="66"/>
      <c r="GGF1" s="66"/>
      <c r="GGG1" s="66"/>
      <c r="GGH1" s="66"/>
      <c r="GGI1" s="66"/>
      <c r="GGJ1" s="66"/>
      <c r="GGK1" s="66"/>
      <c r="GGL1" s="66"/>
      <c r="GGM1" s="66"/>
      <c r="GGN1" s="66"/>
      <c r="GGO1" s="66"/>
      <c r="GGP1" s="66"/>
      <c r="GGQ1" s="66"/>
      <c r="GGR1" s="66"/>
      <c r="GGS1" s="66"/>
      <c r="GGT1" s="66"/>
      <c r="GGU1" s="66"/>
      <c r="GGV1" s="66"/>
      <c r="GGW1" s="66"/>
      <c r="GGX1" s="66"/>
      <c r="GGY1" s="66"/>
      <c r="GGZ1" s="66"/>
      <c r="GHA1" s="66"/>
      <c r="GHB1" s="66"/>
      <c r="GHC1" s="66"/>
      <c r="GHD1" s="66"/>
      <c r="GHE1" s="66"/>
      <c r="GHF1" s="66"/>
      <c r="GHG1" s="66"/>
      <c r="GHH1" s="66"/>
      <c r="GHI1" s="66"/>
      <c r="GHJ1" s="66"/>
      <c r="GHK1" s="66"/>
      <c r="GHL1" s="66"/>
      <c r="GHM1" s="66"/>
      <c r="GHN1" s="66"/>
      <c r="GHO1" s="66"/>
      <c r="GHP1" s="66"/>
      <c r="GHQ1" s="66"/>
      <c r="GHR1" s="66"/>
      <c r="GHS1" s="66"/>
      <c r="GHT1" s="66"/>
      <c r="GHU1" s="66"/>
      <c r="GHV1" s="66"/>
      <c r="GHW1" s="66"/>
      <c r="GHX1" s="66"/>
      <c r="GHY1" s="66"/>
      <c r="GHZ1" s="66"/>
      <c r="GIA1" s="66"/>
      <c r="GIB1" s="66"/>
      <c r="GIC1" s="66"/>
      <c r="GID1" s="66"/>
      <c r="GIE1" s="66"/>
      <c r="GIF1" s="66"/>
      <c r="GIG1" s="66"/>
      <c r="GIH1" s="66"/>
      <c r="GII1" s="66"/>
      <c r="GIJ1" s="66"/>
      <c r="GIK1" s="66"/>
      <c r="GIL1" s="66"/>
      <c r="GIM1" s="66"/>
      <c r="GIN1" s="66"/>
      <c r="GIO1" s="66"/>
      <c r="GIP1" s="66"/>
      <c r="GIQ1" s="66"/>
      <c r="GIR1" s="66"/>
      <c r="GIS1" s="66"/>
      <c r="GIT1" s="66"/>
      <c r="GIU1" s="66"/>
      <c r="GIV1" s="66"/>
      <c r="GIW1" s="66"/>
      <c r="GIX1" s="66"/>
      <c r="GIY1" s="66"/>
      <c r="GIZ1" s="66"/>
      <c r="GJA1" s="66"/>
      <c r="GJB1" s="66"/>
      <c r="GJC1" s="66"/>
      <c r="GJD1" s="66"/>
      <c r="GJE1" s="66"/>
      <c r="GJF1" s="66"/>
      <c r="GJG1" s="66"/>
      <c r="GJH1" s="66"/>
      <c r="GJI1" s="66"/>
      <c r="GJJ1" s="66"/>
      <c r="GJK1" s="66"/>
      <c r="GJL1" s="66"/>
      <c r="GJM1" s="66"/>
      <c r="GJN1" s="66"/>
      <c r="GJO1" s="66"/>
      <c r="GJP1" s="66"/>
      <c r="GJQ1" s="66"/>
      <c r="GJR1" s="66"/>
      <c r="GJS1" s="66"/>
      <c r="GJT1" s="66"/>
      <c r="GJU1" s="66"/>
      <c r="GJV1" s="66"/>
      <c r="GJW1" s="66"/>
      <c r="GJX1" s="66"/>
      <c r="GJY1" s="66"/>
      <c r="GJZ1" s="66"/>
      <c r="GKA1" s="66"/>
      <c r="GKB1" s="66"/>
      <c r="GKC1" s="66"/>
      <c r="GKD1" s="66"/>
      <c r="GKE1" s="66"/>
      <c r="GKF1" s="66"/>
      <c r="GKG1" s="66"/>
      <c r="GKH1" s="66"/>
      <c r="GKI1" s="66"/>
      <c r="GKJ1" s="66"/>
      <c r="GKK1" s="66"/>
      <c r="GKL1" s="66"/>
      <c r="GKM1" s="66"/>
      <c r="GKN1" s="66"/>
      <c r="GKO1" s="66"/>
      <c r="GKP1" s="66"/>
      <c r="GKQ1" s="66"/>
      <c r="GKR1" s="66"/>
      <c r="GKS1" s="66"/>
      <c r="GKT1" s="66"/>
      <c r="GKU1" s="66"/>
      <c r="GKV1" s="66"/>
      <c r="GKW1" s="66"/>
      <c r="GKX1" s="66"/>
      <c r="GKY1" s="66"/>
      <c r="GKZ1" s="66"/>
      <c r="GLA1" s="66"/>
      <c r="GLB1" s="66"/>
      <c r="GLC1" s="66"/>
      <c r="GLD1" s="66"/>
      <c r="GLE1" s="66"/>
      <c r="GLF1" s="66"/>
      <c r="GLG1" s="66"/>
      <c r="GLH1" s="66"/>
      <c r="GLI1" s="66"/>
      <c r="GLJ1" s="66"/>
      <c r="GLK1" s="66"/>
      <c r="GLL1" s="66"/>
      <c r="GLM1" s="66"/>
      <c r="GLN1" s="66"/>
      <c r="GLO1" s="66"/>
      <c r="GLP1" s="66"/>
      <c r="GLQ1" s="66"/>
      <c r="GLR1" s="66"/>
      <c r="GLS1" s="66"/>
      <c r="GLT1" s="66"/>
      <c r="GLU1" s="66"/>
      <c r="GLV1" s="66"/>
      <c r="GLW1" s="66"/>
      <c r="GLX1" s="66"/>
      <c r="GLY1" s="66"/>
      <c r="GLZ1" s="66"/>
      <c r="GMA1" s="66"/>
      <c r="GMB1" s="66"/>
      <c r="GMC1" s="66"/>
      <c r="GMD1" s="66"/>
      <c r="GME1" s="66"/>
      <c r="GMF1" s="66"/>
      <c r="GMG1" s="66"/>
      <c r="GMH1" s="66"/>
      <c r="GMI1" s="66"/>
      <c r="GMJ1" s="66"/>
      <c r="GMK1" s="66"/>
      <c r="GML1" s="66"/>
      <c r="GMM1" s="66"/>
      <c r="GMN1" s="66"/>
      <c r="GMO1" s="66"/>
      <c r="GMP1" s="66"/>
      <c r="GMQ1" s="66"/>
      <c r="GMR1" s="66"/>
      <c r="GMS1" s="66"/>
      <c r="GMT1" s="66"/>
      <c r="GMU1" s="66"/>
      <c r="GMV1" s="66"/>
      <c r="GMW1" s="66"/>
      <c r="GMX1" s="66"/>
      <c r="GMY1" s="66"/>
      <c r="GMZ1" s="66"/>
      <c r="GNA1" s="66"/>
      <c r="GNB1" s="66"/>
      <c r="GNC1" s="66"/>
      <c r="GND1" s="66"/>
      <c r="GNE1" s="66"/>
      <c r="GNF1" s="66"/>
      <c r="GNG1" s="66"/>
      <c r="GNH1" s="66"/>
      <c r="GNI1" s="66"/>
      <c r="GNJ1" s="66"/>
      <c r="GNK1" s="66"/>
      <c r="GNL1" s="66"/>
      <c r="GNM1" s="66"/>
      <c r="GNN1" s="66"/>
      <c r="GNO1" s="66"/>
      <c r="GNP1" s="66"/>
      <c r="GNQ1" s="66"/>
      <c r="GNR1" s="66"/>
      <c r="GNS1" s="66"/>
      <c r="GNT1" s="66"/>
      <c r="GNU1" s="66"/>
      <c r="GNV1" s="66"/>
      <c r="GNW1" s="66"/>
      <c r="GNX1" s="66"/>
      <c r="GNY1" s="66"/>
      <c r="GNZ1" s="66"/>
      <c r="GOA1" s="66"/>
      <c r="GOB1" s="66"/>
      <c r="GOC1" s="66"/>
      <c r="GOD1" s="66"/>
      <c r="GOE1" s="66"/>
      <c r="GOF1" s="66"/>
      <c r="GOG1" s="66"/>
      <c r="GOH1" s="66"/>
      <c r="GOI1" s="66"/>
      <c r="GOJ1" s="66"/>
      <c r="GOK1" s="66"/>
      <c r="GOL1" s="66"/>
      <c r="GOM1" s="66"/>
      <c r="GON1" s="66"/>
      <c r="GOO1" s="66"/>
      <c r="GOP1" s="66"/>
      <c r="GOQ1" s="66"/>
      <c r="GOR1" s="66"/>
      <c r="GOS1" s="66"/>
      <c r="GOT1" s="66"/>
      <c r="GOU1" s="66"/>
      <c r="GOV1" s="66"/>
      <c r="GOW1" s="66"/>
      <c r="GOX1" s="66"/>
      <c r="GOY1" s="66"/>
      <c r="GOZ1" s="66"/>
      <c r="GPA1" s="66"/>
      <c r="GPB1" s="66"/>
      <c r="GPC1" s="66"/>
      <c r="GPD1" s="66"/>
      <c r="GPE1" s="66"/>
      <c r="GPF1" s="66"/>
      <c r="GPG1" s="66"/>
      <c r="GPH1" s="66"/>
      <c r="GPI1" s="66"/>
      <c r="GPJ1" s="66"/>
      <c r="GPK1" s="66"/>
      <c r="GPL1" s="66"/>
      <c r="GPM1" s="66"/>
      <c r="GPN1" s="66"/>
      <c r="GPO1" s="66"/>
      <c r="GPP1" s="66"/>
      <c r="GPQ1" s="66"/>
      <c r="GPR1" s="66"/>
      <c r="GPS1" s="66"/>
      <c r="GPT1" s="66"/>
      <c r="GPU1" s="66"/>
      <c r="GPV1" s="66"/>
      <c r="GPW1" s="66"/>
      <c r="GPX1" s="66"/>
      <c r="GPY1" s="66"/>
      <c r="GPZ1" s="66"/>
      <c r="GQA1" s="66"/>
      <c r="GQB1" s="66"/>
      <c r="GQC1" s="66"/>
      <c r="GQD1" s="66"/>
      <c r="GQE1" s="66"/>
      <c r="GQF1" s="66"/>
      <c r="GQG1" s="66"/>
      <c r="GQH1" s="66"/>
      <c r="GQI1" s="66"/>
      <c r="GQJ1" s="66"/>
      <c r="GQK1" s="66"/>
      <c r="GQL1" s="66"/>
      <c r="GQM1" s="66"/>
      <c r="GQN1" s="66"/>
      <c r="GQO1" s="66"/>
      <c r="GQP1" s="66"/>
      <c r="GQQ1" s="66"/>
      <c r="GQR1" s="66"/>
      <c r="GQS1" s="66"/>
      <c r="GQT1" s="66"/>
      <c r="GQU1" s="66"/>
      <c r="GQV1" s="66"/>
      <c r="GQW1" s="66"/>
      <c r="GQX1" s="66"/>
      <c r="GQY1" s="66"/>
      <c r="GQZ1" s="66"/>
      <c r="GRA1" s="66"/>
      <c r="GRB1" s="66"/>
      <c r="GRC1" s="66"/>
      <c r="GRD1" s="66"/>
      <c r="GRE1" s="66"/>
      <c r="GRF1" s="66"/>
      <c r="GRG1" s="66"/>
      <c r="GRH1" s="66"/>
      <c r="GRI1" s="66"/>
      <c r="GRJ1" s="66"/>
      <c r="GRK1" s="66"/>
      <c r="GRL1" s="66"/>
      <c r="GRM1" s="66"/>
      <c r="GRN1" s="66"/>
      <c r="GRO1" s="66"/>
      <c r="GRP1" s="66"/>
      <c r="GRQ1" s="66"/>
      <c r="GRR1" s="66"/>
      <c r="GRS1" s="66"/>
      <c r="GRT1" s="66"/>
      <c r="GRU1" s="66"/>
      <c r="GRV1" s="66"/>
      <c r="GRW1" s="66"/>
      <c r="GRX1" s="66"/>
      <c r="GRY1" s="66"/>
      <c r="GRZ1" s="66"/>
      <c r="GSA1" s="66"/>
      <c r="GSB1" s="66"/>
      <c r="GSC1" s="66"/>
      <c r="GSD1" s="66"/>
      <c r="GSE1" s="66"/>
      <c r="GSF1" s="66"/>
      <c r="GSG1" s="66"/>
      <c r="GSH1" s="66"/>
      <c r="GSI1" s="66"/>
      <c r="GSJ1" s="66"/>
      <c r="GSK1" s="66"/>
      <c r="GSL1" s="66"/>
      <c r="GSM1" s="66"/>
      <c r="GSN1" s="66"/>
      <c r="GSO1" s="66"/>
      <c r="GSP1" s="66"/>
      <c r="GSQ1" s="66"/>
      <c r="GSR1" s="66"/>
      <c r="GSS1" s="66"/>
      <c r="GST1" s="66"/>
      <c r="GSU1" s="66"/>
      <c r="GSV1" s="66"/>
      <c r="GSW1" s="66"/>
      <c r="GSX1" s="66"/>
      <c r="GSY1" s="66"/>
      <c r="GSZ1" s="66"/>
      <c r="GTA1" s="66"/>
      <c r="GTB1" s="66"/>
      <c r="GTC1" s="66"/>
      <c r="GTD1" s="66"/>
      <c r="GTE1" s="66"/>
      <c r="GTF1" s="66"/>
      <c r="GTG1" s="66"/>
      <c r="GTH1" s="66"/>
      <c r="GTI1" s="66"/>
      <c r="GTJ1" s="66"/>
      <c r="GTK1" s="66"/>
      <c r="GTL1" s="66"/>
      <c r="GTM1" s="66"/>
      <c r="GTN1" s="66"/>
      <c r="GTO1" s="66"/>
      <c r="GTP1" s="66"/>
      <c r="GTQ1" s="66"/>
      <c r="GTR1" s="66"/>
      <c r="GTS1" s="66"/>
      <c r="GTT1" s="66"/>
      <c r="GTU1" s="66"/>
      <c r="GTV1" s="66"/>
      <c r="GTW1" s="66"/>
      <c r="GTX1" s="66"/>
      <c r="GTY1" s="66"/>
      <c r="GTZ1" s="66"/>
      <c r="GUA1" s="66"/>
      <c r="GUB1" s="66"/>
      <c r="GUC1" s="66"/>
      <c r="GUD1" s="66"/>
      <c r="GUE1" s="66"/>
      <c r="GUF1" s="66"/>
      <c r="GUG1" s="66"/>
      <c r="GUH1" s="66"/>
      <c r="GUI1" s="66"/>
      <c r="GUJ1" s="66"/>
      <c r="GUK1" s="66"/>
      <c r="GUL1" s="66"/>
      <c r="GUM1" s="66"/>
      <c r="GUN1" s="66"/>
      <c r="GUO1" s="66"/>
      <c r="GUP1" s="66"/>
      <c r="GUQ1" s="66"/>
      <c r="GUR1" s="66"/>
      <c r="GUS1" s="66"/>
      <c r="GUT1" s="66"/>
      <c r="GUU1" s="66"/>
      <c r="GUV1" s="66"/>
      <c r="GUW1" s="66"/>
      <c r="GUX1" s="66"/>
      <c r="GUY1" s="66"/>
      <c r="GUZ1" s="66"/>
      <c r="GVA1" s="66"/>
      <c r="GVB1" s="66"/>
      <c r="GVC1" s="66"/>
      <c r="GVD1" s="66"/>
      <c r="GVE1" s="66"/>
      <c r="GVF1" s="66"/>
      <c r="GVG1" s="66"/>
      <c r="GVH1" s="66"/>
      <c r="GVI1" s="66"/>
      <c r="GVJ1" s="66"/>
      <c r="GVK1" s="66"/>
      <c r="GVL1" s="66"/>
      <c r="GVM1" s="66"/>
      <c r="GVN1" s="66"/>
      <c r="GVO1" s="66"/>
      <c r="GVP1" s="66"/>
      <c r="GVQ1" s="66"/>
      <c r="GVR1" s="66"/>
      <c r="GVS1" s="66"/>
      <c r="GVT1" s="66"/>
      <c r="GVU1" s="66"/>
      <c r="GVV1" s="66"/>
      <c r="GVW1" s="66"/>
      <c r="GVX1" s="66"/>
      <c r="GVY1" s="66"/>
      <c r="GVZ1" s="66"/>
      <c r="GWA1" s="66"/>
      <c r="GWB1" s="66"/>
      <c r="GWC1" s="66"/>
      <c r="GWD1" s="66"/>
      <c r="GWE1" s="66"/>
      <c r="GWF1" s="66"/>
      <c r="GWG1" s="66"/>
      <c r="GWH1" s="66"/>
      <c r="GWI1" s="66"/>
      <c r="GWJ1" s="66"/>
      <c r="GWK1" s="66"/>
      <c r="GWL1" s="66"/>
      <c r="GWM1" s="66"/>
      <c r="GWN1" s="66"/>
      <c r="GWO1" s="66"/>
      <c r="GWP1" s="66"/>
      <c r="GWQ1" s="66"/>
      <c r="GWR1" s="66"/>
      <c r="GWS1" s="66"/>
      <c r="GWT1" s="66"/>
      <c r="GWU1" s="66"/>
      <c r="GWV1" s="66"/>
      <c r="GWW1" s="66"/>
      <c r="GWX1" s="66"/>
      <c r="GWY1" s="66"/>
      <c r="GWZ1" s="66"/>
      <c r="GXA1" s="66"/>
      <c r="GXB1" s="66"/>
      <c r="GXC1" s="66"/>
      <c r="GXD1" s="66"/>
      <c r="GXE1" s="66"/>
      <c r="GXF1" s="66"/>
      <c r="GXG1" s="66"/>
      <c r="GXH1" s="66"/>
      <c r="GXI1" s="66"/>
      <c r="GXJ1" s="66"/>
      <c r="GXK1" s="66"/>
      <c r="GXL1" s="66"/>
      <c r="GXM1" s="66"/>
      <c r="GXN1" s="66"/>
      <c r="GXO1" s="66"/>
      <c r="GXP1" s="66"/>
      <c r="GXQ1" s="66"/>
      <c r="GXR1" s="66"/>
      <c r="GXS1" s="66"/>
      <c r="GXT1" s="66"/>
      <c r="GXU1" s="66"/>
      <c r="GXV1" s="66"/>
      <c r="GXW1" s="66"/>
      <c r="GXX1" s="66"/>
      <c r="GXY1" s="66"/>
      <c r="GXZ1" s="66"/>
      <c r="GYA1" s="66"/>
      <c r="GYB1" s="66"/>
      <c r="GYC1" s="66"/>
      <c r="GYD1" s="66"/>
      <c r="GYE1" s="66"/>
      <c r="GYF1" s="66"/>
      <c r="GYG1" s="66"/>
      <c r="GYH1" s="66"/>
      <c r="GYI1" s="66"/>
      <c r="GYJ1" s="66"/>
      <c r="GYK1" s="66"/>
      <c r="GYL1" s="66"/>
      <c r="GYM1" s="66"/>
      <c r="GYN1" s="66"/>
      <c r="GYO1" s="66"/>
      <c r="GYP1" s="66"/>
      <c r="GYQ1" s="66"/>
      <c r="GYR1" s="66"/>
      <c r="GYS1" s="66"/>
      <c r="GYT1" s="66"/>
      <c r="GYU1" s="66"/>
      <c r="GYV1" s="66"/>
      <c r="GYW1" s="66"/>
      <c r="GYX1" s="66"/>
      <c r="GYY1" s="66"/>
      <c r="GYZ1" s="66"/>
      <c r="GZA1" s="66"/>
      <c r="GZB1" s="66"/>
      <c r="GZC1" s="66"/>
      <c r="GZD1" s="66"/>
      <c r="GZE1" s="66"/>
      <c r="GZF1" s="66"/>
      <c r="GZG1" s="66"/>
      <c r="GZH1" s="66"/>
      <c r="GZI1" s="66"/>
      <c r="GZJ1" s="66"/>
      <c r="GZK1" s="66"/>
      <c r="GZL1" s="66"/>
      <c r="GZM1" s="66"/>
      <c r="GZN1" s="66"/>
      <c r="GZO1" s="66"/>
      <c r="GZP1" s="66"/>
      <c r="GZQ1" s="66"/>
      <c r="GZR1" s="66"/>
      <c r="GZS1" s="66"/>
      <c r="GZT1" s="66"/>
      <c r="GZU1" s="66"/>
      <c r="GZV1" s="66"/>
      <c r="GZW1" s="66"/>
      <c r="GZX1" s="66"/>
      <c r="GZY1" s="66"/>
      <c r="GZZ1" s="66"/>
      <c r="HAA1" s="66"/>
      <c r="HAB1" s="66"/>
      <c r="HAC1" s="66"/>
      <c r="HAD1" s="66"/>
      <c r="HAE1" s="66"/>
      <c r="HAF1" s="66"/>
      <c r="HAG1" s="66"/>
      <c r="HAH1" s="66"/>
      <c r="HAI1" s="66"/>
      <c r="HAJ1" s="66"/>
      <c r="HAK1" s="66"/>
      <c r="HAL1" s="66"/>
      <c r="HAM1" s="66"/>
      <c r="HAN1" s="66"/>
      <c r="HAO1" s="66"/>
      <c r="HAP1" s="66"/>
      <c r="HAQ1" s="66"/>
      <c r="HAR1" s="66"/>
      <c r="HAS1" s="66"/>
      <c r="HAT1" s="66"/>
      <c r="HAU1" s="66"/>
      <c r="HAV1" s="66"/>
      <c r="HAW1" s="66"/>
      <c r="HAX1" s="66"/>
      <c r="HAY1" s="66"/>
      <c r="HAZ1" s="66"/>
      <c r="HBA1" s="66"/>
      <c r="HBB1" s="66"/>
      <c r="HBC1" s="66"/>
      <c r="HBD1" s="66"/>
      <c r="HBE1" s="66"/>
      <c r="HBF1" s="66"/>
      <c r="HBG1" s="66"/>
      <c r="HBH1" s="66"/>
      <c r="HBI1" s="66"/>
      <c r="HBJ1" s="66"/>
      <c r="HBK1" s="66"/>
      <c r="HBL1" s="66"/>
      <c r="HBM1" s="66"/>
      <c r="HBN1" s="66"/>
      <c r="HBO1" s="66"/>
      <c r="HBP1" s="66"/>
      <c r="HBQ1" s="66"/>
      <c r="HBR1" s="66"/>
      <c r="HBS1" s="66"/>
      <c r="HBT1" s="66"/>
      <c r="HBU1" s="66"/>
      <c r="HBV1" s="66"/>
      <c r="HBW1" s="66"/>
      <c r="HBX1" s="66"/>
      <c r="HBY1" s="66"/>
      <c r="HBZ1" s="66"/>
      <c r="HCA1" s="66"/>
      <c r="HCB1" s="66"/>
      <c r="HCC1" s="66"/>
      <c r="HCD1" s="66"/>
      <c r="HCE1" s="66"/>
      <c r="HCF1" s="66"/>
      <c r="HCG1" s="66"/>
      <c r="HCH1" s="66"/>
      <c r="HCI1" s="66"/>
      <c r="HCJ1" s="66"/>
      <c r="HCK1" s="66"/>
      <c r="HCL1" s="66"/>
      <c r="HCM1" s="66"/>
      <c r="HCN1" s="66"/>
      <c r="HCO1" s="66"/>
      <c r="HCP1" s="66"/>
      <c r="HCQ1" s="66"/>
      <c r="HCR1" s="66"/>
      <c r="HCS1" s="66"/>
      <c r="HCT1" s="66"/>
      <c r="HCU1" s="66"/>
      <c r="HCV1" s="66"/>
      <c r="HCW1" s="66"/>
      <c r="HCX1" s="66"/>
      <c r="HCY1" s="66"/>
      <c r="HCZ1" s="66"/>
      <c r="HDA1" s="66"/>
      <c r="HDB1" s="66"/>
      <c r="HDC1" s="66"/>
      <c r="HDD1" s="66"/>
      <c r="HDE1" s="66"/>
      <c r="HDF1" s="66"/>
      <c r="HDG1" s="66"/>
      <c r="HDH1" s="66"/>
      <c r="HDI1" s="66"/>
      <c r="HDJ1" s="66"/>
      <c r="HDK1" s="66"/>
      <c r="HDL1" s="66"/>
      <c r="HDM1" s="66"/>
      <c r="HDN1" s="66"/>
      <c r="HDO1" s="66"/>
      <c r="HDP1" s="66"/>
      <c r="HDQ1" s="66"/>
      <c r="HDR1" s="66"/>
      <c r="HDS1" s="66"/>
      <c r="HDT1" s="66"/>
      <c r="HDU1" s="66"/>
      <c r="HDV1" s="66"/>
      <c r="HDW1" s="66"/>
      <c r="HDX1" s="66"/>
      <c r="HDY1" s="66"/>
      <c r="HDZ1" s="66"/>
      <c r="HEA1" s="66"/>
      <c r="HEB1" s="66"/>
      <c r="HEC1" s="66"/>
      <c r="HED1" s="66"/>
      <c r="HEE1" s="66"/>
      <c r="HEF1" s="66"/>
      <c r="HEG1" s="66"/>
      <c r="HEH1" s="66"/>
      <c r="HEI1" s="66"/>
      <c r="HEJ1" s="66"/>
      <c r="HEK1" s="66"/>
      <c r="HEL1" s="66"/>
      <c r="HEM1" s="66"/>
      <c r="HEN1" s="66"/>
      <c r="HEO1" s="66"/>
      <c r="HEP1" s="66"/>
      <c r="HEQ1" s="66"/>
      <c r="HER1" s="66"/>
      <c r="HES1" s="66"/>
      <c r="HET1" s="66"/>
      <c r="HEU1" s="66"/>
      <c r="HEV1" s="66"/>
      <c r="HEW1" s="66"/>
      <c r="HEX1" s="66"/>
      <c r="HEY1" s="66"/>
      <c r="HEZ1" s="66"/>
      <c r="HFA1" s="66"/>
      <c r="HFB1" s="66"/>
      <c r="HFC1" s="66"/>
      <c r="HFD1" s="66"/>
      <c r="HFE1" s="66"/>
      <c r="HFF1" s="66"/>
      <c r="HFG1" s="66"/>
      <c r="HFH1" s="66"/>
      <c r="HFI1" s="66"/>
      <c r="HFJ1" s="66"/>
      <c r="HFK1" s="66"/>
      <c r="HFL1" s="66"/>
      <c r="HFM1" s="66"/>
      <c r="HFN1" s="66"/>
      <c r="HFO1" s="66"/>
      <c r="HFP1" s="66"/>
      <c r="HFQ1" s="66"/>
      <c r="HFR1" s="66"/>
      <c r="HFS1" s="66"/>
      <c r="HFT1" s="66"/>
      <c r="HFU1" s="66"/>
      <c r="HFV1" s="66"/>
      <c r="HFW1" s="66"/>
      <c r="HFX1" s="66"/>
      <c r="HFY1" s="66"/>
      <c r="HFZ1" s="66"/>
      <c r="HGA1" s="66"/>
      <c r="HGB1" s="66"/>
      <c r="HGC1" s="66"/>
      <c r="HGD1" s="66"/>
      <c r="HGE1" s="66"/>
      <c r="HGF1" s="66"/>
      <c r="HGG1" s="66"/>
      <c r="HGH1" s="66"/>
      <c r="HGI1" s="66"/>
      <c r="HGJ1" s="66"/>
      <c r="HGK1" s="66"/>
      <c r="HGL1" s="66"/>
      <c r="HGM1" s="66"/>
      <c r="HGN1" s="66"/>
      <c r="HGO1" s="66"/>
      <c r="HGP1" s="66"/>
      <c r="HGQ1" s="66"/>
      <c r="HGR1" s="66"/>
      <c r="HGS1" s="66"/>
      <c r="HGT1" s="66"/>
      <c r="HGU1" s="66"/>
      <c r="HGV1" s="66"/>
      <c r="HGW1" s="66"/>
      <c r="HGX1" s="66"/>
      <c r="HGY1" s="66"/>
      <c r="HGZ1" s="66"/>
      <c r="HHA1" s="66"/>
      <c r="HHB1" s="66"/>
      <c r="HHC1" s="66"/>
      <c r="HHD1" s="66"/>
      <c r="HHE1" s="66"/>
      <c r="HHF1" s="66"/>
      <c r="HHG1" s="66"/>
      <c r="HHH1" s="66"/>
      <c r="HHI1" s="66"/>
      <c r="HHJ1" s="66"/>
      <c r="HHK1" s="66"/>
      <c r="HHL1" s="66"/>
      <c r="HHM1" s="66"/>
      <c r="HHN1" s="66"/>
      <c r="HHO1" s="66"/>
      <c r="HHP1" s="66"/>
      <c r="HHQ1" s="66"/>
      <c r="HHR1" s="66"/>
      <c r="HHS1" s="66"/>
      <c r="HHT1" s="66"/>
      <c r="HHU1" s="66"/>
      <c r="HHV1" s="66"/>
      <c r="HHW1" s="66"/>
      <c r="HHX1" s="66"/>
      <c r="HHY1" s="66"/>
      <c r="HHZ1" s="66"/>
      <c r="HIA1" s="66"/>
      <c r="HIB1" s="66"/>
      <c r="HIC1" s="66"/>
      <c r="HID1" s="66"/>
      <c r="HIE1" s="66"/>
      <c r="HIF1" s="66"/>
      <c r="HIG1" s="66"/>
      <c r="HIH1" s="66"/>
      <c r="HII1" s="66"/>
      <c r="HIJ1" s="66"/>
      <c r="HIK1" s="66"/>
      <c r="HIL1" s="66"/>
      <c r="HIM1" s="66"/>
      <c r="HIN1" s="66"/>
      <c r="HIO1" s="66"/>
      <c r="HIP1" s="66"/>
      <c r="HIQ1" s="66"/>
      <c r="HIR1" s="66"/>
      <c r="HIS1" s="66"/>
      <c r="HIT1" s="66"/>
      <c r="HIU1" s="66"/>
      <c r="HIV1" s="66"/>
      <c r="HIW1" s="66"/>
      <c r="HIX1" s="66"/>
      <c r="HIY1" s="66"/>
      <c r="HIZ1" s="66"/>
      <c r="HJA1" s="66"/>
      <c r="HJB1" s="66"/>
      <c r="HJC1" s="66"/>
      <c r="HJD1" s="66"/>
      <c r="HJE1" s="66"/>
      <c r="HJF1" s="66"/>
      <c r="HJG1" s="66"/>
      <c r="HJH1" s="66"/>
      <c r="HJI1" s="66"/>
      <c r="HJJ1" s="66"/>
      <c r="HJK1" s="66"/>
      <c r="HJL1" s="66"/>
      <c r="HJM1" s="66"/>
      <c r="HJN1" s="66"/>
      <c r="HJO1" s="66"/>
      <c r="HJP1" s="66"/>
      <c r="HJQ1" s="66"/>
      <c r="HJR1" s="66"/>
      <c r="HJS1" s="66"/>
      <c r="HJT1" s="66"/>
      <c r="HJU1" s="66"/>
      <c r="HJV1" s="66"/>
      <c r="HJW1" s="66"/>
      <c r="HJX1" s="66"/>
      <c r="HJY1" s="66"/>
      <c r="HJZ1" s="66"/>
      <c r="HKA1" s="66"/>
      <c r="HKB1" s="66"/>
      <c r="HKC1" s="66"/>
      <c r="HKD1" s="66"/>
      <c r="HKE1" s="66"/>
      <c r="HKF1" s="66"/>
      <c r="HKG1" s="66"/>
      <c r="HKH1" s="66"/>
      <c r="HKI1" s="66"/>
      <c r="HKJ1" s="66"/>
      <c r="HKK1" s="66"/>
      <c r="HKL1" s="66"/>
      <c r="HKM1" s="66"/>
      <c r="HKN1" s="66"/>
      <c r="HKO1" s="66"/>
      <c r="HKP1" s="66"/>
      <c r="HKQ1" s="66"/>
      <c r="HKR1" s="66"/>
      <c r="HKS1" s="66"/>
      <c r="HKT1" s="66"/>
      <c r="HKU1" s="66"/>
      <c r="HKV1" s="66"/>
      <c r="HKW1" s="66"/>
      <c r="HKX1" s="66"/>
      <c r="HKY1" s="66"/>
      <c r="HKZ1" s="66"/>
      <c r="HLA1" s="66"/>
      <c r="HLB1" s="66"/>
      <c r="HLC1" s="66"/>
      <c r="HLD1" s="66"/>
      <c r="HLE1" s="66"/>
      <c r="HLF1" s="66"/>
      <c r="HLG1" s="66"/>
      <c r="HLH1" s="66"/>
      <c r="HLI1" s="66"/>
      <c r="HLJ1" s="66"/>
      <c r="HLK1" s="66"/>
      <c r="HLL1" s="66"/>
      <c r="HLM1" s="66"/>
      <c r="HLN1" s="66"/>
      <c r="HLO1" s="66"/>
      <c r="HLP1" s="66"/>
      <c r="HLQ1" s="66"/>
      <c r="HLR1" s="66"/>
      <c r="HLS1" s="66"/>
      <c r="HLT1" s="66"/>
      <c r="HLU1" s="66"/>
      <c r="HLV1" s="66"/>
      <c r="HLW1" s="66"/>
      <c r="HLX1" s="66"/>
      <c r="HLY1" s="66"/>
      <c r="HLZ1" s="66"/>
      <c r="HMA1" s="66"/>
      <c r="HMB1" s="66"/>
      <c r="HMC1" s="66"/>
      <c r="HMD1" s="66"/>
      <c r="HME1" s="66"/>
      <c r="HMF1" s="66"/>
      <c r="HMG1" s="66"/>
      <c r="HMH1" s="66"/>
      <c r="HMI1" s="66"/>
      <c r="HMJ1" s="66"/>
      <c r="HMK1" s="66"/>
      <c r="HML1" s="66"/>
      <c r="HMM1" s="66"/>
      <c r="HMN1" s="66"/>
      <c r="HMO1" s="66"/>
      <c r="HMP1" s="66"/>
      <c r="HMQ1" s="66"/>
      <c r="HMR1" s="66"/>
      <c r="HMS1" s="66"/>
      <c r="HMT1" s="66"/>
      <c r="HMU1" s="66"/>
      <c r="HMV1" s="66"/>
      <c r="HMW1" s="66"/>
      <c r="HMX1" s="66"/>
      <c r="HMY1" s="66"/>
      <c r="HMZ1" s="66"/>
      <c r="HNA1" s="66"/>
      <c r="HNB1" s="66"/>
      <c r="HNC1" s="66"/>
      <c r="HND1" s="66"/>
      <c r="HNE1" s="66"/>
      <c r="HNF1" s="66"/>
      <c r="HNG1" s="66"/>
      <c r="HNH1" s="66"/>
      <c r="HNI1" s="66"/>
      <c r="HNJ1" s="66"/>
      <c r="HNK1" s="66"/>
      <c r="HNL1" s="66"/>
      <c r="HNM1" s="66"/>
      <c r="HNN1" s="66"/>
      <c r="HNO1" s="66"/>
      <c r="HNP1" s="66"/>
      <c r="HNQ1" s="66"/>
      <c r="HNR1" s="66"/>
      <c r="HNS1" s="66"/>
      <c r="HNT1" s="66"/>
      <c r="HNU1" s="66"/>
      <c r="HNV1" s="66"/>
      <c r="HNW1" s="66"/>
      <c r="HNX1" s="66"/>
      <c r="HNY1" s="66"/>
      <c r="HNZ1" s="66"/>
      <c r="HOA1" s="66"/>
      <c r="HOB1" s="66"/>
      <c r="HOC1" s="66"/>
      <c r="HOD1" s="66"/>
      <c r="HOE1" s="66"/>
      <c r="HOF1" s="66"/>
      <c r="HOG1" s="66"/>
      <c r="HOH1" s="66"/>
      <c r="HOI1" s="66"/>
      <c r="HOJ1" s="66"/>
      <c r="HOK1" s="66"/>
      <c r="HOL1" s="66"/>
      <c r="HOM1" s="66"/>
      <c r="HON1" s="66"/>
      <c r="HOO1" s="66"/>
      <c r="HOP1" s="66"/>
      <c r="HOQ1" s="66"/>
      <c r="HOR1" s="66"/>
      <c r="HOS1" s="66"/>
      <c r="HOT1" s="66"/>
      <c r="HOU1" s="66"/>
      <c r="HOV1" s="66"/>
      <c r="HOW1" s="66"/>
      <c r="HOX1" s="66"/>
      <c r="HOY1" s="66"/>
      <c r="HOZ1" s="66"/>
      <c r="HPA1" s="66"/>
      <c r="HPB1" s="66"/>
      <c r="HPC1" s="66"/>
      <c r="HPD1" s="66"/>
      <c r="HPE1" s="66"/>
      <c r="HPF1" s="66"/>
      <c r="HPG1" s="66"/>
      <c r="HPH1" s="66"/>
      <c r="HPI1" s="66"/>
      <c r="HPJ1" s="66"/>
      <c r="HPK1" s="66"/>
      <c r="HPL1" s="66"/>
      <c r="HPM1" s="66"/>
      <c r="HPN1" s="66"/>
      <c r="HPO1" s="66"/>
      <c r="HPP1" s="66"/>
      <c r="HPQ1" s="66"/>
      <c r="HPR1" s="66"/>
      <c r="HPS1" s="66"/>
      <c r="HPT1" s="66"/>
      <c r="HPU1" s="66"/>
      <c r="HPV1" s="66"/>
      <c r="HPW1" s="66"/>
      <c r="HPX1" s="66"/>
      <c r="HPY1" s="66"/>
      <c r="HPZ1" s="66"/>
      <c r="HQA1" s="66"/>
      <c r="HQB1" s="66"/>
      <c r="HQC1" s="66"/>
      <c r="HQD1" s="66"/>
      <c r="HQE1" s="66"/>
      <c r="HQF1" s="66"/>
      <c r="HQG1" s="66"/>
      <c r="HQH1" s="66"/>
      <c r="HQI1" s="66"/>
      <c r="HQJ1" s="66"/>
      <c r="HQK1" s="66"/>
      <c r="HQL1" s="66"/>
      <c r="HQM1" s="66"/>
      <c r="HQN1" s="66"/>
      <c r="HQO1" s="66"/>
      <c r="HQP1" s="66"/>
      <c r="HQQ1" s="66"/>
      <c r="HQR1" s="66"/>
      <c r="HQS1" s="66"/>
      <c r="HQT1" s="66"/>
      <c r="HQU1" s="66"/>
      <c r="HQV1" s="66"/>
      <c r="HQW1" s="66"/>
      <c r="HQX1" s="66"/>
      <c r="HQY1" s="66"/>
      <c r="HQZ1" s="66"/>
      <c r="HRA1" s="66"/>
      <c r="HRB1" s="66"/>
      <c r="HRC1" s="66"/>
      <c r="HRD1" s="66"/>
      <c r="HRE1" s="66"/>
      <c r="HRF1" s="66"/>
      <c r="HRG1" s="66"/>
      <c r="HRH1" s="66"/>
      <c r="HRI1" s="66"/>
      <c r="HRJ1" s="66"/>
      <c r="HRK1" s="66"/>
      <c r="HRL1" s="66"/>
      <c r="HRM1" s="66"/>
      <c r="HRN1" s="66"/>
      <c r="HRO1" s="66"/>
      <c r="HRP1" s="66"/>
      <c r="HRQ1" s="66"/>
      <c r="HRR1" s="66"/>
      <c r="HRS1" s="66"/>
      <c r="HRT1" s="66"/>
      <c r="HRU1" s="66"/>
      <c r="HRV1" s="66"/>
      <c r="HRW1" s="66"/>
      <c r="HRX1" s="66"/>
      <c r="HRY1" s="66"/>
      <c r="HRZ1" s="66"/>
      <c r="HSA1" s="66"/>
      <c r="HSB1" s="66"/>
      <c r="HSC1" s="66"/>
      <c r="HSD1" s="66"/>
      <c r="HSE1" s="66"/>
      <c r="HSF1" s="66"/>
      <c r="HSG1" s="66"/>
      <c r="HSH1" s="66"/>
      <c r="HSI1" s="66"/>
      <c r="HSJ1" s="66"/>
      <c r="HSK1" s="66"/>
      <c r="HSL1" s="66"/>
      <c r="HSM1" s="66"/>
      <c r="HSN1" s="66"/>
      <c r="HSO1" s="66"/>
      <c r="HSP1" s="66"/>
      <c r="HSQ1" s="66"/>
      <c r="HSR1" s="66"/>
      <c r="HSS1" s="66"/>
      <c r="HST1" s="66"/>
      <c r="HSU1" s="66"/>
      <c r="HSV1" s="66"/>
      <c r="HSW1" s="66"/>
      <c r="HSX1" s="66"/>
      <c r="HSY1" s="66"/>
      <c r="HSZ1" s="66"/>
      <c r="HTA1" s="66"/>
      <c r="HTB1" s="66"/>
      <c r="HTC1" s="66"/>
      <c r="HTD1" s="66"/>
      <c r="HTE1" s="66"/>
      <c r="HTF1" s="66"/>
      <c r="HTG1" s="66"/>
      <c r="HTH1" s="66"/>
      <c r="HTI1" s="66"/>
      <c r="HTJ1" s="66"/>
      <c r="HTK1" s="66"/>
      <c r="HTL1" s="66"/>
      <c r="HTM1" s="66"/>
      <c r="HTN1" s="66"/>
      <c r="HTO1" s="66"/>
      <c r="HTP1" s="66"/>
      <c r="HTQ1" s="66"/>
      <c r="HTR1" s="66"/>
      <c r="HTS1" s="66"/>
      <c r="HTT1" s="66"/>
      <c r="HTU1" s="66"/>
      <c r="HTV1" s="66"/>
      <c r="HTW1" s="66"/>
      <c r="HTX1" s="66"/>
      <c r="HTY1" s="66"/>
      <c r="HTZ1" s="66"/>
      <c r="HUA1" s="66"/>
      <c r="HUB1" s="66"/>
      <c r="HUC1" s="66"/>
      <c r="HUD1" s="66"/>
      <c r="HUE1" s="66"/>
      <c r="HUF1" s="66"/>
      <c r="HUG1" s="66"/>
      <c r="HUH1" s="66"/>
      <c r="HUI1" s="66"/>
      <c r="HUJ1" s="66"/>
      <c r="HUK1" s="66"/>
      <c r="HUL1" s="66"/>
      <c r="HUM1" s="66"/>
      <c r="HUN1" s="66"/>
      <c r="HUO1" s="66"/>
      <c r="HUP1" s="66"/>
      <c r="HUQ1" s="66"/>
      <c r="HUR1" s="66"/>
      <c r="HUS1" s="66"/>
      <c r="HUT1" s="66"/>
      <c r="HUU1" s="66"/>
      <c r="HUV1" s="66"/>
      <c r="HUW1" s="66"/>
      <c r="HUX1" s="66"/>
      <c r="HUY1" s="66"/>
      <c r="HUZ1" s="66"/>
      <c r="HVA1" s="66"/>
      <c r="HVB1" s="66"/>
      <c r="HVC1" s="66"/>
      <c r="HVD1" s="66"/>
      <c r="HVE1" s="66"/>
      <c r="HVF1" s="66"/>
      <c r="HVG1" s="66"/>
      <c r="HVH1" s="66"/>
      <c r="HVI1" s="66"/>
      <c r="HVJ1" s="66"/>
      <c r="HVK1" s="66"/>
      <c r="HVL1" s="66"/>
      <c r="HVM1" s="66"/>
      <c r="HVN1" s="66"/>
      <c r="HVO1" s="66"/>
      <c r="HVP1" s="66"/>
      <c r="HVQ1" s="66"/>
      <c r="HVR1" s="66"/>
      <c r="HVS1" s="66"/>
      <c r="HVT1" s="66"/>
      <c r="HVU1" s="66"/>
      <c r="HVV1" s="66"/>
      <c r="HVW1" s="66"/>
      <c r="HVX1" s="66"/>
      <c r="HVY1" s="66"/>
      <c r="HVZ1" s="66"/>
      <c r="HWA1" s="66"/>
      <c r="HWB1" s="66"/>
      <c r="HWC1" s="66"/>
      <c r="HWD1" s="66"/>
      <c r="HWE1" s="66"/>
      <c r="HWF1" s="66"/>
      <c r="HWG1" s="66"/>
      <c r="HWH1" s="66"/>
      <c r="HWI1" s="66"/>
      <c r="HWJ1" s="66"/>
      <c r="HWK1" s="66"/>
      <c r="HWL1" s="66"/>
      <c r="HWM1" s="66"/>
      <c r="HWN1" s="66"/>
      <c r="HWO1" s="66"/>
      <c r="HWP1" s="66"/>
      <c r="HWQ1" s="66"/>
      <c r="HWR1" s="66"/>
      <c r="HWS1" s="66"/>
      <c r="HWT1" s="66"/>
      <c r="HWU1" s="66"/>
      <c r="HWV1" s="66"/>
      <c r="HWW1" s="66"/>
      <c r="HWX1" s="66"/>
      <c r="HWY1" s="66"/>
      <c r="HWZ1" s="66"/>
      <c r="HXA1" s="66"/>
      <c r="HXB1" s="66"/>
      <c r="HXC1" s="66"/>
      <c r="HXD1" s="66"/>
      <c r="HXE1" s="66"/>
      <c r="HXF1" s="66"/>
      <c r="HXG1" s="66"/>
      <c r="HXH1" s="66"/>
      <c r="HXI1" s="66"/>
      <c r="HXJ1" s="66"/>
      <c r="HXK1" s="66"/>
      <c r="HXL1" s="66"/>
      <c r="HXM1" s="66"/>
      <c r="HXN1" s="66"/>
      <c r="HXO1" s="66"/>
      <c r="HXP1" s="66"/>
      <c r="HXQ1" s="66"/>
      <c r="HXR1" s="66"/>
      <c r="HXS1" s="66"/>
      <c r="HXT1" s="66"/>
      <c r="HXU1" s="66"/>
      <c r="HXV1" s="66"/>
      <c r="HXW1" s="66"/>
      <c r="HXX1" s="66"/>
      <c r="HXY1" s="66"/>
      <c r="HXZ1" s="66"/>
      <c r="HYA1" s="66"/>
      <c r="HYB1" s="66"/>
      <c r="HYC1" s="66"/>
      <c r="HYD1" s="66"/>
      <c r="HYE1" s="66"/>
      <c r="HYF1" s="66"/>
      <c r="HYG1" s="66"/>
      <c r="HYH1" s="66"/>
      <c r="HYI1" s="66"/>
      <c r="HYJ1" s="66"/>
      <c r="HYK1" s="66"/>
      <c r="HYL1" s="66"/>
      <c r="HYM1" s="66"/>
      <c r="HYN1" s="66"/>
      <c r="HYO1" s="66"/>
      <c r="HYP1" s="66"/>
      <c r="HYQ1" s="66"/>
      <c r="HYR1" s="66"/>
      <c r="HYS1" s="66"/>
      <c r="HYT1" s="66"/>
      <c r="HYU1" s="66"/>
      <c r="HYV1" s="66"/>
      <c r="HYW1" s="66"/>
      <c r="HYX1" s="66"/>
      <c r="HYY1" s="66"/>
      <c r="HYZ1" s="66"/>
      <c r="HZA1" s="66"/>
      <c r="HZB1" s="66"/>
      <c r="HZC1" s="66"/>
      <c r="HZD1" s="66"/>
      <c r="HZE1" s="66"/>
      <c r="HZF1" s="66"/>
      <c r="HZG1" s="66"/>
      <c r="HZH1" s="66"/>
      <c r="HZI1" s="66"/>
      <c r="HZJ1" s="66"/>
      <c r="HZK1" s="66"/>
      <c r="HZL1" s="66"/>
      <c r="HZM1" s="66"/>
      <c r="HZN1" s="66"/>
      <c r="HZO1" s="66"/>
      <c r="HZP1" s="66"/>
      <c r="HZQ1" s="66"/>
      <c r="HZR1" s="66"/>
      <c r="HZS1" s="66"/>
      <c r="HZT1" s="66"/>
      <c r="HZU1" s="66"/>
      <c r="HZV1" s="66"/>
      <c r="HZW1" s="66"/>
      <c r="HZX1" s="66"/>
      <c r="HZY1" s="66"/>
      <c r="HZZ1" s="66"/>
      <c r="IAA1" s="66"/>
      <c r="IAB1" s="66"/>
      <c r="IAC1" s="66"/>
      <c r="IAD1" s="66"/>
      <c r="IAE1" s="66"/>
      <c r="IAF1" s="66"/>
      <c r="IAG1" s="66"/>
      <c r="IAH1" s="66"/>
      <c r="IAI1" s="66"/>
      <c r="IAJ1" s="66"/>
      <c r="IAK1" s="66"/>
      <c r="IAL1" s="66"/>
      <c r="IAM1" s="66"/>
      <c r="IAN1" s="66"/>
      <c r="IAO1" s="66"/>
      <c r="IAP1" s="66"/>
      <c r="IAQ1" s="66"/>
      <c r="IAR1" s="66"/>
      <c r="IAS1" s="66"/>
      <c r="IAT1" s="66"/>
      <c r="IAU1" s="66"/>
      <c r="IAV1" s="66"/>
      <c r="IAW1" s="66"/>
      <c r="IAX1" s="66"/>
      <c r="IAY1" s="66"/>
      <c r="IAZ1" s="66"/>
      <c r="IBA1" s="66"/>
      <c r="IBB1" s="66"/>
      <c r="IBC1" s="66"/>
      <c r="IBD1" s="66"/>
      <c r="IBE1" s="66"/>
      <c r="IBF1" s="66"/>
      <c r="IBG1" s="66"/>
      <c r="IBH1" s="66"/>
      <c r="IBI1" s="66"/>
      <c r="IBJ1" s="66"/>
      <c r="IBK1" s="66"/>
      <c r="IBL1" s="66"/>
      <c r="IBM1" s="66"/>
      <c r="IBN1" s="66"/>
      <c r="IBO1" s="66"/>
      <c r="IBP1" s="66"/>
      <c r="IBQ1" s="66"/>
      <c r="IBR1" s="66"/>
      <c r="IBS1" s="66"/>
      <c r="IBT1" s="66"/>
      <c r="IBU1" s="66"/>
      <c r="IBV1" s="66"/>
      <c r="IBW1" s="66"/>
      <c r="IBX1" s="66"/>
      <c r="IBY1" s="66"/>
      <c r="IBZ1" s="66"/>
      <c r="ICA1" s="66"/>
      <c r="ICB1" s="66"/>
      <c r="ICC1" s="66"/>
      <c r="ICD1" s="66"/>
      <c r="ICE1" s="66"/>
      <c r="ICF1" s="66"/>
      <c r="ICG1" s="66"/>
      <c r="ICH1" s="66"/>
      <c r="ICI1" s="66"/>
      <c r="ICJ1" s="66"/>
      <c r="ICK1" s="66"/>
      <c r="ICL1" s="66"/>
      <c r="ICM1" s="66"/>
      <c r="ICN1" s="66"/>
      <c r="ICO1" s="66"/>
      <c r="ICP1" s="66"/>
      <c r="ICQ1" s="66"/>
      <c r="ICR1" s="66"/>
      <c r="ICS1" s="66"/>
      <c r="ICT1" s="66"/>
      <c r="ICU1" s="66"/>
      <c r="ICV1" s="66"/>
      <c r="ICW1" s="66"/>
      <c r="ICX1" s="66"/>
      <c r="ICY1" s="66"/>
      <c r="ICZ1" s="66"/>
      <c r="IDA1" s="66"/>
      <c r="IDB1" s="66"/>
      <c r="IDC1" s="66"/>
      <c r="IDD1" s="66"/>
      <c r="IDE1" s="66"/>
      <c r="IDF1" s="66"/>
      <c r="IDG1" s="66"/>
      <c r="IDH1" s="66"/>
      <c r="IDI1" s="66"/>
      <c r="IDJ1" s="66"/>
      <c r="IDK1" s="66"/>
      <c r="IDL1" s="66"/>
      <c r="IDM1" s="66"/>
      <c r="IDN1" s="66"/>
      <c r="IDO1" s="66"/>
      <c r="IDP1" s="66"/>
      <c r="IDQ1" s="66"/>
      <c r="IDR1" s="66"/>
      <c r="IDS1" s="66"/>
      <c r="IDT1" s="66"/>
      <c r="IDU1" s="66"/>
      <c r="IDV1" s="66"/>
      <c r="IDW1" s="66"/>
      <c r="IDX1" s="66"/>
      <c r="IDY1" s="66"/>
      <c r="IDZ1" s="66"/>
      <c r="IEA1" s="66"/>
      <c r="IEB1" s="66"/>
      <c r="IEC1" s="66"/>
      <c r="IED1" s="66"/>
      <c r="IEE1" s="66"/>
      <c r="IEF1" s="66"/>
      <c r="IEG1" s="66"/>
      <c r="IEH1" s="66"/>
      <c r="IEI1" s="66"/>
      <c r="IEJ1" s="66"/>
      <c r="IEK1" s="66"/>
      <c r="IEL1" s="66"/>
      <c r="IEM1" s="66"/>
      <c r="IEN1" s="66"/>
      <c r="IEO1" s="66"/>
      <c r="IEP1" s="66"/>
      <c r="IEQ1" s="66"/>
      <c r="IER1" s="66"/>
      <c r="IES1" s="66"/>
      <c r="IET1" s="66"/>
      <c r="IEU1" s="66"/>
      <c r="IEV1" s="66"/>
      <c r="IEW1" s="66"/>
      <c r="IEX1" s="66"/>
      <c r="IEY1" s="66"/>
      <c r="IEZ1" s="66"/>
      <c r="IFA1" s="66"/>
      <c r="IFB1" s="66"/>
      <c r="IFC1" s="66"/>
      <c r="IFD1" s="66"/>
      <c r="IFE1" s="66"/>
      <c r="IFF1" s="66"/>
      <c r="IFG1" s="66"/>
      <c r="IFH1" s="66"/>
      <c r="IFI1" s="66"/>
      <c r="IFJ1" s="66"/>
      <c r="IFK1" s="66"/>
      <c r="IFL1" s="66"/>
      <c r="IFM1" s="66"/>
      <c r="IFN1" s="66"/>
      <c r="IFO1" s="66"/>
      <c r="IFP1" s="66"/>
      <c r="IFQ1" s="66"/>
      <c r="IFR1" s="66"/>
      <c r="IFS1" s="66"/>
      <c r="IFT1" s="66"/>
      <c r="IFU1" s="66"/>
      <c r="IFV1" s="66"/>
      <c r="IFW1" s="66"/>
      <c r="IFX1" s="66"/>
      <c r="IFY1" s="66"/>
      <c r="IFZ1" s="66"/>
      <c r="IGA1" s="66"/>
      <c r="IGB1" s="66"/>
      <c r="IGC1" s="66"/>
      <c r="IGD1" s="66"/>
      <c r="IGE1" s="66"/>
      <c r="IGF1" s="66"/>
      <c r="IGG1" s="66"/>
      <c r="IGH1" s="66"/>
      <c r="IGI1" s="66"/>
      <c r="IGJ1" s="66"/>
      <c r="IGK1" s="66"/>
      <c r="IGL1" s="66"/>
      <c r="IGM1" s="66"/>
      <c r="IGN1" s="66"/>
      <c r="IGO1" s="66"/>
      <c r="IGP1" s="66"/>
      <c r="IGQ1" s="66"/>
      <c r="IGR1" s="66"/>
      <c r="IGS1" s="66"/>
      <c r="IGT1" s="66"/>
      <c r="IGU1" s="66"/>
      <c r="IGV1" s="66"/>
      <c r="IGW1" s="66"/>
      <c r="IGX1" s="66"/>
      <c r="IGY1" s="66"/>
      <c r="IGZ1" s="66"/>
      <c r="IHA1" s="66"/>
      <c r="IHB1" s="66"/>
      <c r="IHC1" s="66"/>
      <c r="IHD1" s="66"/>
      <c r="IHE1" s="66"/>
      <c r="IHF1" s="66"/>
      <c r="IHG1" s="66"/>
      <c r="IHH1" s="66"/>
      <c r="IHI1" s="66"/>
      <c r="IHJ1" s="66"/>
      <c r="IHK1" s="66"/>
      <c r="IHL1" s="66"/>
      <c r="IHM1" s="66"/>
      <c r="IHN1" s="66"/>
      <c r="IHO1" s="66"/>
      <c r="IHP1" s="66"/>
      <c r="IHQ1" s="66"/>
      <c r="IHR1" s="66"/>
      <c r="IHS1" s="66"/>
      <c r="IHT1" s="66"/>
      <c r="IHU1" s="66"/>
      <c r="IHV1" s="66"/>
      <c r="IHW1" s="66"/>
      <c r="IHX1" s="66"/>
      <c r="IHY1" s="66"/>
      <c r="IHZ1" s="66"/>
      <c r="IIA1" s="66"/>
      <c r="IIB1" s="66"/>
      <c r="IIC1" s="66"/>
      <c r="IID1" s="66"/>
      <c r="IIE1" s="66"/>
      <c r="IIF1" s="66"/>
      <c r="IIG1" s="66"/>
      <c r="IIH1" s="66"/>
      <c r="III1" s="66"/>
      <c r="IIJ1" s="66"/>
      <c r="IIK1" s="66"/>
      <c r="IIL1" s="66"/>
      <c r="IIM1" s="66"/>
      <c r="IIN1" s="66"/>
      <c r="IIO1" s="66"/>
      <c r="IIP1" s="66"/>
      <c r="IIQ1" s="66"/>
      <c r="IIR1" s="66"/>
      <c r="IIS1" s="66"/>
      <c r="IIT1" s="66"/>
      <c r="IIU1" s="66"/>
      <c r="IIV1" s="66"/>
      <c r="IIW1" s="66"/>
      <c r="IIX1" s="66"/>
      <c r="IIY1" s="66"/>
      <c r="IIZ1" s="66"/>
      <c r="IJA1" s="66"/>
      <c r="IJB1" s="66"/>
      <c r="IJC1" s="66"/>
      <c r="IJD1" s="66"/>
      <c r="IJE1" s="66"/>
      <c r="IJF1" s="66"/>
      <c r="IJG1" s="66"/>
      <c r="IJH1" s="66"/>
      <c r="IJI1" s="66"/>
      <c r="IJJ1" s="66"/>
      <c r="IJK1" s="66"/>
      <c r="IJL1" s="66"/>
      <c r="IJM1" s="66"/>
      <c r="IJN1" s="66"/>
      <c r="IJO1" s="66"/>
      <c r="IJP1" s="66"/>
      <c r="IJQ1" s="66"/>
      <c r="IJR1" s="66"/>
      <c r="IJS1" s="66"/>
      <c r="IJT1" s="66"/>
      <c r="IJU1" s="66"/>
      <c r="IJV1" s="66"/>
      <c r="IJW1" s="66"/>
      <c r="IJX1" s="66"/>
      <c r="IJY1" s="66"/>
      <c r="IJZ1" s="66"/>
      <c r="IKA1" s="66"/>
      <c r="IKB1" s="66"/>
      <c r="IKC1" s="66"/>
      <c r="IKD1" s="66"/>
      <c r="IKE1" s="66"/>
      <c r="IKF1" s="66"/>
      <c r="IKG1" s="66"/>
      <c r="IKH1" s="66"/>
      <c r="IKI1" s="66"/>
      <c r="IKJ1" s="66"/>
      <c r="IKK1" s="66"/>
      <c r="IKL1" s="66"/>
      <c r="IKM1" s="66"/>
      <c r="IKN1" s="66"/>
      <c r="IKO1" s="66"/>
      <c r="IKP1" s="66"/>
      <c r="IKQ1" s="66"/>
      <c r="IKR1" s="66"/>
      <c r="IKS1" s="66"/>
      <c r="IKT1" s="66"/>
      <c r="IKU1" s="66"/>
      <c r="IKV1" s="66"/>
      <c r="IKW1" s="66"/>
      <c r="IKX1" s="66"/>
      <c r="IKY1" s="66"/>
      <c r="IKZ1" s="66"/>
      <c r="ILA1" s="66"/>
      <c r="ILB1" s="66"/>
      <c r="ILC1" s="66"/>
      <c r="ILD1" s="66"/>
      <c r="ILE1" s="66"/>
      <c r="ILF1" s="66"/>
      <c r="ILG1" s="66"/>
      <c r="ILH1" s="66"/>
      <c r="ILI1" s="66"/>
      <c r="ILJ1" s="66"/>
      <c r="ILK1" s="66"/>
      <c r="ILL1" s="66"/>
      <c r="ILM1" s="66"/>
      <c r="ILN1" s="66"/>
      <c r="ILO1" s="66"/>
      <c r="ILP1" s="66"/>
      <c r="ILQ1" s="66"/>
      <c r="ILR1" s="66"/>
      <c r="ILS1" s="66"/>
      <c r="ILT1" s="66"/>
      <c r="ILU1" s="66"/>
      <c r="ILV1" s="66"/>
      <c r="ILW1" s="66"/>
      <c r="ILX1" s="66"/>
      <c r="ILY1" s="66"/>
      <c r="ILZ1" s="66"/>
      <c r="IMA1" s="66"/>
      <c r="IMB1" s="66"/>
      <c r="IMC1" s="66"/>
      <c r="IMD1" s="66"/>
      <c r="IME1" s="66"/>
      <c r="IMF1" s="66"/>
      <c r="IMG1" s="66"/>
      <c r="IMH1" s="66"/>
      <c r="IMI1" s="66"/>
      <c r="IMJ1" s="66"/>
      <c r="IMK1" s="66"/>
      <c r="IML1" s="66"/>
      <c r="IMM1" s="66"/>
      <c r="IMN1" s="66"/>
      <c r="IMO1" s="66"/>
      <c r="IMP1" s="66"/>
      <c r="IMQ1" s="66"/>
      <c r="IMR1" s="66"/>
      <c r="IMS1" s="66"/>
      <c r="IMT1" s="66"/>
      <c r="IMU1" s="66"/>
      <c r="IMV1" s="66"/>
      <c r="IMW1" s="66"/>
      <c r="IMX1" s="66"/>
      <c r="IMY1" s="66"/>
      <c r="IMZ1" s="66"/>
      <c r="INA1" s="66"/>
      <c r="INB1" s="66"/>
      <c r="INC1" s="66"/>
      <c r="IND1" s="66"/>
      <c r="INE1" s="66"/>
      <c r="INF1" s="66"/>
      <c r="ING1" s="66"/>
      <c r="INH1" s="66"/>
      <c r="INI1" s="66"/>
      <c r="INJ1" s="66"/>
      <c r="INK1" s="66"/>
      <c r="INL1" s="66"/>
      <c r="INM1" s="66"/>
      <c r="INN1" s="66"/>
      <c r="INO1" s="66"/>
      <c r="INP1" s="66"/>
      <c r="INQ1" s="66"/>
      <c r="INR1" s="66"/>
      <c r="INS1" s="66"/>
      <c r="INT1" s="66"/>
      <c r="INU1" s="66"/>
      <c r="INV1" s="66"/>
      <c r="INW1" s="66"/>
      <c r="INX1" s="66"/>
      <c r="INY1" s="66"/>
      <c r="INZ1" s="66"/>
      <c r="IOA1" s="66"/>
      <c r="IOB1" s="66"/>
      <c r="IOC1" s="66"/>
      <c r="IOD1" s="66"/>
      <c r="IOE1" s="66"/>
      <c r="IOF1" s="66"/>
      <c r="IOG1" s="66"/>
      <c r="IOH1" s="66"/>
      <c r="IOI1" s="66"/>
      <c r="IOJ1" s="66"/>
      <c r="IOK1" s="66"/>
      <c r="IOL1" s="66"/>
      <c r="IOM1" s="66"/>
      <c r="ION1" s="66"/>
      <c r="IOO1" s="66"/>
      <c r="IOP1" s="66"/>
      <c r="IOQ1" s="66"/>
      <c r="IOR1" s="66"/>
      <c r="IOS1" s="66"/>
      <c r="IOT1" s="66"/>
      <c r="IOU1" s="66"/>
      <c r="IOV1" s="66"/>
      <c r="IOW1" s="66"/>
      <c r="IOX1" s="66"/>
      <c r="IOY1" s="66"/>
      <c r="IOZ1" s="66"/>
      <c r="IPA1" s="66"/>
      <c r="IPB1" s="66"/>
      <c r="IPC1" s="66"/>
      <c r="IPD1" s="66"/>
      <c r="IPE1" s="66"/>
      <c r="IPF1" s="66"/>
      <c r="IPG1" s="66"/>
      <c r="IPH1" s="66"/>
      <c r="IPI1" s="66"/>
      <c r="IPJ1" s="66"/>
      <c r="IPK1" s="66"/>
      <c r="IPL1" s="66"/>
      <c r="IPM1" s="66"/>
      <c r="IPN1" s="66"/>
      <c r="IPO1" s="66"/>
      <c r="IPP1" s="66"/>
      <c r="IPQ1" s="66"/>
      <c r="IPR1" s="66"/>
      <c r="IPS1" s="66"/>
      <c r="IPT1" s="66"/>
      <c r="IPU1" s="66"/>
      <c r="IPV1" s="66"/>
      <c r="IPW1" s="66"/>
      <c r="IPX1" s="66"/>
      <c r="IPY1" s="66"/>
      <c r="IPZ1" s="66"/>
      <c r="IQA1" s="66"/>
      <c r="IQB1" s="66"/>
      <c r="IQC1" s="66"/>
      <c r="IQD1" s="66"/>
      <c r="IQE1" s="66"/>
      <c r="IQF1" s="66"/>
      <c r="IQG1" s="66"/>
      <c r="IQH1" s="66"/>
      <c r="IQI1" s="66"/>
      <c r="IQJ1" s="66"/>
      <c r="IQK1" s="66"/>
      <c r="IQL1" s="66"/>
      <c r="IQM1" s="66"/>
      <c r="IQN1" s="66"/>
      <c r="IQO1" s="66"/>
      <c r="IQP1" s="66"/>
      <c r="IQQ1" s="66"/>
      <c r="IQR1" s="66"/>
      <c r="IQS1" s="66"/>
      <c r="IQT1" s="66"/>
      <c r="IQU1" s="66"/>
      <c r="IQV1" s="66"/>
      <c r="IQW1" s="66"/>
      <c r="IQX1" s="66"/>
      <c r="IQY1" s="66"/>
      <c r="IQZ1" s="66"/>
      <c r="IRA1" s="66"/>
      <c r="IRB1" s="66"/>
      <c r="IRC1" s="66"/>
      <c r="IRD1" s="66"/>
      <c r="IRE1" s="66"/>
      <c r="IRF1" s="66"/>
      <c r="IRG1" s="66"/>
      <c r="IRH1" s="66"/>
      <c r="IRI1" s="66"/>
      <c r="IRJ1" s="66"/>
      <c r="IRK1" s="66"/>
      <c r="IRL1" s="66"/>
      <c r="IRM1" s="66"/>
      <c r="IRN1" s="66"/>
      <c r="IRO1" s="66"/>
      <c r="IRP1" s="66"/>
      <c r="IRQ1" s="66"/>
      <c r="IRR1" s="66"/>
      <c r="IRS1" s="66"/>
      <c r="IRT1" s="66"/>
      <c r="IRU1" s="66"/>
      <c r="IRV1" s="66"/>
      <c r="IRW1" s="66"/>
      <c r="IRX1" s="66"/>
      <c r="IRY1" s="66"/>
      <c r="IRZ1" s="66"/>
      <c r="ISA1" s="66"/>
      <c r="ISB1" s="66"/>
      <c r="ISC1" s="66"/>
      <c r="ISD1" s="66"/>
      <c r="ISE1" s="66"/>
      <c r="ISF1" s="66"/>
      <c r="ISG1" s="66"/>
      <c r="ISH1" s="66"/>
      <c r="ISI1" s="66"/>
      <c r="ISJ1" s="66"/>
      <c r="ISK1" s="66"/>
      <c r="ISL1" s="66"/>
      <c r="ISM1" s="66"/>
      <c r="ISN1" s="66"/>
      <c r="ISO1" s="66"/>
      <c r="ISP1" s="66"/>
      <c r="ISQ1" s="66"/>
      <c r="ISR1" s="66"/>
      <c r="ISS1" s="66"/>
      <c r="IST1" s="66"/>
      <c r="ISU1" s="66"/>
      <c r="ISV1" s="66"/>
      <c r="ISW1" s="66"/>
      <c r="ISX1" s="66"/>
      <c r="ISY1" s="66"/>
      <c r="ISZ1" s="66"/>
      <c r="ITA1" s="66"/>
      <c r="ITB1" s="66"/>
      <c r="ITC1" s="66"/>
      <c r="ITD1" s="66"/>
      <c r="ITE1" s="66"/>
      <c r="ITF1" s="66"/>
      <c r="ITG1" s="66"/>
      <c r="ITH1" s="66"/>
      <c r="ITI1" s="66"/>
      <c r="ITJ1" s="66"/>
      <c r="ITK1" s="66"/>
      <c r="ITL1" s="66"/>
      <c r="ITM1" s="66"/>
      <c r="ITN1" s="66"/>
      <c r="ITO1" s="66"/>
      <c r="ITP1" s="66"/>
      <c r="ITQ1" s="66"/>
      <c r="ITR1" s="66"/>
      <c r="ITS1" s="66"/>
      <c r="ITT1" s="66"/>
      <c r="ITU1" s="66"/>
      <c r="ITV1" s="66"/>
      <c r="ITW1" s="66"/>
      <c r="ITX1" s="66"/>
      <c r="ITY1" s="66"/>
      <c r="ITZ1" s="66"/>
      <c r="IUA1" s="66"/>
      <c r="IUB1" s="66"/>
      <c r="IUC1" s="66"/>
      <c r="IUD1" s="66"/>
      <c r="IUE1" s="66"/>
      <c r="IUF1" s="66"/>
      <c r="IUG1" s="66"/>
      <c r="IUH1" s="66"/>
      <c r="IUI1" s="66"/>
      <c r="IUJ1" s="66"/>
      <c r="IUK1" s="66"/>
      <c r="IUL1" s="66"/>
      <c r="IUM1" s="66"/>
      <c r="IUN1" s="66"/>
      <c r="IUO1" s="66"/>
      <c r="IUP1" s="66"/>
      <c r="IUQ1" s="66"/>
      <c r="IUR1" s="66"/>
      <c r="IUS1" s="66"/>
      <c r="IUT1" s="66"/>
      <c r="IUU1" s="66"/>
      <c r="IUV1" s="66"/>
      <c r="IUW1" s="66"/>
      <c r="IUX1" s="66"/>
      <c r="IUY1" s="66"/>
      <c r="IUZ1" s="66"/>
      <c r="IVA1" s="66"/>
      <c r="IVB1" s="66"/>
      <c r="IVC1" s="66"/>
      <c r="IVD1" s="66"/>
      <c r="IVE1" s="66"/>
      <c r="IVF1" s="66"/>
      <c r="IVG1" s="66"/>
      <c r="IVH1" s="66"/>
      <c r="IVI1" s="66"/>
      <c r="IVJ1" s="66"/>
      <c r="IVK1" s="66"/>
      <c r="IVL1" s="66"/>
      <c r="IVM1" s="66"/>
      <c r="IVN1" s="66"/>
      <c r="IVO1" s="66"/>
      <c r="IVP1" s="66"/>
      <c r="IVQ1" s="66"/>
      <c r="IVR1" s="66"/>
      <c r="IVS1" s="66"/>
      <c r="IVT1" s="66"/>
      <c r="IVU1" s="66"/>
      <c r="IVV1" s="66"/>
      <c r="IVW1" s="66"/>
      <c r="IVX1" s="66"/>
      <c r="IVY1" s="66"/>
      <c r="IVZ1" s="66"/>
      <c r="IWA1" s="66"/>
      <c r="IWB1" s="66"/>
      <c r="IWC1" s="66"/>
      <c r="IWD1" s="66"/>
      <c r="IWE1" s="66"/>
      <c r="IWF1" s="66"/>
      <c r="IWG1" s="66"/>
      <c r="IWH1" s="66"/>
      <c r="IWI1" s="66"/>
      <c r="IWJ1" s="66"/>
      <c r="IWK1" s="66"/>
      <c r="IWL1" s="66"/>
      <c r="IWM1" s="66"/>
      <c r="IWN1" s="66"/>
      <c r="IWO1" s="66"/>
      <c r="IWP1" s="66"/>
      <c r="IWQ1" s="66"/>
      <c r="IWR1" s="66"/>
      <c r="IWS1" s="66"/>
      <c r="IWT1" s="66"/>
      <c r="IWU1" s="66"/>
      <c r="IWV1" s="66"/>
      <c r="IWW1" s="66"/>
      <c r="IWX1" s="66"/>
      <c r="IWY1" s="66"/>
      <c r="IWZ1" s="66"/>
      <c r="IXA1" s="66"/>
      <c r="IXB1" s="66"/>
      <c r="IXC1" s="66"/>
      <c r="IXD1" s="66"/>
      <c r="IXE1" s="66"/>
      <c r="IXF1" s="66"/>
      <c r="IXG1" s="66"/>
      <c r="IXH1" s="66"/>
      <c r="IXI1" s="66"/>
      <c r="IXJ1" s="66"/>
      <c r="IXK1" s="66"/>
      <c r="IXL1" s="66"/>
      <c r="IXM1" s="66"/>
      <c r="IXN1" s="66"/>
      <c r="IXO1" s="66"/>
      <c r="IXP1" s="66"/>
      <c r="IXQ1" s="66"/>
      <c r="IXR1" s="66"/>
      <c r="IXS1" s="66"/>
      <c r="IXT1" s="66"/>
      <c r="IXU1" s="66"/>
      <c r="IXV1" s="66"/>
      <c r="IXW1" s="66"/>
      <c r="IXX1" s="66"/>
      <c r="IXY1" s="66"/>
      <c r="IXZ1" s="66"/>
      <c r="IYA1" s="66"/>
      <c r="IYB1" s="66"/>
      <c r="IYC1" s="66"/>
      <c r="IYD1" s="66"/>
      <c r="IYE1" s="66"/>
      <c r="IYF1" s="66"/>
      <c r="IYG1" s="66"/>
      <c r="IYH1" s="66"/>
      <c r="IYI1" s="66"/>
      <c r="IYJ1" s="66"/>
      <c r="IYK1" s="66"/>
      <c r="IYL1" s="66"/>
      <c r="IYM1" s="66"/>
      <c r="IYN1" s="66"/>
      <c r="IYO1" s="66"/>
      <c r="IYP1" s="66"/>
      <c r="IYQ1" s="66"/>
      <c r="IYR1" s="66"/>
      <c r="IYS1" s="66"/>
      <c r="IYT1" s="66"/>
      <c r="IYU1" s="66"/>
      <c r="IYV1" s="66"/>
      <c r="IYW1" s="66"/>
      <c r="IYX1" s="66"/>
      <c r="IYY1" s="66"/>
      <c r="IYZ1" s="66"/>
      <c r="IZA1" s="66"/>
      <c r="IZB1" s="66"/>
      <c r="IZC1" s="66"/>
      <c r="IZD1" s="66"/>
      <c r="IZE1" s="66"/>
      <c r="IZF1" s="66"/>
      <c r="IZG1" s="66"/>
      <c r="IZH1" s="66"/>
      <c r="IZI1" s="66"/>
      <c r="IZJ1" s="66"/>
      <c r="IZK1" s="66"/>
      <c r="IZL1" s="66"/>
      <c r="IZM1" s="66"/>
      <c r="IZN1" s="66"/>
      <c r="IZO1" s="66"/>
      <c r="IZP1" s="66"/>
      <c r="IZQ1" s="66"/>
      <c r="IZR1" s="66"/>
      <c r="IZS1" s="66"/>
      <c r="IZT1" s="66"/>
      <c r="IZU1" s="66"/>
      <c r="IZV1" s="66"/>
      <c r="IZW1" s="66"/>
      <c r="IZX1" s="66"/>
      <c r="IZY1" s="66"/>
      <c r="IZZ1" s="66"/>
      <c r="JAA1" s="66"/>
      <c r="JAB1" s="66"/>
      <c r="JAC1" s="66"/>
      <c r="JAD1" s="66"/>
      <c r="JAE1" s="66"/>
      <c r="JAF1" s="66"/>
      <c r="JAG1" s="66"/>
      <c r="JAH1" s="66"/>
      <c r="JAI1" s="66"/>
      <c r="JAJ1" s="66"/>
      <c r="JAK1" s="66"/>
      <c r="JAL1" s="66"/>
      <c r="JAM1" s="66"/>
      <c r="JAN1" s="66"/>
      <c r="JAO1" s="66"/>
      <c r="JAP1" s="66"/>
      <c r="JAQ1" s="66"/>
      <c r="JAR1" s="66"/>
      <c r="JAS1" s="66"/>
      <c r="JAT1" s="66"/>
      <c r="JAU1" s="66"/>
      <c r="JAV1" s="66"/>
      <c r="JAW1" s="66"/>
      <c r="JAX1" s="66"/>
      <c r="JAY1" s="66"/>
      <c r="JAZ1" s="66"/>
      <c r="JBA1" s="66"/>
      <c r="JBB1" s="66"/>
      <c r="JBC1" s="66"/>
      <c r="JBD1" s="66"/>
      <c r="JBE1" s="66"/>
      <c r="JBF1" s="66"/>
      <c r="JBG1" s="66"/>
      <c r="JBH1" s="66"/>
      <c r="JBI1" s="66"/>
      <c r="JBJ1" s="66"/>
      <c r="JBK1" s="66"/>
      <c r="JBL1" s="66"/>
      <c r="JBM1" s="66"/>
      <c r="JBN1" s="66"/>
      <c r="JBO1" s="66"/>
      <c r="JBP1" s="66"/>
      <c r="JBQ1" s="66"/>
      <c r="JBR1" s="66"/>
      <c r="JBS1" s="66"/>
      <c r="JBT1" s="66"/>
      <c r="JBU1" s="66"/>
      <c r="JBV1" s="66"/>
      <c r="JBW1" s="66"/>
      <c r="JBX1" s="66"/>
      <c r="JBY1" s="66"/>
      <c r="JBZ1" s="66"/>
      <c r="JCA1" s="66"/>
      <c r="JCB1" s="66"/>
      <c r="JCC1" s="66"/>
      <c r="JCD1" s="66"/>
      <c r="JCE1" s="66"/>
      <c r="JCF1" s="66"/>
      <c r="JCG1" s="66"/>
      <c r="JCH1" s="66"/>
      <c r="JCI1" s="66"/>
      <c r="JCJ1" s="66"/>
      <c r="JCK1" s="66"/>
      <c r="JCL1" s="66"/>
      <c r="JCM1" s="66"/>
      <c r="JCN1" s="66"/>
      <c r="JCO1" s="66"/>
      <c r="JCP1" s="66"/>
      <c r="JCQ1" s="66"/>
      <c r="JCR1" s="66"/>
      <c r="JCS1" s="66"/>
      <c r="JCT1" s="66"/>
      <c r="JCU1" s="66"/>
      <c r="JCV1" s="66"/>
      <c r="JCW1" s="66"/>
      <c r="JCX1" s="66"/>
      <c r="JCY1" s="66"/>
      <c r="JCZ1" s="66"/>
      <c r="JDA1" s="66"/>
      <c r="JDB1" s="66"/>
      <c r="JDC1" s="66"/>
      <c r="JDD1" s="66"/>
      <c r="JDE1" s="66"/>
      <c r="JDF1" s="66"/>
      <c r="JDG1" s="66"/>
      <c r="JDH1" s="66"/>
      <c r="JDI1" s="66"/>
      <c r="JDJ1" s="66"/>
      <c r="JDK1" s="66"/>
      <c r="JDL1" s="66"/>
      <c r="JDM1" s="66"/>
      <c r="JDN1" s="66"/>
      <c r="JDO1" s="66"/>
      <c r="JDP1" s="66"/>
      <c r="JDQ1" s="66"/>
      <c r="JDR1" s="66"/>
      <c r="JDS1" s="66"/>
      <c r="JDT1" s="66"/>
      <c r="JDU1" s="66"/>
      <c r="JDV1" s="66"/>
      <c r="JDW1" s="66"/>
      <c r="JDX1" s="66"/>
      <c r="JDY1" s="66"/>
      <c r="JDZ1" s="66"/>
      <c r="JEA1" s="66"/>
      <c r="JEB1" s="66"/>
      <c r="JEC1" s="66"/>
      <c r="JED1" s="66"/>
      <c r="JEE1" s="66"/>
      <c r="JEF1" s="66"/>
      <c r="JEG1" s="66"/>
      <c r="JEH1" s="66"/>
      <c r="JEI1" s="66"/>
      <c r="JEJ1" s="66"/>
      <c r="JEK1" s="66"/>
      <c r="JEL1" s="66"/>
      <c r="JEM1" s="66"/>
      <c r="JEN1" s="66"/>
      <c r="JEO1" s="66"/>
      <c r="JEP1" s="66"/>
      <c r="JEQ1" s="66"/>
      <c r="JER1" s="66"/>
      <c r="JES1" s="66"/>
      <c r="JET1" s="66"/>
      <c r="JEU1" s="66"/>
      <c r="JEV1" s="66"/>
      <c r="JEW1" s="66"/>
      <c r="JEX1" s="66"/>
      <c r="JEY1" s="66"/>
      <c r="JEZ1" s="66"/>
      <c r="JFA1" s="66"/>
      <c r="JFB1" s="66"/>
      <c r="JFC1" s="66"/>
      <c r="JFD1" s="66"/>
      <c r="JFE1" s="66"/>
      <c r="JFF1" s="66"/>
      <c r="JFG1" s="66"/>
      <c r="JFH1" s="66"/>
      <c r="JFI1" s="66"/>
      <c r="JFJ1" s="66"/>
      <c r="JFK1" s="66"/>
      <c r="JFL1" s="66"/>
      <c r="JFM1" s="66"/>
      <c r="JFN1" s="66"/>
      <c r="JFO1" s="66"/>
      <c r="JFP1" s="66"/>
      <c r="JFQ1" s="66"/>
      <c r="JFR1" s="66"/>
      <c r="JFS1" s="66"/>
      <c r="JFT1" s="66"/>
      <c r="JFU1" s="66"/>
      <c r="JFV1" s="66"/>
      <c r="JFW1" s="66"/>
      <c r="JFX1" s="66"/>
      <c r="JFY1" s="66"/>
      <c r="JFZ1" s="66"/>
      <c r="JGA1" s="66"/>
      <c r="JGB1" s="66"/>
      <c r="JGC1" s="66"/>
      <c r="JGD1" s="66"/>
      <c r="JGE1" s="66"/>
      <c r="JGF1" s="66"/>
      <c r="JGG1" s="66"/>
      <c r="JGH1" s="66"/>
      <c r="JGI1" s="66"/>
      <c r="JGJ1" s="66"/>
      <c r="JGK1" s="66"/>
      <c r="JGL1" s="66"/>
      <c r="JGM1" s="66"/>
      <c r="JGN1" s="66"/>
      <c r="JGO1" s="66"/>
      <c r="JGP1" s="66"/>
      <c r="JGQ1" s="66"/>
      <c r="JGR1" s="66"/>
      <c r="JGS1" s="66"/>
      <c r="JGT1" s="66"/>
      <c r="JGU1" s="66"/>
      <c r="JGV1" s="66"/>
      <c r="JGW1" s="66"/>
      <c r="JGX1" s="66"/>
      <c r="JGY1" s="66"/>
      <c r="JGZ1" s="66"/>
      <c r="JHA1" s="66"/>
      <c r="JHB1" s="66"/>
      <c r="JHC1" s="66"/>
      <c r="JHD1" s="66"/>
      <c r="JHE1" s="66"/>
      <c r="JHF1" s="66"/>
      <c r="JHG1" s="66"/>
      <c r="JHH1" s="66"/>
      <c r="JHI1" s="66"/>
      <c r="JHJ1" s="66"/>
      <c r="JHK1" s="66"/>
      <c r="JHL1" s="66"/>
      <c r="JHM1" s="66"/>
      <c r="JHN1" s="66"/>
      <c r="JHO1" s="66"/>
      <c r="JHP1" s="66"/>
      <c r="JHQ1" s="66"/>
      <c r="JHR1" s="66"/>
      <c r="JHS1" s="66"/>
      <c r="JHT1" s="66"/>
      <c r="JHU1" s="66"/>
      <c r="JHV1" s="66"/>
      <c r="JHW1" s="66"/>
      <c r="JHX1" s="66"/>
      <c r="JHY1" s="66"/>
      <c r="JHZ1" s="66"/>
      <c r="JIA1" s="66"/>
      <c r="JIB1" s="66"/>
      <c r="JIC1" s="66"/>
      <c r="JID1" s="66"/>
      <c r="JIE1" s="66"/>
      <c r="JIF1" s="66"/>
      <c r="JIG1" s="66"/>
      <c r="JIH1" s="66"/>
      <c r="JII1" s="66"/>
      <c r="JIJ1" s="66"/>
      <c r="JIK1" s="66"/>
      <c r="JIL1" s="66"/>
      <c r="JIM1" s="66"/>
      <c r="JIN1" s="66"/>
      <c r="JIO1" s="66"/>
      <c r="JIP1" s="66"/>
      <c r="JIQ1" s="66"/>
      <c r="JIR1" s="66"/>
      <c r="JIS1" s="66"/>
      <c r="JIT1" s="66"/>
      <c r="JIU1" s="66"/>
      <c r="JIV1" s="66"/>
      <c r="JIW1" s="66"/>
      <c r="JIX1" s="66"/>
      <c r="JIY1" s="66"/>
      <c r="JIZ1" s="66"/>
      <c r="JJA1" s="66"/>
      <c r="JJB1" s="66"/>
      <c r="JJC1" s="66"/>
      <c r="JJD1" s="66"/>
      <c r="JJE1" s="66"/>
      <c r="JJF1" s="66"/>
      <c r="JJG1" s="66"/>
      <c r="JJH1" s="66"/>
      <c r="JJI1" s="66"/>
      <c r="JJJ1" s="66"/>
      <c r="JJK1" s="66"/>
      <c r="JJL1" s="66"/>
      <c r="JJM1" s="66"/>
      <c r="JJN1" s="66"/>
      <c r="JJO1" s="66"/>
      <c r="JJP1" s="66"/>
      <c r="JJQ1" s="66"/>
      <c r="JJR1" s="66"/>
      <c r="JJS1" s="66"/>
      <c r="JJT1" s="66"/>
      <c r="JJU1" s="66"/>
      <c r="JJV1" s="66"/>
      <c r="JJW1" s="66"/>
      <c r="JJX1" s="66"/>
      <c r="JJY1" s="66"/>
      <c r="JJZ1" s="66"/>
      <c r="JKA1" s="66"/>
      <c r="JKB1" s="66"/>
      <c r="JKC1" s="66"/>
      <c r="JKD1" s="66"/>
      <c r="JKE1" s="66"/>
      <c r="JKF1" s="66"/>
      <c r="JKG1" s="66"/>
      <c r="JKH1" s="66"/>
      <c r="JKI1" s="66"/>
      <c r="JKJ1" s="66"/>
      <c r="JKK1" s="66"/>
      <c r="JKL1" s="66"/>
      <c r="JKM1" s="66"/>
      <c r="JKN1" s="66"/>
      <c r="JKO1" s="66"/>
      <c r="JKP1" s="66"/>
      <c r="JKQ1" s="66"/>
      <c r="JKR1" s="66"/>
      <c r="JKS1" s="66"/>
      <c r="JKT1" s="66"/>
      <c r="JKU1" s="66"/>
      <c r="JKV1" s="66"/>
      <c r="JKW1" s="66"/>
      <c r="JKX1" s="66"/>
      <c r="JKY1" s="66"/>
      <c r="JKZ1" s="66"/>
      <c r="JLA1" s="66"/>
      <c r="JLB1" s="66"/>
      <c r="JLC1" s="66"/>
      <c r="JLD1" s="66"/>
      <c r="JLE1" s="66"/>
      <c r="JLF1" s="66"/>
      <c r="JLG1" s="66"/>
      <c r="JLH1" s="66"/>
      <c r="JLI1" s="66"/>
      <c r="JLJ1" s="66"/>
      <c r="JLK1" s="66"/>
      <c r="JLL1" s="66"/>
      <c r="JLM1" s="66"/>
      <c r="JLN1" s="66"/>
      <c r="JLO1" s="66"/>
      <c r="JLP1" s="66"/>
      <c r="JLQ1" s="66"/>
      <c r="JLR1" s="66"/>
      <c r="JLS1" s="66"/>
      <c r="JLT1" s="66"/>
      <c r="JLU1" s="66"/>
      <c r="JLV1" s="66"/>
      <c r="JLW1" s="66"/>
      <c r="JLX1" s="66"/>
      <c r="JLY1" s="66"/>
      <c r="JLZ1" s="66"/>
      <c r="JMA1" s="66"/>
      <c r="JMB1" s="66"/>
      <c r="JMC1" s="66"/>
      <c r="JMD1" s="66"/>
      <c r="JME1" s="66"/>
      <c r="JMF1" s="66"/>
      <c r="JMG1" s="66"/>
      <c r="JMH1" s="66"/>
      <c r="JMI1" s="66"/>
      <c r="JMJ1" s="66"/>
      <c r="JMK1" s="66"/>
      <c r="JML1" s="66"/>
      <c r="JMM1" s="66"/>
      <c r="JMN1" s="66"/>
      <c r="JMO1" s="66"/>
      <c r="JMP1" s="66"/>
      <c r="JMQ1" s="66"/>
      <c r="JMR1" s="66"/>
      <c r="JMS1" s="66"/>
      <c r="JMT1" s="66"/>
      <c r="JMU1" s="66"/>
      <c r="JMV1" s="66"/>
      <c r="JMW1" s="66"/>
      <c r="JMX1" s="66"/>
      <c r="JMY1" s="66"/>
      <c r="JMZ1" s="66"/>
      <c r="JNA1" s="66"/>
      <c r="JNB1" s="66"/>
      <c r="JNC1" s="66"/>
      <c r="JND1" s="66"/>
      <c r="JNE1" s="66"/>
      <c r="JNF1" s="66"/>
      <c r="JNG1" s="66"/>
      <c r="JNH1" s="66"/>
      <c r="JNI1" s="66"/>
      <c r="JNJ1" s="66"/>
      <c r="JNK1" s="66"/>
      <c r="JNL1" s="66"/>
      <c r="JNM1" s="66"/>
      <c r="JNN1" s="66"/>
      <c r="JNO1" s="66"/>
      <c r="JNP1" s="66"/>
      <c r="JNQ1" s="66"/>
      <c r="JNR1" s="66"/>
      <c r="JNS1" s="66"/>
      <c r="JNT1" s="66"/>
      <c r="JNU1" s="66"/>
      <c r="JNV1" s="66"/>
      <c r="JNW1" s="66"/>
      <c r="JNX1" s="66"/>
      <c r="JNY1" s="66"/>
      <c r="JNZ1" s="66"/>
      <c r="JOA1" s="66"/>
      <c r="JOB1" s="66"/>
      <c r="JOC1" s="66"/>
      <c r="JOD1" s="66"/>
      <c r="JOE1" s="66"/>
      <c r="JOF1" s="66"/>
      <c r="JOG1" s="66"/>
      <c r="JOH1" s="66"/>
      <c r="JOI1" s="66"/>
      <c r="JOJ1" s="66"/>
      <c r="JOK1" s="66"/>
      <c r="JOL1" s="66"/>
      <c r="JOM1" s="66"/>
      <c r="JON1" s="66"/>
      <c r="JOO1" s="66"/>
      <c r="JOP1" s="66"/>
      <c r="JOQ1" s="66"/>
      <c r="JOR1" s="66"/>
      <c r="JOS1" s="66"/>
      <c r="JOT1" s="66"/>
      <c r="JOU1" s="66"/>
      <c r="JOV1" s="66"/>
      <c r="JOW1" s="66"/>
      <c r="JOX1" s="66"/>
      <c r="JOY1" s="66"/>
      <c r="JOZ1" s="66"/>
      <c r="JPA1" s="66"/>
      <c r="JPB1" s="66"/>
      <c r="JPC1" s="66"/>
      <c r="JPD1" s="66"/>
      <c r="JPE1" s="66"/>
      <c r="JPF1" s="66"/>
      <c r="JPG1" s="66"/>
      <c r="JPH1" s="66"/>
      <c r="JPI1" s="66"/>
      <c r="JPJ1" s="66"/>
      <c r="JPK1" s="66"/>
      <c r="JPL1" s="66"/>
      <c r="JPM1" s="66"/>
      <c r="JPN1" s="66"/>
      <c r="JPO1" s="66"/>
      <c r="JPP1" s="66"/>
      <c r="JPQ1" s="66"/>
      <c r="JPR1" s="66"/>
      <c r="JPS1" s="66"/>
      <c r="JPT1" s="66"/>
      <c r="JPU1" s="66"/>
      <c r="JPV1" s="66"/>
      <c r="JPW1" s="66"/>
      <c r="JPX1" s="66"/>
      <c r="JPY1" s="66"/>
      <c r="JPZ1" s="66"/>
      <c r="JQA1" s="66"/>
      <c r="JQB1" s="66"/>
      <c r="JQC1" s="66"/>
      <c r="JQD1" s="66"/>
      <c r="JQE1" s="66"/>
      <c r="JQF1" s="66"/>
      <c r="JQG1" s="66"/>
      <c r="JQH1" s="66"/>
      <c r="JQI1" s="66"/>
      <c r="JQJ1" s="66"/>
      <c r="JQK1" s="66"/>
      <c r="JQL1" s="66"/>
      <c r="JQM1" s="66"/>
      <c r="JQN1" s="66"/>
      <c r="JQO1" s="66"/>
      <c r="JQP1" s="66"/>
      <c r="JQQ1" s="66"/>
      <c r="JQR1" s="66"/>
      <c r="JQS1" s="66"/>
      <c r="JQT1" s="66"/>
      <c r="JQU1" s="66"/>
      <c r="JQV1" s="66"/>
      <c r="JQW1" s="66"/>
      <c r="JQX1" s="66"/>
      <c r="JQY1" s="66"/>
      <c r="JQZ1" s="66"/>
      <c r="JRA1" s="66"/>
      <c r="JRB1" s="66"/>
      <c r="JRC1" s="66"/>
      <c r="JRD1" s="66"/>
      <c r="JRE1" s="66"/>
      <c r="JRF1" s="66"/>
      <c r="JRG1" s="66"/>
      <c r="JRH1" s="66"/>
      <c r="JRI1" s="66"/>
      <c r="JRJ1" s="66"/>
      <c r="JRK1" s="66"/>
      <c r="JRL1" s="66"/>
      <c r="JRM1" s="66"/>
      <c r="JRN1" s="66"/>
      <c r="JRO1" s="66"/>
      <c r="JRP1" s="66"/>
      <c r="JRQ1" s="66"/>
      <c r="JRR1" s="66"/>
      <c r="JRS1" s="66"/>
      <c r="JRT1" s="66"/>
      <c r="JRU1" s="66"/>
      <c r="JRV1" s="66"/>
      <c r="JRW1" s="66"/>
      <c r="JRX1" s="66"/>
      <c r="JRY1" s="66"/>
      <c r="JRZ1" s="66"/>
      <c r="JSA1" s="66"/>
      <c r="JSB1" s="66"/>
      <c r="JSC1" s="66"/>
      <c r="JSD1" s="66"/>
      <c r="JSE1" s="66"/>
      <c r="JSF1" s="66"/>
      <c r="JSG1" s="66"/>
      <c r="JSH1" s="66"/>
      <c r="JSI1" s="66"/>
      <c r="JSJ1" s="66"/>
      <c r="JSK1" s="66"/>
      <c r="JSL1" s="66"/>
      <c r="JSM1" s="66"/>
      <c r="JSN1" s="66"/>
      <c r="JSO1" s="66"/>
      <c r="JSP1" s="66"/>
      <c r="JSQ1" s="66"/>
      <c r="JSR1" s="66"/>
      <c r="JSS1" s="66"/>
      <c r="JST1" s="66"/>
      <c r="JSU1" s="66"/>
      <c r="JSV1" s="66"/>
      <c r="JSW1" s="66"/>
      <c r="JSX1" s="66"/>
      <c r="JSY1" s="66"/>
      <c r="JSZ1" s="66"/>
      <c r="JTA1" s="66"/>
      <c r="JTB1" s="66"/>
      <c r="JTC1" s="66"/>
      <c r="JTD1" s="66"/>
      <c r="JTE1" s="66"/>
      <c r="JTF1" s="66"/>
      <c r="JTG1" s="66"/>
      <c r="JTH1" s="66"/>
      <c r="JTI1" s="66"/>
      <c r="JTJ1" s="66"/>
      <c r="JTK1" s="66"/>
      <c r="JTL1" s="66"/>
      <c r="JTM1" s="66"/>
      <c r="JTN1" s="66"/>
      <c r="JTO1" s="66"/>
      <c r="JTP1" s="66"/>
      <c r="JTQ1" s="66"/>
      <c r="JTR1" s="66"/>
      <c r="JTS1" s="66"/>
      <c r="JTT1" s="66"/>
      <c r="JTU1" s="66"/>
      <c r="JTV1" s="66"/>
      <c r="JTW1" s="66"/>
      <c r="JTX1" s="66"/>
      <c r="JTY1" s="66"/>
      <c r="JTZ1" s="66"/>
      <c r="JUA1" s="66"/>
      <c r="JUB1" s="66"/>
      <c r="JUC1" s="66"/>
      <c r="JUD1" s="66"/>
      <c r="JUE1" s="66"/>
      <c r="JUF1" s="66"/>
      <c r="JUG1" s="66"/>
      <c r="JUH1" s="66"/>
      <c r="JUI1" s="66"/>
      <c r="JUJ1" s="66"/>
      <c r="JUK1" s="66"/>
      <c r="JUL1" s="66"/>
      <c r="JUM1" s="66"/>
      <c r="JUN1" s="66"/>
      <c r="JUO1" s="66"/>
      <c r="JUP1" s="66"/>
      <c r="JUQ1" s="66"/>
      <c r="JUR1" s="66"/>
      <c r="JUS1" s="66"/>
      <c r="JUT1" s="66"/>
      <c r="JUU1" s="66"/>
      <c r="JUV1" s="66"/>
      <c r="JUW1" s="66"/>
      <c r="JUX1" s="66"/>
      <c r="JUY1" s="66"/>
      <c r="JUZ1" s="66"/>
      <c r="JVA1" s="66"/>
      <c r="JVB1" s="66"/>
      <c r="JVC1" s="66"/>
      <c r="JVD1" s="66"/>
      <c r="JVE1" s="66"/>
      <c r="JVF1" s="66"/>
      <c r="JVG1" s="66"/>
      <c r="JVH1" s="66"/>
      <c r="JVI1" s="66"/>
      <c r="JVJ1" s="66"/>
      <c r="JVK1" s="66"/>
      <c r="JVL1" s="66"/>
      <c r="JVM1" s="66"/>
      <c r="JVN1" s="66"/>
      <c r="JVO1" s="66"/>
      <c r="JVP1" s="66"/>
      <c r="JVQ1" s="66"/>
      <c r="JVR1" s="66"/>
      <c r="JVS1" s="66"/>
      <c r="JVT1" s="66"/>
      <c r="JVU1" s="66"/>
      <c r="JVV1" s="66"/>
      <c r="JVW1" s="66"/>
      <c r="JVX1" s="66"/>
      <c r="JVY1" s="66"/>
      <c r="JVZ1" s="66"/>
      <c r="JWA1" s="66"/>
      <c r="JWB1" s="66"/>
      <c r="JWC1" s="66"/>
      <c r="JWD1" s="66"/>
      <c r="JWE1" s="66"/>
      <c r="JWF1" s="66"/>
      <c r="JWG1" s="66"/>
      <c r="JWH1" s="66"/>
      <c r="JWI1" s="66"/>
      <c r="JWJ1" s="66"/>
      <c r="JWK1" s="66"/>
      <c r="JWL1" s="66"/>
      <c r="JWM1" s="66"/>
      <c r="JWN1" s="66"/>
      <c r="JWO1" s="66"/>
      <c r="JWP1" s="66"/>
      <c r="JWQ1" s="66"/>
      <c r="JWR1" s="66"/>
      <c r="JWS1" s="66"/>
      <c r="JWT1" s="66"/>
      <c r="JWU1" s="66"/>
      <c r="JWV1" s="66"/>
      <c r="JWW1" s="66"/>
      <c r="JWX1" s="66"/>
      <c r="JWY1" s="66"/>
      <c r="JWZ1" s="66"/>
      <c r="JXA1" s="66"/>
      <c r="JXB1" s="66"/>
      <c r="JXC1" s="66"/>
      <c r="JXD1" s="66"/>
      <c r="JXE1" s="66"/>
      <c r="JXF1" s="66"/>
      <c r="JXG1" s="66"/>
      <c r="JXH1" s="66"/>
      <c r="JXI1" s="66"/>
      <c r="JXJ1" s="66"/>
      <c r="JXK1" s="66"/>
      <c r="JXL1" s="66"/>
      <c r="JXM1" s="66"/>
      <c r="JXN1" s="66"/>
      <c r="JXO1" s="66"/>
      <c r="JXP1" s="66"/>
      <c r="JXQ1" s="66"/>
      <c r="JXR1" s="66"/>
      <c r="JXS1" s="66"/>
      <c r="JXT1" s="66"/>
      <c r="JXU1" s="66"/>
      <c r="JXV1" s="66"/>
      <c r="JXW1" s="66"/>
      <c r="JXX1" s="66"/>
      <c r="JXY1" s="66"/>
      <c r="JXZ1" s="66"/>
      <c r="JYA1" s="66"/>
      <c r="JYB1" s="66"/>
      <c r="JYC1" s="66"/>
      <c r="JYD1" s="66"/>
      <c r="JYE1" s="66"/>
      <c r="JYF1" s="66"/>
      <c r="JYG1" s="66"/>
      <c r="JYH1" s="66"/>
      <c r="JYI1" s="66"/>
      <c r="JYJ1" s="66"/>
      <c r="JYK1" s="66"/>
      <c r="JYL1" s="66"/>
      <c r="JYM1" s="66"/>
      <c r="JYN1" s="66"/>
      <c r="JYO1" s="66"/>
      <c r="JYP1" s="66"/>
      <c r="JYQ1" s="66"/>
      <c r="JYR1" s="66"/>
      <c r="JYS1" s="66"/>
      <c r="JYT1" s="66"/>
      <c r="JYU1" s="66"/>
      <c r="JYV1" s="66"/>
      <c r="JYW1" s="66"/>
      <c r="JYX1" s="66"/>
      <c r="JYY1" s="66"/>
      <c r="JYZ1" s="66"/>
      <c r="JZA1" s="66"/>
      <c r="JZB1" s="66"/>
      <c r="JZC1" s="66"/>
      <c r="JZD1" s="66"/>
      <c r="JZE1" s="66"/>
      <c r="JZF1" s="66"/>
      <c r="JZG1" s="66"/>
      <c r="JZH1" s="66"/>
      <c r="JZI1" s="66"/>
      <c r="JZJ1" s="66"/>
      <c r="JZK1" s="66"/>
      <c r="JZL1" s="66"/>
      <c r="JZM1" s="66"/>
      <c r="JZN1" s="66"/>
      <c r="JZO1" s="66"/>
      <c r="JZP1" s="66"/>
      <c r="JZQ1" s="66"/>
      <c r="JZR1" s="66"/>
      <c r="JZS1" s="66"/>
      <c r="JZT1" s="66"/>
      <c r="JZU1" s="66"/>
      <c r="JZV1" s="66"/>
      <c r="JZW1" s="66"/>
      <c r="JZX1" s="66"/>
      <c r="JZY1" s="66"/>
      <c r="JZZ1" s="66"/>
      <c r="KAA1" s="66"/>
      <c r="KAB1" s="66"/>
      <c r="KAC1" s="66"/>
      <c r="KAD1" s="66"/>
      <c r="KAE1" s="66"/>
      <c r="KAF1" s="66"/>
      <c r="KAG1" s="66"/>
      <c r="KAH1" s="66"/>
      <c r="KAI1" s="66"/>
      <c r="KAJ1" s="66"/>
      <c r="KAK1" s="66"/>
      <c r="KAL1" s="66"/>
      <c r="KAM1" s="66"/>
      <c r="KAN1" s="66"/>
      <c r="KAO1" s="66"/>
      <c r="KAP1" s="66"/>
      <c r="KAQ1" s="66"/>
      <c r="KAR1" s="66"/>
      <c r="KAS1" s="66"/>
      <c r="KAT1" s="66"/>
      <c r="KAU1" s="66"/>
      <c r="KAV1" s="66"/>
      <c r="KAW1" s="66"/>
      <c r="KAX1" s="66"/>
      <c r="KAY1" s="66"/>
      <c r="KAZ1" s="66"/>
      <c r="KBA1" s="66"/>
      <c r="KBB1" s="66"/>
      <c r="KBC1" s="66"/>
      <c r="KBD1" s="66"/>
      <c r="KBE1" s="66"/>
      <c r="KBF1" s="66"/>
      <c r="KBG1" s="66"/>
      <c r="KBH1" s="66"/>
      <c r="KBI1" s="66"/>
      <c r="KBJ1" s="66"/>
      <c r="KBK1" s="66"/>
      <c r="KBL1" s="66"/>
      <c r="KBM1" s="66"/>
      <c r="KBN1" s="66"/>
      <c r="KBO1" s="66"/>
      <c r="KBP1" s="66"/>
      <c r="KBQ1" s="66"/>
      <c r="KBR1" s="66"/>
      <c r="KBS1" s="66"/>
      <c r="KBT1" s="66"/>
      <c r="KBU1" s="66"/>
      <c r="KBV1" s="66"/>
      <c r="KBW1" s="66"/>
      <c r="KBX1" s="66"/>
      <c r="KBY1" s="66"/>
      <c r="KBZ1" s="66"/>
      <c r="KCA1" s="66"/>
      <c r="KCB1" s="66"/>
      <c r="KCC1" s="66"/>
      <c r="KCD1" s="66"/>
      <c r="KCE1" s="66"/>
      <c r="KCF1" s="66"/>
      <c r="KCG1" s="66"/>
      <c r="KCH1" s="66"/>
      <c r="KCI1" s="66"/>
      <c r="KCJ1" s="66"/>
      <c r="KCK1" s="66"/>
      <c r="KCL1" s="66"/>
      <c r="KCM1" s="66"/>
      <c r="KCN1" s="66"/>
      <c r="KCO1" s="66"/>
      <c r="KCP1" s="66"/>
      <c r="KCQ1" s="66"/>
      <c r="KCR1" s="66"/>
      <c r="KCS1" s="66"/>
      <c r="KCT1" s="66"/>
      <c r="KCU1" s="66"/>
      <c r="KCV1" s="66"/>
      <c r="KCW1" s="66"/>
      <c r="KCX1" s="66"/>
      <c r="KCY1" s="66"/>
      <c r="KCZ1" s="66"/>
      <c r="KDA1" s="66"/>
      <c r="KDB1" s="66"/>
      <c r="KDC1" s="66"/>
      <c r="KDD1" s="66"/>
      <c r="KDE1" s="66"/>
      <c r="KDF1" s="66"/>
      <c r="KDG1" s="66"/>
      <c r="KDH1" s="66"/>
      <c r="KDI1" s="66"/>
      <c r="KDJ1" s="66"/>
      <c r="KDK1" s="66"/>
      <c r="KDL1" s="66"/>
      <c r="KDM1" s="66"/>
      <c r="KDN1" s="66"/>
      <c r="KDO1" s="66"/>
      <c r="KDP1" s="66"/>
      <c r="KDQ1" s="66"/>
      <c r="KDR1" s="66"/>
      <c r="KDS1" s="66"/>
      <c r="KDT1" s="66"/>
      <c r="KDU1" s="66"/>
      <c r="KDV1" s="66"/>
      <c r="KDW1" s="66"/>
      <c r="KDX1" s="66"/>
      <c r="KDY1" s="66"/>
      <c r="KDZ1" s="66"/>
      <c r="KEA1" s="66"/>
      <c r="KEB1" s="66"/>
      <c r="KEC1" s="66"/>
      <c r="KED1" s="66"/>
      <c r="KEE1" s="66"/>
      <c r="KEF1" s="66"/>
      <c r="KEG1" s="66"/>
      <c r="KEH1" s="66"/>
      <c r="KEI1" s="66"/>
      <c r="KEJ1" s="66"/>
      <c r="KEK1" s="66"/>
      <c r="KEL1" s="66"/>
      <c r="KEM1" s="66"/>
      <c r="KEN1" s="66"/>
      <c r="KEO1" s="66"/>
      <c r="KEP1" s="66"/>
      <c r="KEQ1" s="66"/>
      <c r="KER1" s="66"/>
      <c r="KES1" s="66"/>
      <c r="KET1" s="66"/>
      <c r="KEU1" s="66"/>
      <c r="KEV1" s="66"/>
      <c r="KEW1" s="66"/>
      <c r="KEX1" s="66"/>
      <c r="KEY1" s="66"/>
      <c r="KEZ1" s="66"/>
      <c r="KFA1" s="66"/>
      <c r="KFB1" s="66"/>
      <c r="KFC1" s="66"/>
      <c r="KFD1" s="66"/>
      <c r="KFE1" s="66"/>
      <c r="KFF1" s="66"/>
      <c r="KFG1" s="66"/>
      <c r="KFH1" s="66"/>
      <c r="KFI1" s="66"/>
      <c r="KFJ1" s="66"/>
      <c r="KFK1" s="66"/>
      <c r="KFL1" s="66"/>
      <c r="KFM1" s="66"/>
      <c r="KFN1" s="66"/>
      <c r="KFO1" s="66"/>
      <c r="KFP1" s="66"/>
      <c r="KFQ1" s="66"/>
      <c r="KFR1" s="66"/>
      <c r="KFS1" s="66"/>
      <c r="KFT1" s="66"/>
      <c r="KFU1" s="66"/>
      <c r="KFV1" s="66"/>
      <c r="KFW1" s="66"/>
      <c r="KFX1" s="66"/>
      <c r="KFY1" s="66"/>
      <c r="KFZ1" s="66"/>
      <c r="KGA1" s="66"/>
      <c r="KGB1" s="66"/>
      <c r="KGC1" s="66"/>
      <c r="KGD1" s="66"/>
      <c r="KGE1" s="66"/>
      <c r="KGF1" s="66"/>
      <c r="KGG1" s="66"/>
      <c r="KGH1" s="66"/>
      <c r="KGI1" s="66"/>
      <c r="KGJ1" s="66"/>
      <c r="KGK1" s="66"/>
      <c r="KGL1" s="66"/>
      <c r="KGM1" s="66"/>
      <c r="KGN1" s="66"/>
      <c r="KGO1" s="66"/>
      <c r="KGP1" s="66"/>
      <c r="KGQ1" s="66"/>
      <c r="KGR1" s="66"/>
      <c r="KGS1" s="66"/>
      <c r="KGT1" s="66"/>
      <c r="KGU1" s="66"/>
      <c r="KGV1" s="66"/>
      <c r="KGW1" s="66"/>
      <c r="KGX1" s="66"/>
      <c r="KGY1" s="66"/>
      <c r="KGZ1" s="66"/>
      <c r="KHA1" s="66"/>
      <c r="KHB1" s="66"/>
      <c r="KHC1" s="66"/>
      <c r="KHD1" s="66"/>
      <c r="KHE1" s="66"/>
      <c r="KHF1" s="66"/>
      <c r="KHG1" s="66"/>
      <c r="KHH1" s="66"/>
      <c r="KHI1" s="66"/>
      <c r="KHJ1" s="66"/>
      <c r="KHK1" s="66"/>
      <c r="KHL1" s="66"/>
      <c r="KHM1" s="66"/>
      <c r="KHN1" s="66"/>
      <c r="KHO1" s="66"/>
      <c r="KHP1" s="66"/>
      <c r="KHQ1" s="66"/>
      <c r="KHR1" s="66"/>
      <c r="KHS1" s="66"/>
      <c r="KHT1" s="66"/>
      <c r="KHU1" s="66"/>
      <c r="KHV1" s="66"/>
      <c r="KHW1" s="66"/>
      <c r="KHX1" s="66"/>
      <c r="KHY1" s="66"/>
      <c r="KHZ1" s="66"/>
      <c r="KIA1" s="66"/>
      <c r="KIB1" s="66"/>
      <c r="KIC1" s="66"/>
      <c r="KID1" s="66"/>
      <c r="KIE1" s="66"/>
      <c r="KIF1" s="66"/>
      <c r="KIG1" s="66"/>
      <c r="KIH1" s="66"/>
      <c r="KII1" s="66"/>
      <c r="KIJ1" s="66"/>
      <c r="KIK1" s="66"/>
      <c r="KIL1" s="66"/>
      <c r="KIM1" s="66"/>
      <c r="KIN1" s="66"/>
      <c r="KIO1" s="66"/>
      <c r="KIP1" s="66"/>
      <c r="KIQ1" s="66"/>
      <c r="KIR1" s="66"/>
      <c r="KIS1" s="66"/>
      <c r="KIT1" s="66"/>
      <c r="KIU1" s="66"/>
      <c r="KIV1" s="66"/>
      <c r="KIW1" s="66"/>
      <c r="KIX1" s="66"/>
      <c r="KIY1" s="66"/>
      <c r="KIZ1" s="66"/>
      <c r="KJA1" s="66"/>
      <c r="KJB1" s="66"/>
      <c r="KJC1" s="66"/>
      <c r="KJD1" s="66"/>
      <c r="KJE1" s="66"/>
      <c r="KJF1" s="66"/>
      <c r="KJG1" s="66"/>
      <c r="KJH1" s="66"/>
      <c r="KJI1" s="66"/>
      <c r="KJJ1" s="66"/>
      <c r="KJK1" s="66"/>
      <c r="KJL1" s="66"/>
      <c r="KJM1" s="66"/>
      <c r="KJN1" s="66"/>
      <c r="KJO1" s="66"/>
      <c r="KJP1" s="66"/>
      <c r="KJQ1" s="66"/>
      <c r="KJR1" s="66"/>
      <c r="KJS1" s="66"/>
      <c r="KJT1" s="66"/>
      <c r="KJU1" s="66"/>
      <c r="KJV1" s="66"/>
      <c r="KJW1" s="66"/>
      <c r="KJX1" s="66"/>
      <c r="KJY1" s="66"/>
      <c r="KJZ1" s="66"/>
      <c r="KKA1" s="66"/>
      <c r="KKB1" s="66"/>
      <c r="KKC1" s="66"/>
      <c r="KKD1" s="66"/>
      <c r="KKE1" s="66"/>
      <c r="KKF1" s="66"/>
      <c r="KKG1" s="66"/>
      <c r="KKH1" s="66"/>
      <c r="KKI1" s="66"/>
      <c r="KKJ1" s="66"/>
      <c r="KKK1" s="66"/>
      <c r="KKL1" s="66"/>
      <c r="KKM1" s="66"/>
      <c r="KKN1" s="66"/>
      <c r="KKO1" s="66"/>
      <c r="KKP1" s="66"/>
      <c r="KKQ1" s="66"/>
      <c r="KKR1" s="66"/>
      <c r="KKS1" s="66"/>
      <c r="KKT1" s="66"/>
      <c r="KKU1" s="66"/>
      <c r="KKV1" s="66"/>
      <c r="KKW1" s="66"/>
      <c r="KKX1" s="66"/>
      <c r="KKY1" s="66"/>
      <c r="KKZ1" s="66"/>
      <c r="KLA1" s="66"/>
      <c r="KLB1" s="66"/>
      <c r="KLC1" s="66"/>
      <c r="KLD1" s="66"/>
      <c r="KLE1" s="66"/>
      <c r="KLF1" s="66"/>
      <c r="KLG1" s="66"/>
      <c r="KLH1" s="66"/>
      <c r="KLI1" s="66"/>
      <c r="KLJ1" s="66"/>
      <c r="KLK1" s="66"/>
      <c r="KLL1" s="66"/>
      <c r="KLM1" s="66"/>
      <c r="KLN1" s="66"/>
      <c r="KLO1" s="66"/>
      <c r="KLP1" s="66"/>
      <c r="KLQ1" s="66"/>
      <c r="KLR1" s="66"/>
      <c r="KLS1" s="66"/>
      <c r="KLT1" s="66"/>
      <c r="KLU1" s="66"/>
      <c r="KLV1" s="66"/>
      <c r="KLW1" s="66"/>
      <c r="KLX1" s="66"/>
      <c r="KLY1" s="66"/>
      <c r="KLZ1" s="66"/>
      <c r="KMA1" s="66"/>
      <c r="KMB1" s="66"/>
      <c r="KMC1" s="66"/>
      <c r="KMD1" s="66"/>
      <c r="KME1" s="66"/>
      <c r="KMF1" s="66"/>
      <c r="KMG1" s="66"/>
      <c r="KMH1" s="66"/>
      <c r="KMI1" s="66"/>
      <c r="KMJ1" s="66"/>
      <c r="KMK1" s="66"/>
      <c r="KML1" s="66"/>
      <c r="KMM1" s="66"/>
      <c r="KMN1" s="66"/>
      <c r="KMO1" s="66"/>
      <c r="KMP1" s="66"/>
      <c r="KMQ1" s="66"/>
      <c r="KMR1" s="66"/>
      <c r="KMS1" s="66"/>
      <c r="KMT1" s="66"/>
      <c r="KMU1" s="66"/>
      <c r="KMV1" s="66"/>
      <c r="KMW1" s="66"/>
      <c r="KMX1" s="66"/>
      <c r="KMY1" s="66"/>
      <c r="KMZ1" s="66"/>
      <c r="KNA1" s="66"/>
      <c r="KNB1" s="66"/>
      <c r="KNC1" s="66"/>
      <c r="KND1" s="66"/>
      <c r="KNE1" s="66"/>
      <c r="KNF1" s="66"/>
      <c r="KNG1" s="66"/>
      <c r="KNH1" s="66"/>
      <c r="KNI1" s="66"/>
      <c r="KNJ1" s="66"/>
      <c r="KNK1" s="66"/>
      <c r="KNL1" s="66"/>
      <c r="KNM1" s="66"/>
      <c r="KNN1" s="66"/>
      <c r="KNO1" s="66"/>
      <c r="KNP1" s="66"/>
      <c r="KNQ1" s="66"/>
      <c r="KNR1" s="66"/>
      <c r="KNS1" s="66"/>
      <c r="KNT1" s="66"/>
      <c r="KNU1" s="66"/>
      <c r="KNV1" s="66"/>
      <c r="KNW1" s="66"/>
      <c r="KNX1" s="66"/>
      <c r="KNY1" s="66"/>
      <c r="KNZ1" s="66"/>
      <c r="KOA1" s="66"/>
      <c r="KOB1" s="66"/>
      <c r="KOC1" s="66"/>
      <c r="KOD1" s="66"/>
      <c r="KOE1" s="66"/>
      <c r="KOF1" s="66"/>
      <c r="KOG1" s="66"/>
      <c r="KOH1" s="66"/>
      <c r="KOI1" s="66"/>
      <c r="KOJ1" s="66"/>
      <c r="KOK1" s="66"/>
      <c r="KOL1" s="66"/>
      <c r="KOM1" s="66"/>
      <c r="KON1" s="66"/>
      <c r="KOO1" s="66"/>
      <c r="KOP1" s="66"/>
      <c r="KOQ1" s="66"/>
      <c r="KOR1" s="66"/>
      <c r="KOS1" s="66"/>
      <c r="KOT1" s="66"/>
      <c r="KOU1" s="66"/>
      <c r="KOV1" s="66"/>
      <c r="KOW1" s="66"/>
      <c r="KOX1" s="66"/>
      <c r="KOY1" s="66"/>
      <c r="KOZ1" s="66"/>
      <c r="KPA1" s="66"/>
      <c r="KPB1" s="66"/>
      <c r="KPC1" s="66"/>
      <c r="KPD1" s="66"/>
      <c r="KPE1" s="66"/>
      <c r="KPF1" s="66"/>
      <c r="KPG1" s="66"/>
      <c r="KPH1" s="66"/>
      <c r="KPI1" s="66"/>
      <c r="KPJ1" s="66"/>
      <c r="KPK1" s="66"/>
      <c r="KPL1" s="66"/>
      <c r="KPM1" s="66"/>
      <c r="KPN1" s="66"/>
      <c r="KPO1" s="66"/>
      <c r="KPP1" s="66"/>
      <c r="KPQ1" s="66"/>
      <c r="KPR1" s="66"/>
      <c r="KPS1" s="66"/>
      <c r="KPT1" s="66"/>
      <c r="KPU1" s="66"/>
      <c r="KPV1" s="66"/>
      <c r="KPW1" s="66"/>
      <c r="KPX1" s="66"/>
      <c r="KPY1" s="66"/>
      <c r="KPZ1" s="66"/>
      <c r="KQA1" s="66"/>
      <c r="KQB1" s="66"/>
      <c r="KQC1" s="66"/>
      <c r="KQD1" s="66"/>
      <c r="KQE1" s="66"/>
      <c r="KQF1" s="66"/>
      <c r="KQG1" s="66"/>
      <c r="KQH1" s="66"/>
      <c r="KQI1" s="66"/>
      <c r="KQJ1" s="66"/>
      <c r="KQK1" s="66"/>
      <c r="KQL1" s="66"/>
      <c r="KQM1" s="66"/>
      <c r="KQN1" s="66"/>
      <c r="KQO1" s="66"/>
      <c r="KQP1" s="66"/>
      <c r="KQQ1" s="66"/>
      <c r="KQR1" s="66"/>
      <c r="KQS1" s="66"/>
      <c r="KQT1" s="66"/>
      <c r="KQU1" s="66"/>
      <c r="KQV1" s="66"/>
      <c r="KQW1" s="66"/>
      <c r="KQX1" s="66"/>
      <c r="KQY1" s="66"/>
      <c r="KQZ1" s="66"/>
      <c r="KRA1" s="66"/>
      <c r="KRB1" s="66"/>
      <c r="KRC1" s="66"/>
      <c r="KRD1" s="66"/>
      <c r="KRE1" s="66"/>
      <c r="KRF1" s="66"/>
      <c r="KRG1" s="66"/>
      <c r="KRH1" s="66"/>
      <c r="KRI1" s="66"/>
      <c r="KRJ1" s="66"/>
      <c r="KRK1" s="66"/>
      <c r="KRL1" s="66"/>
      <c r="KRM1" s="66"/>
      <c r="KRN1" s="66"/>
      <c r="KRO1" s="66"/>
      <c r="KRP1" s="66"/>
      <c r="KRQ1" s="66"/>
      <c r="KRR1" s="66"/>
      <c r="KRS1" s="66"/>
      <c r="KRT1" s="66"/>
      <c r="KRU1" s="66"/>
      <c r="KRV1" s="66"/>
      <c r="KRW1" s="66"/>
      <c r="KRX1" s="66"/>
      <c r="KRY1" s="66"/>
      <c r="KRZ1" s="66"/>
      <c r="KSA1" s="66"/>
      <c r="KSB1" s="66"/>
      <c r="KSC1" s="66"/>
      <c r="KSD1" s="66"/>
      <c r="KSE1" s="66"/>
      <c r="KSF1" s="66"/>
      <c r="KSG1" s="66"/>
      <c r="KSH1" s="66"/>
      <c r="KSI1" s="66"/>
      <c r="KSJ1" s="66"/>
      <c r="KSK1" s="66"/>
      <c r="KSL1" s="66"/>
      <c r="KSM1" s="66"/>
      <c r="KSN1" s="66"/>
      <c r="KSO1" s="66"/>
      <c r="KSP1" s="66"/>
      <c r="KSQ1" s="66"/>
      <c r="KSR1" s="66"/>
      <c r="KSS1" s="66"/>
      <c r="KST1" s="66"/>
      <c r="KSU1" s="66"/>
      <c r="KSV1" s="66"/>
      <c r="KSW1" s="66"/>
      <c r="KSX1" s="66"/>
      <c r="KSY1" s="66"/>
      <c r="KSZ1" s="66"/>
      <c r="KTA1" s="66"/>
      <c r="KTB1" s="66"/>
      <c r="KTC1" s="66"/>
      <c r="KTD1" s="66"/>
      <c r="KTE1" s="66"/>
      <c r="KTF1" s="66"/>
      <c r="KTG1" s="66"/>
      <c r="KTH1" s="66"/>
      <c r="KTI1" s="66"/>
      <c r="KTJ1" s="66"/>
      <c r="KTK1" s="66"/>
      <c r="KTL1" s="66"/>
      <c r="KTM1" s="66"/>
      <c r="KTN1" s="66"/>
      <c r="KTO1" s="66"/>
      <c r="KTP1" s="66"/>
      <c r="KTQ1" s="66"/>
      <c r="KTR1" s="66"/>
      <c r="KTS1" s="66"/>
      <c r="KTT1" s="66"/>
      <c r="KTU1" s="66"/>
      <c r="KTV1" s="66"/>
      <c r="KTW1" s="66"/>
      <c r="KTX1" s="66"/>
      <c r="KTY1" s="66"/>
      <c r="KTZ1" s="66"/>
      <c r="KUA1" s="66"/>
      <c r="KUB1" s="66"/>
      <c r="KUC1" s="66"/>
      <c r="KUD1" s="66"/>
      <c r="KUE1" s="66"/>
      <c r="KUF1" s="66"/>
      <c r="KUG1" s="66"/>
      <c r="KUH1" s="66"/>
      <c r="KUI1" s="66"/>
      <c r="KUJ1" s="66"/>
      <c r="KUK1" s="66"/>
      <c r="KUL1" s="66"/>
      <c r="KUM1" s="66"/>
      <c r="KUN1" s="66"/>
      <c r="KUO1" s="66"/>
      <c r="KUP1" s="66"/>
      <c r="KUQ1" s="66"/>
      <c r="KUR1" s="66"/>
      <c r="KUS1" s="66"/>
      <c r="KUT1" s="66"/>
      <c r="KUU1" s="66"/>
      <c r="KUV1" s="66"/>
      <c r="KUW1" s="66"/>
      <c r="KUX1" s="66"/>
      <c r="KUY1" s="66"/>
      <c r="KUZ1" s="66"/>
      <c r="KVA1" s="66"/>
      <c r="KVB1" s="66"/>
      <c r="KVC1" s="66"/>
      <c r="KVD1" s="66"/>
      <c r="KVE1" s="66"/>
      <c r="KVF1" s="66"/>
      <c r="KVG1" s="66"/>
      <c r="KVH1" s="66"/>
      <c r="KVI1" s="66"/>
      <c r="KVJ1" s="66"/>
      <c r="KVK1" s="66"/>
      <c r="KVL1" s="66"/>
      <c r="KVM1" s="66"/>
      <c r="KVN1" s="66"/>
      <c r="KVO1" s="66"/>
      <c r="KVP1" s="66"/>
      <c r="KVQ1" s="66"/>
      <c r="KVR1" s="66"/>
      <c r="KVS1" s="66"/>
      <c r="KVT1" s="66"/>
      <c r="KVU1" s="66"/>
      <c r="KVV1" s="66"/>
      <c r="KVW1" s="66"/>
      <c r="KVX1" s="66"/>
      <c r="KVY1" s="66"/>
      <c r="KVZ1" s="66"/>
      <c r="KWA1" s="66"/>
      <c r="KWB1" s="66"/>
      <c r="KWC1" s="66"/>
      <c r="KWD1" s="66"/>
      <c r="KWE1" s="66"/>
      <c r="KWF1" s="66"/>
      <c r="KWG1" s="66"/>
      <c r="KWH1" s="66"/>
      <c r="KWI1" s="66"/>
      <c r="KWJ1" s="66"/>
      <c r="KWK1" s="66"/>
      <c r="KWL1" s="66"/>
      <c r="KWM1" s="66"/>
      <c r="KWN1" s="66"/>
      <c r="KWO1" s="66"/>
      <c r="KWP1" s="66"/>
      <c r="KWQ1" s="66"/>
      <c r="KWR1" s="66"/>
      <c r="KWS1" s="66"/>
      <c r="KWT1" s="66"/>
      <c r="KWU1" s="66"/>
      <c r="KWV1" s="66"/>
      <c r="KWW1" s="66"/>
      <c r="KWX1" s="66"/>
      <c r="KWY1" s="66"/>
      <c r="KWZ1" s="66"/>
      <c r="KXA1" s="66"/>
      <c r="KXB1" s="66"/>
      <c r="KXC1" s="66"/>
      <c r="KXD1" s="66"/>
      <c r="KXE1" s="66"/>
      <c r="KXF1" s="66"/>
      <c r="KXG1" s="66"/>
      <c r="KXH1" s="66"/>
      <c r="KXI1" s="66"/>
      <c r="KXJ1" s="66"/>
      <c r="KXK1" s="66"/>
      <c r="KXL1" s="66"/>
      <c r="KXM1" s="66"/>
      <c r="KXN1" s="66"/>
      <c r="KXO1" s="66"/>
      <c r="KXP1" s="66"/>
      <c r="KXQ1" s="66"/>
      <c r="KXR1" s="66"/>
      <c r="KXS1" s="66"/>
      <c r="KXT1" s="66"/>
      <c r="KXU1" s="66"/>
      <c r="KXV1" s="66"/>
      <c r="KXW1" s="66"/>
      <c r="KXX1" s="66"/>
      <c r="KXY1" s="66"/>
      <c r="KXZ1" s="66"/>
      <c r="KYA1" s="66"/>
      <c r="KYB1" s="66"/>
      <c r="KYC1" s="66"/>
      <c r="KYD1" s="66"/>
      <c r="KYE1" s="66"/>
      <c r="KYF1" s="66"/>
      <c r="KYG1" s="66"/>
      <c r="KYH1" s="66"/>
      <c r="KYI1" s="66"/>
      <c r="KYJ1" s="66"/>
      <c r="KYK1" s="66"/>
      <c r="KYL1" s="66"/>
      <c r="KYM1" s="66"/>
      <c r="KYN1" s="66"/>
      <c r="KYO1" s="66"/>
      <c r="KYP1" s="66"/>
      <c r="KYQ1" s="66"/>
      <c r="KYR1" s="66"/>
      <c r="KYS1" s="66"/>
      <c r="KYT1" s="66"/>
      <c r="KYU1" s="66"/>
      <c r="KYV1" s="66"/>
      <c r="KYW1" s="66"/>
      <c r="KYX1" s="66"/>
      <c r="KYY1" s="66"/>
      <c r="KYZ1" s="66"/>
      <c r="KZA1" s="66"/>
      <c r="KZB1" s="66"/>
      <c r="KZC1" s="66"/>
      <c r="KZD1" s="66"/>
      <c r="KZE1" s="66"/>
      <c r="KZF1" s="66"/>
      <c r="KZG1" s="66"/>
      <c r="KZH1" s="66"/>
      <c r="KZI1" s="66"/>
      <c r="KZJ1" s="66"/>
      <c r="KZK1" s="66"/>
      <c r="KZL1" s="66"/>
      <c r="KZM1" s="66"/>
      <c r="KZN1" s="66"/>
      <c r="KZO1" s="66"/>
      <c r="KZP1" s="66"/>
      <c r="KZQ1" s="66"/>
      <c r="KZR1" s="66"/>
      <c r="KZS1" s="66"/>
      <c r="KZT1" s="66"/>
      <c r="KZU1" s="66"/>
      <c r="KZV1" s="66"/>
      <c r="KZW1" s="66"/>
      <c r="KZX1" s="66"/>
      <c r="KZY1" s="66"/>
      <c r="KZZ1" s="66"/>
      <c r="LAA1" s="66"/>
      <c r="LAB1" s="66"/>
      <c r="LAC1" s="66"/>
      <c r="LAD1" s="66"/>
      <c r="LAE1" s="66"/>
      <c r="LAF1" s="66"/>
      <c r="LAG1" s="66"/>
      <c r="LAH1" s="66"/>
      <c r="LAI1" s="66"/>
      <c r="LAJ1" s="66"/>
      <c r="LAK1" s="66"/>
      <c r="LAL1" s="66"/>
      <c r="LAM1" s="66"/>
      <c r="LAN1" s="66"/>
      <c r="LAO1" s="66"/>
      <c r="LAP1" s="66"/>
      <c r="LAQ1" s="66"/>
      <c r="LAR1" s="66"/>
      <c r="LAS1" s="66"/>
      <c r="LAT1" s="66"/>
      <c r="LAU1" s="66"/>
      <c r="LAV1" s="66"/>
      <c r="LAW1" s="66"/>
      <c r="LAX1" s="66"/>
      <c r="LAY1" s="66"/>
      <c r="LAZ1" s="66"/>
      <c r="LBA1" s="66"/>
      <c r="LBB1" s="66"/>
      <c r="LBC1" s="66"/>
      <c r="LBD1" s="66"/>
      <c r="LBE1" s="66"/>
      <c r="LBF1" s="66"/>
      <c r="LBG1" s="66"/>
      <c r="LBH1" s="66"/>
      <c r="LBI1" s="66"/>
      <c r="LBJ1" s="66"/>
      <c r="LBK1" s="66"/>
      <c r="LBL1" s="66"/>
      <c r="LBM1" s="66"/>
      <c r="LBN1" s="66"/>
      <c r="LBO1" s="66"/>
      <c r="LBP1" s="66"/>
      <c r="LBQ1" s="66"/>
      <c r="LBR1" s="66"/>
      <c r="LBS1" s="66"/>
      <c r="LBT1" s="66"/>
      <c r="LBU1" s="66"/>
      <c r="LBV1" s="66"/>
      <c r="LBW1" s="66"/>
      <c r="LBX1" s="66"/>
      <c r="LBY1" s="66"/>
      <c r="LBZ1" s="66"/>
      <c r="LCA1" s="66"/>
      <c r="LCB1" s="66"/>
      <c r="LCC1" s="66"/>
      <c r="LCD1" s="66"/>
      <c r="LCE1" s="66"/>
      <c r="LCF1" s="66"/>
      <c r="LCG1" s="66"/>
      <c r="LCH1" s="66"/>
      <c r="LCI1" s="66"/>
      <c r="LCJ1" s="66"/>
      <c r="LCK1" s="66"/>
      <c r="LCL1" s="66"/>
      <c r="LCM1" s="66"/>
      <c r="LCN1" s="66"/>
      <c r="LCO1" s="66"/>
      <c r="LCP1" s="66"/>
      <c r="LCQ1" s="66"/>
      <c r="LCR1" s="66"/>
      <c r="LCS1" s="66"/>
      <c r="LCT1" s="66"/>
      <c r="LCU1" s="66"/>
      <c r="LCV1" s="66"/>
      <c r="LCW1" s="66"/>
      <c r="LCX1" s="66"/>
      <c r="LCY1" s="66"/>
      <c r="LCZ1" s="66"/>
      <c r="LDA1" s="66"/>
      <c r="LDB1" s="66"/>
      <c r="LDC1" s="66"/>
      <c r="LDD1" s="66"/>
      <c r="LDE1" s="66"/>
      <c r="LDF1" s="66"/>
      <c r="LDG1" s="66"/>
      <c r="LDH1" s="66"/>
      <c r="LDI1" s="66"/>
      <c r="LDJ1" s="66"/>
      <c r="LDK1" s="66"/>
      <c r="LDL1" s="66"/>
      <c r="LDM1" s="66"/>
      <c r="LDN1" s="66"/>
      <c r="LDO1" s="66"/>
      <c r="LDP1" s="66"/>
      <c r="LDQ1" s="66"/>
      <c r="LDR1" s="66"/>
      <c r="LDS1" s="66"/>
      <c r="LDT1" s="66"/>
      <c r="LDU1" s="66"/>
      <c r="LDV1" s="66"/>
      <c r="LDW1" s="66"/>
      <c r="LDX1" s="66"/>
      <c r="LDY1" s="66"/>
      <c r="LDZ1" s="66"/>
      <c r="LEA1" s="66"/>
      <c r="LEB1" s="66"/>
      <c r="LEC1" s="66"/>
      <c r="LED1" s="66"/>
      <c r="LEE1" s="66"/>
      <c r="LEF1" s="66"/>
      <c r="LEG1" s="66"/>
      <c r="LEH1" s="66"/>
      <c r="LEI1" s="66"/>
      <c r="LEJ1" s="66"/>
      <c r="LEK1" s="66"/>
      <c r="LEL1" s="66"/>
      <c r="LEM1" s="66"/>
      <c r="LEN1" s="66"/>
      <c r="LEO1" s="66"/>
      <c r="LEP1" s="66"/>
      <c r="LEQ1" s="66"/>
      <c r="LER1" s="66"/>
      <c r="LES1" s="66"/>
      <c r="LET1" s="66"/>
      <c r="LEU1" s="66"/>
      <c r="LEV1" s="66"/>
      <c r="LEW1" s="66"/>
      <c r="LEX1" s="66"/>
      <c r="LEY1" s="66"/>
      <c r="LEZ1" s="66"/>
      <c r="LFA1" s="66"/>
      <c r="LFB1" s="66"/>
      <c r="LFC1" s="66"/>
      <c r="LFD1" s="66"/>
      <c r="LFE1" s="66"/>
      <c r="LFF1" s="66"/>
      <c r="LFG1" s="66"/>
      <c r="LFH1" s="66"/>
      <c r="LFI1" s="66"/>
      <c r="LFJ1" s="66"/>
      <c r="LFK1" s="66"/>
      <c r="LFL1" s="66"/>
      <c r="LFM1" s="66"/>
      <c r="LFN1" s="66"/>
      <c r="LFO1" s="66"/>
      <c r="LFP1" s="66"/>
      <c r="LFQ1" s="66"/>
      <c r="LFR1" s="66"/>
      <c r="LFS1" s="66"/>
      <c r="LFT1" s="66"/>
      <c r="LFU1" s="66"/>
      <c r="LFV1" s="66"/>
      <c r="LFW1" s="66"/>
      <c r="LFX1" s="66"/>
      <c r="LFY1" s="66"/>
      <c r="LFZ1" s="66"/>
      <c r="LGA1" s="66"/>
      <c r="LGB1" s="66"/>
      <c r="LGC1" s="66"/>
      <c r="LGD1" s="66"/>
      <c r="LGE1" s="66"/>
      <c r="LGF1" s="66"/>
      <c r="LGG1" s="66"/>
      <c r="LGH1" s="66"/>
      <c r="LGI1" s="66"/>
      <c r="LGJ1" s="66"/>
      <c r="LGK1" s="66"/>
      <c r="LGL1" s="66"/>
      <c r="LGM1" s="66"/>
      <c r="LGN1" s="66"/>
      <c r="LGO1" s="66"/>
      <c r="LGP1" s="66"/>
      <c r="LGQ1" s="66"/>
      <c r="LGR1" s="66"/>
      <c r="LGS1" s="66"/>
      <c r="LGT1" s="66"/>
      <c r="LGU1" s="66"/>
      <c r="LGV1" s="66"/>
      <c r="LGW1" s="66"/>
      <c r="LGX1" s="66"/>
      <c r="LGY1" s="66"/>
      <c r="LGZ1" s="66"/>
      <c r="LHA1" s="66"/>
      <c r="LHB1" s="66"/>
      <c r="LHC1" s="66"/>
      <c r="LHD1" s="66"/>
      <c r="LHE1" s="66"/>
      <c r="LHF1" s="66"/>
      <c r="LHG1" s="66"/>
      <c r="LHH1" s="66"/>
      <c r="LHI1" s="66"/>
      <c r="LHJ1" s="66"/>
      <c r="LHK1" s="66"/>
      <c r="LHL1" s="66"/>
      <c r="LHM1" s="66"/>
      <c r="LHN1" s="66"/>
      <c r="LHO1" s="66"/>
      <c r="LHP1" s="66"/>
      <c r="LHQ1" s="66"/>
      <c r="LHR1" s="66"/>
      <c r="LHS1" s="66"/>
      <c r="LHT1" s="66"/>
      <c r="LHU1" s="66"/>
      <c r="LHV1" s="66"/>
      <c r="LHW1" s="66"/>
      <c r="LHX1" s="66"/>
      <c r="LHY1" s="66"/>
      <c r="LHZ1" s="66"/>
      <c r="LIA1" s="66"/>
      <c r="LIB1" s="66"/>
      <c r="LIC1" s="66"/>
      <c r="LID1" s="66"/>
      <c r="LIE1" s="66"/>
      <c r="LIF1" s="66"/>
      <c r="LIG1" s="66"/>
      <c r="LIH1" s="66"/>
      <c r="LII1" s="66"/>
      <c r="LIJ1" s="66"/>
      <c r="LIK1" s="66"/>
      <c r="LIL1" s="66"/>
      <c r="LIM1" s="66"/>
      <c r="LIN1" s="66"/>
      <c r="LIO1" s="66"/>
      <c r="LIP1" s="66"/>
      <c r="LIQ1" s="66"/>
      <c r="LIR1" s="66"/>
      <c r="LIS1" s="66"/>
      <c r="LIT1" s="66"/>
      <c r="LIU1" s="66"/>
      <c r="LIV1" s="66"/>
      <c r="LIW1" s="66"/>
      <c r="LIX1" s="66"/>
      <c r="LIY1" s="66"/>
      <c r="LIZ1" s="66"/>
      <c r="LJA1" s="66"/>
      <c r="LJB1" s="66"/>
      <c r="LJC1" s="66"/>
      <c r="LJD1" s="66"/>
      <c r="LJE1" s="66"/>
      <c r="LJF1" s="66"/>
      <c r="LJG1" s="66"/>
      <c r="LJH1" s="66"/>
      <c r="LJI1" s="66"/>
      <c r="LJJ1" s="66"/>
      <c r="LJK1" s="66"/>
      <c r="LJL1" s="66"/>
      <c r="LJM1" s="66"/>
      <c r="LJN1" s="66"/>
      <c r="LJO1" s="66"/>
      <c r="LJP1" s="66"/>
      <c r="LJQ1" s="66"/>
      <c r="LJR1" s="66"/>
      <c r="LJS1" s="66"/>
      <c r="LJT1" s="66"/>
      <c r="LJU1" s="66"/>
      <c r="LJV1" s="66"/>
      <c r="LJW1" s="66"/>
      <c r="LJX1" s="66"/>
      <c r="LJY1" s="66"/>
      <c r="LJZ1" s="66"/>
      <c r="LKA1" s="66"/>
      <c r="LKB1" s="66"/>
      <c r="LKC1" s="66"/>
      <c r="LKD1" s="66"/>
      <c r="LKE1" s="66"/>
      <c r="LKF1" s="66"/>
      <c r="LKG1" s="66"/>
      <c r="LKH1" s="66"/>
      <c r="LKI1" s="66"/>
      <c r="LKJ1" s="66"/>
      <c r="LKK1" s="66"/>
      <c r="LKL1" s="66"/>
      <c r="LKM1" s="66"/>
      <c r="LKN1" s="66"/>
      <c r="LKO1" s="66"/>
      <c r="LKP1" s="66"/>
      <c r="LKQ1" s="66"/>
      <c r="LKR1" s="66"/>
      <c r="LKS1" s="66"/>
      <c r="LKT1" s="66"/>
      <c r="LKU1" s="66"/>
      <c r="LKV1" s="66"/>
      <c r="LKW1" s="66"/>
      <c r="LKX1" s="66"/>
      <c r="LKY1" s="66"/>
      <c r="LKZ1" s="66"/>
      <c r="LLA1" s="66"/>
      <c r="LLB1" s="66"/>
      <c r="LLC1" s="66"/>
      <c r="LLD1" s="66"/>
      <c r="LLE1" s="66"/>
      <c r="LLF1" s="66"/>
      <c r="LLG1" s="66"/>
      <c r="LLH1" s="66"/>
      <c r="LLI1" s="66"/>
      <c r="LLJ1" s="66"/>
      <c r="LLK1" s="66"/>
      <c r="LLL1" s="66"/>
      <c r="LLM1" s="66"/>
      <c r="LLN1" s="66"/>
      <c r="LLO1" s="66"/>
      <c r="LLP1" s="66"/>
      <c r="LLQ1" s="66"/>
      <c r="LLR1" s="66"/>
      <c r="LLS1" s="66"/>
      <c r="LLT1" s="66"/>
      <c r="LLU1" s="66"/>
      <c r="LLV1" s="66"/>
      <c r="LLW1" s="66"/>
      <c r="LLX1" s="66"/>
      <c r="LLY1" s="66"/>
      <c r="LLZ1" s="66"/>
      <c r="LMA1" s="66"/>
      <c r="LMB1" s="66"/>
      <c r="LMC1" s="66"/>
      <c r="LMD1" s="66"/>
      <c r="LME1" s="66"/>
      <c r="LMF1" s="66"/>
      <c r="LMG1" s="66"/>
      <c r="LMH1" s="66"/>
      <c r="LMI1" s="66"/>
      <c r="LMJ1" s="66"/>
      <c r="LMK1" s="66"/>
      <c r="LML1" s="66"/>
      <c r="LMM1" s="66"/>
      <c r="LMN1" s="66"/>
      <c r="LMO1" s="66"/>
      <c r="LMP1" s="66"/>
      <c r="LMQ1" s="66"/>
      <c r="LMR1" s="66"/>
      <c r="LMS1" s="66"/>
      <c r="LMT1" s="66"/>
      <c r="LMU1" s="66"/>
      <c r="LMV1" s="66"/>
      <c r="LMW1" s="66"/>
      <c r="LMX1" s="66"/>
      <c r="LMY1" s="66"/>
      <c r="LMZ1" s="66"/>
      <c r="LNA1" s="66"/>
      <c r="LNB1" s="66"/>
      <c r="LNC1" s="66"/>
      <c r="LND1" s="66"/>
      <c r="LNE1" s="66"/>
      <c r="LNF1" s="66"/>
      <c r="LNG1" s="66"/>
      <c r="LNH1" s="66"/>
      <c r="LNI1" s="66"/>
      <c r="LNJ1" s="66"/>
      <c r="LNK1" s="66"/>
      <c r="LNL1" s="66"/>
      <c r="LNM1" s="66"/>
      <c r="LNN1" s="66"/>
      <c r="LNO1" s="66"/>
      <c r="LNP1" s="66"/>
      <c r="LNQ1" s="66"/>
      <c r="LNR1" s="66"/>
      <c r="LNS1" s="66"/>
      <c r="LNT1" s="66"/>
      <c r="LNU1" s="66"/>
      <c r="LNV1" s="66"/>
      <c r="LNW1" s="66"/>
      <c r="LNX1" s="66"/>
      <c r="LNY1" s="66"/>
      <c r="LNZ1" s="66"/>
      <c r="LOA1" s="66"/>
      <c r="LOB1" s="66"/>
      <c r="LOC1" s="66"/>
      <c r="LOD1" s="66"/>
      <c r="LOE1" s="66"/>
      <c r="LOF1" s="66"/>
      <c r="LOG1" s="66"/>
      <c r="LOH1" s="66"/>
      <c r="LOI1" s="66"/>
      <c r="LOJ1" s="66"/>
      <c r="LOK1" s="66"/>
      <c r="LOL1" s="66"/>
      <c r="LOM1" s="66"/>
      <c r="LON1" s="66"/>
      <c r="LOO1" s="66"/>
      <c r="LOP1" s="66"/>
      <c r="LOQ1" s="66"/>
      <c r="LOR1" s="66"/>
      <c r="LOS1" s="66"/>
      <c r="LOT1" s="66"/>
      <c r="LOU1" s="66"/>
      <c r="LOV1" s="66"/>
      <c r="LOW1" s="66"/>
      <c r="LOX1" s="66"/>
      <c r="LOY1" s="66"/>
      <c r="LOZ1" s="66"/>
      <c r="LPA1" s="66"/>
      <c r="LPB1" s="66"/>
      <c r="LPC1" s="66"/>
      <c r="LPD1" s="66"/>
      <c r="LPE1" s="66"/>
      <c r="LPF1" s="66"/>
      <c r="LPG1" s="66"/>
      <c r="LPH1" s="66"/>
      <c r="LPI1" s="66"/>
      <c r="LPJ1" s="66"/>
      <c r="LPK1" s="66"/>
      <c r="LPL1" s="66"/>
      <c r="LPM1" s="66"/>
      <c r="LPN1" s="66"/>
      <c r="LPO1" s="66"/>
      <c r="LPP1" s="66"/>
      <c r="LPQ1" s="66"/>
      <c r="LPR1" s="66"/>
      <c r="LPS1" s="66"/>
      <c r="LPT1" s="66"/>
      <c r="LPU1" s="66"/>
      <c r="LPV1" s="66"/>
      <c r="LPW1" s="66"/>
      <c r="LPX1" s="66"/>
      <c r="LPY1" s="66"/>
      <c r="LPZ1" s="66"/>
      <c r="LQA1" s="66"/>
      <c r="LQB1" s="66"/>
      <c r="LQC1" s="66"/>
      <c r="LQD1" s="66"/>
      <c r="LQE1" s="66"/>
      <c r="LQF1" s="66"/>
      <c r="LQG1" s="66"/>
      <c r="LQH1" s="66"/>
      <c r="LQI1" s="66"/>
      <c r="LQJ1" s="66"/>
      <c r="LQK1" s="66"/>
      <c r="LQL1" s="66"/>
      <c r="LQM1" s="66"/>
      <c r="LQN1" s="66"/>
      <c r="LQO1" s="66"/>
      <c r="LQP1" s="66"/>
      <c r="LQQ1" s="66"/>
      <c r="LQR1" s="66"/>
      <c r="LQS1" s="66"/>
      <c r="LQT1" s="66"/>
      <c r="LQU1" s="66"/>
      <c r="LQV1" s="66"/>
      <c r="LQW1" s="66"/>
      <c r="LQX1" s="66"/>
      <c r="LQY1" s="66"/>
      <c r="LQZ1" s="66"/>
      <c r="LRA1" s="66"/>
      <c r="LRB1" s="66"/>
      <c r="LRC1" s="66"/>
      <c r="LRD1" s="66"/>
      <c r="LRE1" s="66"/>
      <c r="LRF1" s="66"/>
      <c r="LRG1" s="66"/>
      <c r="LRH1" s="66"/>
      <c r="LRI1" s="66"/>
      <c r="LRJ1" s="66"/>
      <c r="LRK1" s="66"/>
      <c r="LRL1" s="66"/>
      <c r="LRM1" s="66"/>
      <c r="LRN1" s="66"/>
      <c r="LRO1" s="66"/>
      <c r="LRP1" s="66"/>
      <c r="LRQ1" s="66"/>
      <c r="LRR1" s="66"/>
      <c r="LRS1" s="66"/>
      <c r="LRT1" s="66"/>
      <c r="LRU1" s="66"/>
      <c r="LRV1" s="66"/>
      <c r="LRW1" s="66"/>
      <c r="LRX1" s="66"/>
      <c r="LRY1" s="66"/>
      <c r="LRZ1" s="66"/>
      <c r="LSA1" s="66"/>
      <c r="LSB1" s="66"/>
      <c r="LSC1" s="66"/>
      <c r="LSD1" s="66"/>
      <c r="LSE1" s="66"/>
      <c r="LSF1" s="66"/>
      <c r="LSG1" s="66"/>
      <c r="LSH1" s="66"/>
      <c r="LSI1" s="66"/>
      <c r="LSJ1" s="66"/>
      <c r="LSK1" s="66"/>
      <c r="LSL1" s="66"/>
      <c r="LSM1" s="66"/>
      <c r="LSN1" s="66"/>
      <c r="LSO1" s="66"/>
      <c r="LSP1" s="66"/>
      <c r="LSQ1" s="66"/>
      <c r="LSR1" s="66"/>
      <c r="LSS1" s="66"/>
      <c r="LST1" s="66"/>
      <c r="LSU1" s="66"/>
      <c r="LSV1" s="66"/>
      <c r="LSW1" s="66"/>
      <c r="LSX1" s="66"/>
      <c r="LSY1" s="66"/>
      <c r="LSZ1" s="66"/>
      <c r="LTA1" s="66"/>
      <c r="LTB1" s="66"/>
      <c r="LTC1" s="66"/>
      <c r="LTD1" s="66"/>
      <c r="LTE1" s="66"/>
      <c r="LTF1" s="66"/>
      <c r="LTG1" s="66"/>
      <c r="LTH1" s="66"/>
      <c r="LTI1" s="66"/>
      <c r="LTJ1" s="66"/>
      <c r="LTK1" s="66"/>
      <c r="LTL1" s="66"/>
      <c r="LTM1" s="66"/>
      <c r="LTN1" s="66"/>
      <c r="LTO1" s="66"/>
      <c r="LTP1" s="66"/>
      <c r="LTQ1" s="66"/>
      <c r="LTR1" s="66"/>
      <c r="LTS1" s="66"/>
      <c r="LTT1" s="66"/>
      <c r="LTU1" s="66"/>
      <c r="LTV1" s="66"/>
      <c r="LTW1" s="66"/>
      <c r="LTX1" s="66"/>
      <c r="LTY1" s="66"/>
      <c r="LTZ1" s="66"/>
      <c r="LUA1" s="66"/>
      <c r="LUB1" s="66"/>
      <c r="LUC1" s="66"/>
      <c r="LUD1" s="66"/>
      <c r="LUE1" s="66"/>
      <c r="LUF1" s="66"/>
      <c r="LUG1" s="66"/>
      <c r="LUH1" s="66"/>
      <c r="LUI1" s="66"/>
      <c r="LUJ1" s="66"/>
      <c r="LUK1" s="66"/>
      <c r="LUL1" s="66"/>
      <c r="LUM1" s="66"/>
      <c r="LUN1" s="66"/>
      <c r="LUO1" s="66"/>
      <c r="LUP1" s="66"/>
      <c r="LUQ1" s="66"/>
      <c r="LUR1" s="66"/>
      <c r="LUS1" s="66"/>
      <c r="LUT1" s="66"/>
      <c r="LUU1" s="66"/>
      <c r="LUV1" s="66"/>
      <c r="LUW1" s="66"/>
      <c r="LUX1" s="66"/>
      <c r="LUY1" s="66"/>
      <c r="LUZ1" s="66"/>
      <c r="LVA1" s="66"/>
      <c r="LVB1" s="66"/>
      <c r="LVC1" s="66"/>
      <c r="LVD1" s="66"/>
      <c r="LVE1" s="66"/>
      <c r="LVF1" s="66"/>
      <c r="LVG1" s="66"/>
      <c r="LVH1" s="66"/>
      <c r="LVI1" s="66"/>
      <c r="LVJ1" s="66"/>
      <c r="LVK1" s="66"/>
      <c r="LVL1" s="66"/>
      <c r="LVM1" s="66"/>
      <c r="LVN1" s="66"/>
      <c r="LVO1" s="66"/>
      <c r="LVP1" s="66"/>
      <c r="LVQ1" s="66"/>
      <c r="LVR1" s="66"/>
      <c r="LVS1" s="66"/>
      <c r="LVT1" s="66"/>
      <c r="LVU1" s="66"/>
      <c r="LVV1" s="66"/>
      <c r="LVW1" s="66"/>
      <c r="LVX1" s="66"/>
      <c r="LVY1" s="66"/>
      <c r="LVZ1" s="66"/>
      <c r="LWA1" s="66"/>
      <c r="LWB1" s="66"/>
      <c r="LWC1" s="66"/>
      <c r="LWD1" s="66"/>
      <c r="LWE1" s="66"/>
      <c r="LWF1" s="66"/>
      <c r="LWG1" s="66"/>
      <c r="LWH1" s="66"/>
      <c r="LWI1" s="66"/>
      <c r="LWJ1" s="66"/>
      <c r="LWK1" s="66"/>
      <c r="LWL1" s="66"/>
      <c r="LWM1" s="66"/>
      <c r="LWN1" s="66"/>
      <c r="LWO1" s="66"/>
      <c r="LWP1" s="66"/>
      <c r="LWQ1" s="66"/>
      <c r="LWR1" s="66"/>
      <c r="LWS1" s="66"/>
      <c r="LWT1" s="66"/>
      <c r="LWU1" s="66"/>
      <c r="LWV1" s="66"/>
      <c r="LWW1" s="66"/>
      <c r="LWX1" s="66"/>
      <c r="LWY1" s="66"/>
      <c r="LWZ1" s="66"/>
      <c r="LXA1" s="66"/>
      <c r="LXB1" s="66"/>
      <c r="LXC1" s="66"/>
      <c r="LXD1" s="66"/>
      <c r="LXE1" s="66"/>
      <c r="LXF1" s="66"/>
      <c r="LXG1" s="66"/>
      <c r="LXH1" s="66"/>
      <c r="LXI1" s="66"/>
      <c r="LXJ1" s="66"/>
      <c r="LXK1" s="66"/>
      <c r="LXL1" s="66"/>
      <c r="LXM1" s="66"/>
      <c r="LXN1" s="66"/>
      <c r="LXO1" s="66"/>
      <c r="LXP1" s="66"/>
      <c r="LXQ1" s="66"/>
      <c r="LXR1" s="66"/>
      <c r="LXS1" s="66"/>
      <c r="LXT1" s="66"/>
      <c r="LXU1" s="66"/>
      <c r="LXV1" s="66"/>
      <c r="LXW1" s="66"/>
      <c r="LXX1" s="66"/>
      <c r="LXY1" s="66"/>
      <c r="LXZ1" s="66"/>
      <c r="LYA1" s="66"/>
      <c r="LYB1" s="66"/>
      <c r="LYC1" s="66"/>
      <c r="LYD1" s="66"/>
      <c r="LYE1" s="66"/>
      <c r="LYF1" s="66"/>
      <c r="LYG1" s="66"/>
      <c r="LYH1" s="66"/>
      <c r="LYI1" s="66"/>
      <c r="LYJ1" s="66"/>
      <c r="LYK1" s="66"/>
      <c r="LYL1" s="66"/>
      <c r="LYM1" s="66"/>
      <c r="LYN1" s="66"/>
      <c r="LYO1" s="66"/>
      <c r="LYP1" s="66"/>
      <c r="LYQ1" s="66"/>
      <c r="LYR1" s="66"/>
      <c r="LYS1" s="66"/>
      <c r="LYT1" s="66"/>
      <c r="LYU1" s="66"/>
      <c r="LYV1" s="66"/>
      <c r="LYW1" s="66"/>
      <c r="LYX1" s="66"/>
      <c r="LYY1" s="66"/>
      <c r="LYZ1" s="66"/>
      <c r="LZA1" s="66"/>
      <c r="LZB1" s="66"/>
      <c r="LZC1" s="66"/>
      <c r="LZD1" s="66"/>
      <c r="LZE1" s="66"/>
      <c r="LZF1" s="66"/>
      <c r="LZG1" s="66"/>
      <c r="LZH1" s="66"/>
      <c r="LZI1" s="66"/>
      <c r="LZJ1" s="66"/>
      <c r="LZK1" s="66"/>
      <c r="LZL1" s="66"/>
      <c r="LZM1" s="66"/>
      <c r="LZN1" s="66"/>
      <c r="LZO1" s="66"/>
      <c r="LZP1" s="66"/>
      <c r="LZQ1" s="66"/>
      <c r="LZR1" s="66"/>
      <c r="LZS1" s="66"/>
      <c r="LZT1" s="66"/>
      <c r="LZU1" s="66"/>
      <c r="LZV1" s="66"/>
      <c r="LZW1" s="66"/>
      <c r="LZX1" s="66"/>
      <c r="LZY1" s="66"/>
      <c r="LZZ1" s="66"/>
      <c r="MAA1" s="66"/>
      <c r="MAB1" s="66"/>
      <c r="MAC1" s="66"/>
      <c r="MAD1" s="66"/>
      <c r="MAE1" s="66"/>
      <c r="MAF1" s="66"/>
      <c r="MAG1" s="66"/>
      <c r="MAH1" s="66"/>
      <c r="MAI1" s="66"/>
      <c r="MAJ1" s="66"/>
      <c r="MAK1" s="66"/>
      <c r="MAL1" s="66"/>
      <c r="MAM1" s="66"/>
      <c r="MAN1" s="66"/>
      <c r="MAO1" s="66"/>
      <c r="MAP1" s="66"/>
      <c r="MAQ1" s="66"/>
      <c r="MAR1" s="66"/>
      <c r="MAS1" s="66"/>
      <c r="MAT1" s="66"/>
      <c r="MAU1" s="66"/>
      <c r="MAV1" s="66"/>
      <c r="MAW1" s="66"/>
      <c r="MAX1" s="66"/>
      <c r="MAY1" s="66"/>
      <c r="MAZ1" s="66"/>
      <c r="MBA1" s="66"/>
      <c r="MBB1" s="66"/>
      <c r="MBC1" s="66"/>
      <c r="MBD1" s="66"/>
      <c r="MBE1" s="66"/>
      <c r="MBF1" s="66"/>
      <c r="MBG1" s="66"/>
      <c r="MBH1" s="66"/>
      <c r="MBI1" s="66"/>
      <c r="MBJ1" s="66"/>
      <c r="MBK1" s="66"/>
      <c r="MBL1" s="66"/>
      <c r="MBM1" s="66"/>
      <c r="MBN1" s="66"/>
      <c r="MBO1" s="66"/>
      <c r="MBP1" s="66"/>
      <c r="MBQ1" s="66"/>
      <c r="MBR1" s="66"/>
      <c r="MBS1" s="66"/>
      <c r="MBT1" s="66"/>
      <c r="MBU1" s="66"/>
      <c r="MBV1" s="66"/>
      <c r="MBW1" s="66"/>
      <c r="MBX1" s="66"/>
      <c r="MBY1" s="66"/>
      <c r="MBZ1" s="66"/>
      <c r="MCA1" s="66"/>
      <c r="MCB1" s="66"/>
      <c r="MCC1" s="66"/>
      <c r="MCD1" s="66"/>
      <c r="MCE1" s="66"/>
      <c r="MCF1" s="66"/>
      <c r="MCG1" s="66"/>
      <c r="MCH1" s="66"/>
      <c r="MCI1" s="66"/>
      <c r="MCJ1" s="66"/>
      <c r="MCK1" s="66"/>
      <c r="MCL1" s="66"/>
      <c r="MCM1" s="66"/>
      <c r="MCN1" s="66"/>
      <c r="MCO1" s="66"/>
      <c r="MCP1" s="66"/>
      <c r="MCQ1" s="66"/>
      <c r="MCR1" s="66"/>
      <c r="MCS1" s="66"/>
      <c r="MCT1" s="66"/>
      <c r="MCU1" s="66"/>
      <c r="MCV1" s="66"/>
      <c r="MCW1" s="66"/>
      <c r="MCX1" s="66"/>
      <c r="MCY1" s="66"/>
      <c r="MCZ1" s="66"/>
      <c r="MDA1" s="66"/>
      <c r="MDB1" s="66"/>
      <c r="MDC1" s="66"/>
      <c r="MDD1" s="66"/>
      <c r="MDE1" s="66"/>
      <c r="MDF1" s="66"/>
      <c r="MDG1" s="66"/>
      <c r="MDH1" s="66"/>
      <c r="MDI1" s="66"/>
      <c r="MDJ1" s="66"/>
      <c r="MDK1" s="66"/>
      <c r="MDL1" s="66"/>
      <c r="MDM1" s="66"/>
      <c r="MDN1" s="66"/>
      <c r="MDO1" s="66"/>
      <c r="MDP1" s="66"/>
      <c r="MDQ1" s="66"/>
      <c r="MDR1" s="66"/>
      <c r="MDS1" s="66"/>
      <c r="MDT1" s="66"/>
      <c r="MDU1" s="66"/>
      <c r="MDV1" s="66"/>
      <c r="MDW1" s="66"/>
      <c r="MDX1" s="66"/>
      <c r="MDY1" s="66"/>
      <c r="MDZ1" s="66"/>
      <c r="MEA1" s="66"/>
      <c r="MEB1" s="66"/>
      <c r="MEC1" s="66"/>
      <c r="MED1" s="66"/>
      <c r="MEE1" s="66"/>
      <c r="MEF1" s="66"/>
      <c r="MEG1" s="66"/>
      <c r="MEH1" s="66"/>
      <c r="MEI1" s="66"/>
      <c r="MEJ1" s="66"/>
      <c r="MEK1" s="66"/>
      <c r="MEL1" s="66"/>
      <c r="MEM1" s="66"/>
      <c r="MEN1" s="66"/>
      <c r="MEO1" s="66"/>
      <c r="MEP1" s="66"/>
      <c r="MEQ1" s="66"/>
      <c r="MER1" s="66"/>
      <c r="MES1" s="66"/>
      <c r="MET1" s="66"/>
      <c r="MEU1" s="66"/>
      <c r="MEV1" s="66"/>
      <c r="MEW1" s="66"/>
      <c r="MEX1" s="66"/>
      <c r="MEY1" s="66"/>
      <c r="MEZ1" s="66"/>
      <c r="MFA1" s="66"/>
      <c r="MFB1" s="66"/>
      <c r="MFC1" s="66"/>
      <c r="MFD1" s="66"/>
      <c r="MFE1" s="66"/>
      <c r="MFF1" s="66"/>
      <c r="MFG1" s="66"/>
      <c r="MFH1" s="66"/>
      <c r="MFI1" s="66"/>
      <c r="MFJ1" s="66"/>
      <c r="MFK1" s="66"/>
      <c r="MFL1" s="66"/>
      <c r="MFM1" s="66"/>
      <c r="MFN1" s="66"/>
      <c r="MFO1" s="66"/>
      <c r="MFP1" s="66"/>
      <c r="MFQ1" s="66"/>
      <c r="MFR1" s="66"/>
      <c r="MFS1" s="66"/>
      <c r="MFT1" s="66"/>
      <c r="MFU1" s="66"/>
      <c r="MFV1" s="66"/>
      <c r="MFW1" s="66"/>
      <c r="MFX1" s="66"/>
      <c r="MFY1" s="66"/>
      <c r="MFZ1" s="66"/>
      <c r="MGA1" s="66"/>
      <c r="MGB1" s="66"/>
      <c r="MGC1" s="66"/>
      <c r="MGD1" s="66"/>
      <c r="MGE1" s="66"/>
      <c r="MGF1" s="66"/>
      <c r="MGG1" s="66"/>
      <c r="MGH1" s="66"/>
      <c r="MGI1" s="66"/>
      <c r="MGJ1" s="66"/>
      <c r="MGK1" s="66"/>
      <c r="MGL1" s="66"/>
      <c r="MGM1" s="66"/>
      <c r="MGN1" s="66"/>
      <c r="MGO1" s="66"/>
      <c r="MGP1" s="66"/>
      <c r="MGQ1" s="66"/>
      <c r="MGR1" s="66"/>
      <c r="MGS1" s="66"/>
      <c r="MGT1" s="66"/>
      <c r="MGU1" s="66"/>
      <c r="MGV1" s="66"/>
      <c r="MGW1" s="66"/>
      <c r="MGX1" s="66"/>
      <c r="MGY1" s="66"/>
      <c r="MGZ1" s="66"/>
      <c r="MHA1" s="66"/>
      <c r="MHB1" s="66"/>
      <c r="MHC1" s="66"/>
      <c r="MHD1" s="66"/>
      <c r="MHE1" s="66"/>
      <c r="MHF1" s="66"/>
      <c r="MHG1" s="66"/>
      <c r="MHH1" s="66"/>
      <c r="MHI1" s="66"/>
      <c r="MHJ1" s="66"/>
      <c r="MHK1" s="66"/>
      <c r="MHL1" s="66"/>
      <c r="MHM1" s="66"/>
      <c r="MHN1" s="66"/>
      <c r="MHO1" s="66"/>
      <c r="MHP1" s="66"/>
      <c r="MHQ1" s="66"/>
      <c r="MHR1" s="66"/>
      <c r="MHS1" s="66"/>
      <c r="MHT1" s="66"/>
      <c r="MHU1" s="66"/>
      <c r="MHV1" s="66"/>
      <c r="MHW1" s="66"/>
      <c r="MHX1" s="66"/>
      <c r="MHY1" s="66"/>
      <c r="MHZ1" s="66"/>
      <c r="MIA1" s="66"/>
      <c r="MIB1" s="66"/>
      <c r="MIC1" s="66"/>
      <c r="MID1" s="66"/>
      <c r="MIE1" s="66"/>
      <c r="MIF1" s="66"/>
      <c r="MIG1" s="66"/>
      <c r="MIH1" s="66"/>
      <c r="MII1" s="66"/>
      <c r="MIJ1" s="66"/>
      <c r="MIK1" s="66"/>
      <c r="MIL1" s="66"/>
      <c r="MIM1" s="66"/>
      <c r="MIN1" s="66"/>
      <c r="MIO1" s="66"/>
      <c r="MIP1" s="66"/>
      <c r="MIQ1" s="66"/>
      <c r="MIR1" s="66"/>
      <c r="MIS1" s="66"/>
      <c r="MIT1" s="66"/>
      <c r="MIU1" s="66"/>
      <c r="MIV1" s="66"/>
      <c r="MIW1" s="66"/>
      <c r="MIX1" s="66"/>
      <c r="MIY1" s="66"/>
      <c r="MIZ1" s="66"/>
      <c r="MJA1" s="66"/>
      <c r="MJB1" s="66"/>
      <c r="MJC1" s="66"/>
      <c r="MJD1" s="66"/>
      <c r="MJE1" s="66"/>
      <c r="MJF1" s="66"/>
      <c r="MJG1" s="66"/>
      <c r="MJH1" s="66"/>
      <c r="MJI1" s="66"/>
      <c r="MJJ1" s="66"/>
      <c r="MJK1" s="66"/>
      <c r="MJL1" s="66"/>
      <c r="MJM1" s="66"/>
      <c r="MJN1" s="66"/>
      <c r="MJO1" s="66"/>
      <c r="MJP1" s="66"/>
      <c r="MJQ1" s="66"/>
      <c r="MJR1" s="66"/>
      <c r="MJS1" s="66"/>
      <c r="MJT1" s="66"/>
      <c r="MJU1" s="66"/>
      <c r="MJV1" s="66"/>
      <c r="MJW1" s="66"/>
      <c r="MJX1" s="66"/>
      <c r="MJY1" s="66"/>
      <c r="MJZ1" s="66"/>
      <c r="MKA1" s="66"/>
      <c r="MKB1" s="66"/>
      <c r="MKC1" s="66"/>
      <c r="MKD1" s="66"/>
      <c r="MKE1" s="66"/>
      <c r="MKF1" s="66"/>
      <c r="MKG1" s="66"/>
      <c r="MKH1" s="66"/>
      <c r="MKI1" s="66"/>
      <c r="MKJ1" s="66"/>
      <c r="MKK1" s="66"/>
      <c r="MKL1" s="66"/>
      <c r="MKM1" s="66"/>
      <c r="MKN1" s="66"/>
      <c r="MKO1" s="66"/>
      <c r="MKP1" s="66"/>
      <c r="MKQ1" s="66"/>
      <c r="MKR1" s="66"/>
      <c r="MKS1" s="66"/>
      <c r="MKT1" s="66"/>
      <c r="MKU1" s="66"/>
      <c r="MKV1" s="66"/>
      <c r="MKW1" s="66"/>
      <c r="MKX1" s="66"/>
      <c r="MKY1" s="66"/>
      <c r="MKZ1" s="66"/>
      <c r="MLA1" s="66"/>
      <c r="MLB1" s="66"/>
      <c r="MLC1" s="66"/>
      <c r="MLD1" s="66"/>
      <c r="MLE1" s="66"/>
      <c r="MLF1" s="66"/>
      <c r="MLG1" s="66"/>
      <c r="MLH1" s="66"/>
      <c r="MLI1" s="66"/>
      <c r="MLJ1" s="66"/>
      <c r="MLK1" s="66"/>
      <c r="MLL1" s="66"/>
      <c r="MLM1" s="66"/>
      <c r="MLN1" s="66"/>
      <c r="MLO1" s="66"/>
      <c r="MLP1" s="66"/>
      <c r="MLQ1" s="66"/>
      <c r="MLR1" s="66"/>
      <c r="MLS1" s="66"/>
      <c r="MLT1" s="66"/>
      <c r="MLU1" s="66"/>
      <c r="MLV1" s="66"/>
      <c r="MLW1" s="66"/>
      <c r="MLX1" s="66"/>
      <c r="MLY1" s="66"/>
      <c r="MLZ1" s="66"/>
      <c r="MMA1" s="66"/>
      <c r="MMB1" s="66"/>
      <c r="MMC1" s="66"/>
      <c r="MMD1" s="66"/>
      <c r="MME1" s="66"/>
      <c r="MMF1" s="66"/>
      <c r="MMG1" s="66"/>
      <c r="MMH1" s="66"/>
      <c r="MMI1" s="66"/>
      <c r="MMJ1" s="66"/>
      <c r="MMK1" s="66"/>
      <c r="MML1" s="66"/>
      <c r="MMM1" s="66"/>
      <c r="MMN1" s="66"/>
      <c r="MMO1" s="66"/>
      <c r="MMP1" s="66"/>
      <c r="MMQ1" s="66"/>
      <c r="MMR1" s="66"/>
      <c r="MMS1" s="66"/>
      <c r="MMT1" s="66"/>
      <c r="MMU1" s="66"/>
      <c r="MMV1" s="66"/>
      <c r="MMW1" s="66"/>
      <c r="MMX1" s="66"/>
      <c r="MMY1" s="66"/>
      <c r="MMZ1" s="66"/>
      <c r="MNA1" s="66"/>
      <c r="MNB1" s="66"/>
      <c r="MNC1" s="66"/>
      <c r="MND1" s="66"/>
      <c r="MNE1" s="66"/>
      <c r="MNF1" s="66"/>
      <c r="MNG1" s="66"/>
      <c r="MNH1" s="66"/>
      <c r="MNI1" s="66"/>
      <c r="MNJ1" s="66"/>
      <c r="MNK1" s="66"/>
      <c r="MNL1" s="66"/>
      <c r="MNM1" s="66"/>
      <c r="MNN1" s="66"/>
      <c r="MNO1" s="66"/>
      <c r="MNP1" s="66"/>
      <c r="MNQ1" s="66"/>
      <c r="MNR1" s="66"/>
      <c r="MNS1" s="66"/>
      <c r="MNT1" s="66"/>
      <c r="MNU1" s="66"/>
      <c r="MNV1" s="66"/>
      <c r="MNW1" s="66"/>
      <c r="MNX1" s="66"/>
      <c r="MNY1" s="66"/>
      <c r="MNZ1" s="66"/>
      <c r="MOA1" s="66"/>
      <c r="MOB1" s="66"/>
      <c r="MOC1" s="66"/>
      <c r="MOD1" s="66"/>
      <c r="MOE1" s="66"/>
      <c r="MOF1" s="66"/>
      <c r="MOG1" s="66"/>
      <c r="MOH1" s="66"/>
      <c r="MOI1" s="66"/>
      <c r="MOJ1" s="66"/>
      <c r="MOK1" s="66"/>
      <c r="MOL1" s="66"/>
      <c r="MOM1" s="66"/>
      <c r="MON1" s="66"/>
      <c r="MOO1" s="66"/>
      <c r="MOP1" s="66"/>
      <c r="MOQ1" s="66"/>
      <c r="MOR1" s="66"/>
      <c r="MOS1" s="66"/>
      <c r="MOT1" s="66"/>
      <c r="MOU1" s="66"/>
      <c r="MOV1" s="66"/>
      <c r="MOW1" s="66"/>
      <c r="MOX1" s="66"/>
      <c r="MOY1" s="66"/>
      <c r="MOZ1" s="66"/>
      <c r="MPA1" s="66"/>
      <c r="MPB1" s="66"/>
      <c r="MPC1" s="66"/>
      <c r="MPD1" s="66"/>
      <c r="MPE1" s="66"/>
      <c r="MPF1" s="66"/>
      <c r="MPG1" s="66"/>
      <c r="MPH1" s="66"/>
      <c r="MPI1" s="66"/>
      <c r="MPJ1" s="66"/>
      <c r="MPK1" s="66"/>
      <c r="MPL1" s="66"/>
      <c r="MPM1" s="66"/>
      <c r="MPN1" s="66"/>
      <c r="MPO1" s="66"/>
      <c r="MPP1" s="66"/>
      <c r="MPQ1" s="66"/>
      <c r="MPR1" s="66"/>
      <c r="MPS1" s="66"/>
      <c r="MPT1" s="66"/>
      <c r="MPU1" s="66"/>
      <c r="MPV1" s="66"/>
      <c r="MPW1" s="66"/>
      <c r="MPX1" s="66"/>
      <c r="MPY1" s="66"/>
      <c r="MPZ1" s="66"/>
      <c r="MQA1" s="66"/>
      <c r="MQB1" s="66"/>
      <c r="MQC1" s="66"/>
      <c r="MQD1" s="66"/>
      <c r="MQE1" s="66"/>
      <c r="MQF1" s="66"/>
      <c r="MQG1" s="66"/>
      <c r="MQH1" s="66"/>
      <c r="MQI1" s="66"/>
      <c r="MQJ1" s="66"/>
      <c r="MQK1" s="66"/>
      <c r="MQL1" s="66"/>
      <c r="MQM1" s="66"/>
      <c r="MQN1" s="66"/>
      <c r="MQO1" s="66"/>
      <c r="MQP1" s="66"/>
      <c r="MQQ1" s="66"/>
      <c r="MQR1" s="66"/>
      <c r="MQS1" s="66"/>
      <c r="MQT1" s="66"/>
      <c r="MQU1" s="66"/>
      <c r="MQV1" s="66"/>
      <c r="MQW1" s="66"/>
      <c r="MQX1" s="66"/>
      <c r="MQY1" s="66"/>
      <c r="MQZ1" s="66"/>
      <c r="MRA1" s="66"/>
      <c r="MRB1" s="66"/>
      <c r="MRC1" s="66"/>
      <c r="MRD1" s="66"/>
      <c r="MRE1" s="66"/>
      <c r="MRF1" s="66"/>
      <c r="MRG1" s="66"/>
      <c r="MRH1" s="66"/>
      <c r="MRI1" s="66"/>
      <c r="MRJ1" s="66"/>
      <c r="MRK1" s="66"/>
      <c r="MRL1" s="66"/>
      <c r="MRM1" s="66"/>
      <c r="MRN1" s="66"/>
      <c r="MRO1" s="66"/>
      <c r="MRP1" s="66"/>
      <c r="MRQ1" s="66"/>
      <c r="MRR1" s="66"/>
      <c r="MRS1" s="66"/>
      <c r="MRT1" s="66"/>
      <c r="MRU1" s="66"/>
      <c r="MRV1" s="66"/>
      <c r="MRW1" s="66"/>
      <c r="MRX1" s="66"/>
      <c r="MRY1" s="66"/>
      <c r="MRZ1" s="66"/>
      <c r="MSA1" s="66"/>
      <c r="MSB1" s="66"/>
      <c r="MSC1" s="66"/>
      <c r="MSD1" s="66"/>
      <c r="MSE1" s="66"/>
      <c r="MSF1" s="66"/>
      <c r="MSG1" s="66"/>
      <c r="MSH1" s="66"/>
      <c r="MSI1" s="66"/>
      <c r="MSJ1" s="66"/>
      <c r="MSK1" s="66"/>
      <c r="MSL1" s="66"/>
      <c r="MSM1" s="66"/>
      <c r="MSN1" s="66"/>
      <c r="MSO1" s="66"/>
      <c r="MSP1" s="66"/>
      <c r="MSQ1" s="66"/>
      <c r="MSR1" s="66"/>
      <c r="MSS1" s="66"/>
      <c r="MST1" s="66"/>
      <c r="MSU1" s="66"/>
      <c r="MSV1" s="66"/>
      <c r="MSW1" s="66"/>
      <c r="MSX1" s="66"/>
      <c r="MSY1" s="66"/>
      <c r="MSZ1" s="66"/>
      <c r="MTA1" s="66"/>
      <c r="MTB1" s="66"/>
      <c r="MTC1" s="66"/>
      <c r="MTD1" s="66"/>
      <c r="MTE1" s="66"/>
      <c r="MTF1" s="66"/>
      <c r="MTG1" s="66"/>
      <c r="MTH1" s="66"/>
      <c r="MTI1" s="66"/>
      <c r="MTJ1" s="66"/>
      <c r="MTK1" s="66"/>
      <c r="MTL1" s="66"/>
      <c r="MTM1" s="66"/>
      <c r="MTN1" s="66"/>
      <c r="MTO1" s="66"/>
      <c r="MTP1" s="66"/>
      <c r="MTQ1" s="66"/>
      <c r="MTR1" s="66"/>
      <c r="MTS1" s="66"/>
      <c r="MTT1" s="66"/>
      <c r="MTU1" s="66"/>
      <c r="MTV1" s="66"/>
      <c r="MTW1" s="66"/>
      <c r="MTX1" s="66"/>
      <c r="MTY1" s="66"/>
      <c r="MTZ1" s="66"/>
      <c r="MUA1" s="66"/>
      <c r="MUB1" s="66"/>
      <c r="MUC1" s="66"/>
      <c r="MUD1" s="66"/>
      <c r="MUE1" s="66"/>
      <c r="MUF1" s="66"/>
      <c r="MUG1" s="66"/>
      <c r="MUH1" s="66"/>
      <c r="MUI1" s="66"/>
      <c r="MUJ1" s="66"/>
      <c r="MUK1" s="66"/>
      <c r="MUL1" s="66"/>
      <c r="MUM1" s="66"/>
      <c r="MUN1" s="66"/>
      <c r="MUO1" s="66"/>
      <c r="MUP1" s="66"/>
      <c r="MUQ1" s="66"/>
      <c r="MUR1" s="66"/>
      <c r="MUS1" s="66"/>
      <c r="MUT1" s="66"/>
      <c r="MUU1" s="66"/>
      <c r="MUV1" s="66"/>
      <c r="MUW1" s="66"/>
      <c r="MUX1" s="66"/>
      <c r="MUY1" s="66"/>
      <c r="MUZ1" s="66"/>
      <c r="MVA1" s="66"/>
      <c r="MVB1" s="66"/>
      <c r="MVC1" s="66"/>
      <c r="MVD1" s="66"/>
      <c r="MVE1" s="66"/>
      <c r="MVF1" s="66"/>
      <c r="MVG1" s="66"/>
      <c r="MVH1" s="66"/>
      <c r="MVI1" s="66"/>
      <c r="MVJ1" s="66"/>
      <c r="MVK1" s="66"/>
      <c r="MVL1" s="66"/>
      <c r="MVM1" s="66"/>
      <c r="MVN1" s="66"/>
      <c r="MVO1" s="66"/>
      <c r="MVP1" s="66"/>
      <c r="MVQ1" s="66"/>
      <c r="MVR1" s="66"/>
      <c r="MVS1" s="66"/>
      <c r="MVT1" s="66"/>
      <c r="MVU1" s="66"/>
      <c r="MVV1" s="66"/>
      <c r="MVW1" s="66"/>
      <c r="MVX1" s="66"/>
      <c r="MVY1" s="66"/>
      <c r="MVZ1" s="66"/>
      <c r="MWA1" s="66"/>
      <c r="MWB1" s="66"/>
      <c r="MWC1" s="66"/>
      <c r="MWD1" s="66"/>
      <c r="MWE1" s="66"/>
      <c r="MWF1" s="66"/>
      <c r="MWG1" s="66"/>
      <c r="MWH1" s="66"/>
      <c r="MWI1" s="66"/>
      <c r="MWJ1" s="66"/>
      <c r="MWK1" s="66"/>
      <c r="MWL1" s="66"/>
      <c r="MWM1" s="66"/>
      <c r="MWN1" s="66"/>
      <c r="MWO1" s="66"/>
      <c r="MWP1" s="66"/>
      <c r="MWQ1" s="66"/>
      <c r="MWR1" s="66"/>
      <c r="MWS1" s="66"/>
      <c r="MWT1" s="66"/>
      <c r="MWU1" s="66"/>
      <c r="MWV1" s="66"/>
      <c r="MWW1" s="66"/>
      <c r="MWX1" s="66"/>
      <c r="MWY1" s="66"/>
      <c r="MWZ1" s="66"/>
      <c r="MXA1" s="66"/>
      <c r="MXB1" s="66"/>
      <c r="MXC1" s="66"/>
      <c r="MXD1" s="66"/>
      <c r="MXE1" s="66"/>
      <c r="MXF1" s="66"/>
      <c r="MXG1" s="66"/>
      <c r="MXH1" s="66"/>
      <c r="MXI1" s="66"/>
      <c r="MXJ1" s="66"/>
      <c r="MXK1" s="66"/>
      <c r="MXL1" s="66"/>
      <c r="MXM1" s="66"/>
      <c r="MXN1" s="66"/>
      <c r="MXO1" s="66"/>
      <c r="MXP1" s="66"/>
      <c r="MXQ1" s="66"/>
      <c r="MXR1" s="66"/>
      <c r="MXS1" s="66"/>
      <c r="MXT1" s="66"/>
      <c r="MXU1" s="66"/>
      <c r="MXV1" s="66"/>
      <c r="MXW1" s="66"/>
      <c r="MXX1" s="66"/>
      <c r="MXY1" s="66"/>
      <c r="MXZ1" s="66"/>
      <c r="MYA1" s="66"/>
      <c r="MYB1" s="66"/>
      <c r="MYC1" s="66"/>
      <c r="MYD1" s="66"/>
      <c r="MYE1" s="66"/>
      <c r="MYF1" s="66"/>
      <c r="MYG1" s="66"/>
      <c r="MYH1" s="66"/>
      <c r="MYI1" s="66"/>
      <c r="MYJ1" s="66"/>
      <c r="MYK1" s="66"/>
      <c r="MYL1" s="66"/>
      <c r="MYM1" s="66"/>
      <c r="MYN1" s="66"/>
      <c r="MYO1" s="66"/>
      <c r="MYP1" s="66"/>
      <c r="MYQ1" s="66"/>
      <c r="MYR1" s="66"/>
      <c r="MYS1" s="66"/>
      <c r="MYT1" s="66"/>
      <c r="MYU1" s="66"/>
      <c r="MYV1" s="66"/>
      <c r="MYW1" s="66"/>
      <c r="MYX1" s="66"/>
      <c r="MYY1" s="66"/>
      <c r="MYZ1" s="66"/>
      <c r="MZA1" s="66"/>
      <c r="MZB1" s="66"/>
      <c r="MZC1" s="66"/>
      <c r="MZD1" s="66"/>
      <c r="MZE1" s="66"/>
      <c r="MZF1" s="66"/>
      <c r="MZG1" s="66"/>
      <c r="MZH1" s="66"/>
      <c r="MZI1" s="66"/>
      <c r="MZJ1" s="66"/>
      <c r="MZK1" s="66"/>
      <c r="MZL1" s="66"/>
      <c r="MZM1" s="66"/>
      <c r="MZN1" s="66"/>
      <c r="MZO1" s="66"/>
      <c r="MZP1" s="66"/>
      <c r="MZQ1" s="66"/>
      <c r="MZR1" s="66"/>
      <c r="MZS1" s="66"/>
      <c r="MZT1" s="66"/>
      <c r="MZU1" s="66"/>
      <c r="MZV1" s="66"/>
      <c r="MZW1" s="66"/>
      <c r="MZX1" s="66"/>
      <c r="MZY1" s="66"/>
      <c r="MZZ1" s="66"/>
      <c r="NAA1" s="66"/>
      <c r="NAB1" s="66"/>
      <c r="NAC1" s="66"/>
      <c r="NAD1" s="66"/>
      <c r="NAE1" s="66"/>
      <c r="NAF1" s="66"/>
      <c r="NAG1" s="66"/>
      <c r="NAH1" s="66"/>
      <c r="NAI1" s="66"/>
      <c r="NAJ1" s="66"/>
      <c r="NAK1" s="66"/>
      <c r="NAL1" s="66"/>
      <c r="NAM1" s="66"/>
      <c r="NAN1" s="66"/>
      <c r="NAO1" s="66"/>
      <c r="NAP1" s="66"/>
      <c r="NAQ1" s="66"/>
      <c r="NAR1" s="66"/>
      <c r="NAS1" s="66"/>
      <c r="NAT1" s="66"/>
      <c r="NAU1" s="66"/>
      <c r="NAV1" s="66"/>
      <c r="NAW1" s="66"/>
      <c r="NAX1" s="66"/>
      <c r="NAY1" s="66"/>
      <c r="NAZ1" s="66"/>
      <c r="NBA1" s="66"/>
      <c r="NBB1" s="66"/>
      <c r="NBC1" s="66"/>
      <c r="NBD1" s="66"/>
      <c r="NBE1" s="66"/>
      <c r="NBF1" s="66"/>
      <c r="NBG1" s="66"/>
      <c r="NBH1" s="66"/>
      <c r="NBI1" s="66"/>
      <c r="NBJ1" s="66"/>
      <c r="NBK1" s="66"/>
      <c r="NBL1" s="66"/>
      <c r="NBM1" s="66"/>
      <c r="NBN1" s="66"/>
      <c r="NBO1" s="66"/>
      <c r="NBP1" s="66"/>
      <c r="NBQ1" s="66"/>
      <c r="NBR1" s="66"/>
      <c r="NBS1" s="66"/>
      <c r="NBT1" s="66"/>
      <c r="NBU1" s="66"/>
      <c r="NBV1" s="66"/>
      <c r="NBW1" s="66"/>
      <c r="NBX1" s="66"/>
      <c r="NBY1" s="66"/>
      <c r="NBZ1" s="66"/>
      <c r="NCA1" s="66"/>
      <c r="NCB1" s="66"/>
      <c r="NCC1" s="66"/>
      <c r="NCD1" s="66"/>
      <c r="NCE1" s="66"/>
      <c r="NCF1" s="66"/>
      <c r="NCG1" s="66"/>
      <c r="NCH1" s="66"/>
      <c r="NCI1" s="66"/>
      <c r="NCJ1" s="66"/>
      <c r="NCK1" s="66"/>
      <c r="NCL1" s="66"/>
      <c r="NCM1" s="66"/>
      <c r="NCN1" s="66"/>
      <c r="NCO1" s="66"/>
      <c r="NCP1" s="66"/>
      <c r="NCQ1" s="66"/>
      <c r="NCR1" s="66"/>
      <c r="NCS1" s="66"/>
      <c r="NCT1" s="66"/>
      <c r="NCU1" s="66"/>
      <c r="NCV1" s="66"/>
      <c r="NCW1" s="66"/>
      <c r="NCX1" s="66"/>
      <c r="NCY1" s="66"/>
      <c r="NCZ1" s="66"/>
      <c r="NDA1" s="66"/>
      <c r="NDB1" s="66"/>
      <c r="NDC1" s="66"/>
      <c r="NDD1" s="66"/>
      <c r="NDE1" s="66"/>
      <c r="NDF1" s="66"/>
      <c r="NDG1" s="66"/>
      <c r="NDH1" s="66"/>
      <c r="NDI1" s="66"/>
      <c r="NDJ1" s="66"/>
      <c r="NDK1" s="66"/>
      <c r="NDL1" s="66"/>
      <c r="NDM1" s="66"/>
      <c r="NDN1" s="66"/>
      <c r="NDO1" s="66"/>
      <c r="NDP1" s="66"/>
      <c r="NDQ1" s="66"/>
      <c r="NDR1" s="66"/>
      <c r="NDS1" s="66"/>
      <c r="NDT1" s="66"/>
      <c r="NDU1" s="66"/>
      <c r="NDV1" s="66"/>
      <c r="NDW1" s="66"/>
      <c r="NDX1" s="66"/>
      <c r="NDY1" s="66"/>
      <c r="NDZ1" s="66"/>
      <c r="NEA1" s="66"/>
      <c r="NEB1" s="66"/>
      <c r="NEC1" s="66"/>
      <c r="NED1" s="66"/>
      <c r="NEE1" s="66"/>
      <c r="NEF1" s="66"/>
      <c r="NEG1" s="66"/>
      <c r="NEH1" s="66"/>
      <c r="NEI1" s="66"/>
      <c r="NEJ1" s="66"/>
      <c r="NEK1" s="66"/>
      <c r="NEL1" s="66"/>
      <c r="NEM1" s="66"/>
      <c r="NEN1" s="66"/>
      <c r="NEO1" s="66"/>
      <c r="NEP1" s="66"/>
      <c r="NEQ1" s="66"/>
      <c r="NER1" s="66"/>
      <c r="NES1" s="66"/>
      <c r="NET1" s="66"/>
      <c r="NEU1" s="66"/>
      <c r="NEV1" s="66"/>
      <c r="NEW1" s="66"/>
      <c r="NEX1" s="66"/>
      <c r="NEY1" s="66"/>
      <c r="NEZ1" s="66"/>
      <c r="NFA1" s="66"/>
      <c r="NFB1" s="66"/>
      <c r="NFC1" s="66"/>
      <c r="NFD1" s="66"/>
      <c r="NFE1" s="66"/>
      <c r="NFF1" s="66"/>
      <c r="NFG1" s="66"/>
      <c r="NFH1" s="66"/>
      <c r="NFI1" s="66"/>
      <c r="NFJ1" s="66"/>
      <c r="NFK1" s="66"/>
      <c r="NFL1" s="66"/>
      <c r="NFM1" s="66"/>
      <c r="NFN1" s="66"/>
      <c r="NFO1" s="66"/>
      <c r="NFP1" s="66"/>
      <c r="NFQ1" s="66"/>
      <c r="NFR1" s="66"/>
      <c r="NFS1" s="66"/>
      <c r="NFT1" s="66"/>
      <c r="NFU1" s="66"/>
      <c r="NFV1" s="66"/>
      <c r="NFW1" s="66"/>
      <c r="NFX1" s="66"/>
      <c r="NFY1" s="66"/>
      <c r="NFZ1" s="66"/>
      <c r="NGA1" s="66"/>
      <c r="NGB1" s="66"/>
      <c r="NGC1" s="66"/>
      <c r="NGD1" s="66"/>
      <c r="NGE1" s="66"/>
      <c r="NGF1" s="66"/>
      <c r="NGG1" s="66"/>
      <c r="NGH1" s="66"/>
      <c r="NGI1" s="66"/>
      <c r="NGJ1" s="66"/>
      <c r="NGK1" s="66"/>
      <c r="NGL1" s="66"/>
      <c r="NGM1" s="66"/>
      <c r="NGN1" s="66"/>
      <c r="NGO1" s="66"/>
      <c r="NGP1" s="66"/>
      <c r="NGQ1" s="66"/>
      <c r="NGR1" s="66"/>
      <c r="NGS1" s="66"/>
      <c r="NGT1" s="66"/>
      <c r="NGU1" s="66"/>
      <c r="NGV1" s="66"/>
      <c r="NGW1" s="66"/>
      <c r="NGX1" s="66"/>
      <c r="NGY1" s="66"/>
      <c r="NGZ1" s="66"/>
      <c r="NHA1" s="66"/>
      <c r="NHB1" s="66"/>
      <c r="NHC1" s="66"/>
      <c r="NHD1" s="66"/>
      <c r="NHE1" s="66"/>
      <c r="NHF1" s="66"/>
      <c r="NHG1" s="66"/>
      <c r="NHH1" s="66"/>
      <c r="NHI1" s="66"/>
      <c r="NHJ1" s="66"/>
      <c r="NHK1" s="66"/>
      <c r="NHL1" s="66"/>
      <c r="NHM1" s="66"/>
      <c r="NHN1" s="66"/>
      <c r="NHO1" s="66"/>
      <c r="NHP1" s="66"/>
      <c r="NHQ1" s="66"/>
      <c r="NHR1" s="66"/>
      <c r="NHS1" s="66"/>
      <c r="NHT1" s="66"/>
      <c r="NHU1" s="66"/>
      <c r="NHV1" s="66"/>
      <c r="NHW1" s="66"/>
      <c r="NHX1" s="66"/>
      <c r="NHY1" s="66"/>
      <c r="NHZ1" s="66"/>
      <c r="NIA1" s="66"/>
      <c r="NIB1" s="66"/>
      <c r="NIC1" s="66"/>
      <c r="NID1" s="66"/>
      <c r="NIE1" s="66"/>
      <c r="NIF1" s="66"/>
      <c r="NIG1" s="66"/>
      <c r="NIH1" s="66"/>
      <c r="NII1" s="66"/>
      <c r="NIJ1" s="66"/>
      <c r="NIK1" s="66"/>
      <c r="NIL1" s="66"/>
      <c r="NIM1" s="66"/>
      <c r="NIN1" s="66"/>
      <c r="NIO1" s="66"/>
      <c r="NIP1" s="66"/>
      <c r="NIQ1" s="66"/>
      <c r="NIR1" s="66"/>
      <c r="NIS1" s="66"/>
      <c r="NIT1" s="66"/>
      <c r="NIU1" s="66"/>
      <c r="NIV1" s="66"/>
      <c r="NIW1" s="66"/>
      <c r="NIX1" s="66"/>
      <c r="NIY1" s="66"/>
      <c r="NIZ1" s="66"/>
      <c r="NJA1" s="66"/>
      <c r="NJB1" s="66"/>
      <c r="NJC1" s="66"/>
      <c r="NJD1" s="66"/>
      <c r="NJE1" s="66"/>
      <c r="NJF1" s="66"/>
      <c r="NJG1" s="66"/>
      <c r="NJH1" s="66"/>
      <c r="NJI1" s="66"/>
      <c r="NJJ1" s="66"/>
      <c r="NJK1" s="66"/>
      <c r="NJL1" s="66"/>
      <c r="NJM1" s="66"/>
      <c r="NJN1" s="66"/>
      <c r="NJO1" s="66"/>
      <c r="NJP1" s="66"/>
      <c r="NJQ1" s="66"/>
      <c r="NJR1" s="66"/>
      <c r="NJS1" s="66"/>
      <c r="NJT1" s="66"/>
      <c r="NJU1" s="66"/>
      <c r="NJV1" s="66"/>
      <c r="NJW1" s="66"/>
      <c r="NJX1" s="66"/>
      <c r="NJY1" s="66"/>
      <c r="NJZ1" s="66"/>
      <c r="NKA1" s="66"/>
      <c r="NKB1" s="66"/>
      <c r="NKC1" s="66"/>
      <c r="NKD1" s="66"/>
      <c r="NKE1" s="66"/>
      <c r="NKF1" s="66"/>
      <c r="NKG1" s="66"/>
      <c r="NKH1" s="66"/>
      <c r="NKI1" s="66"/>
      <c r="NKJ1" s="66"/>
      <c r="NKK1" s="66"/>
      <c r="NKL1" s="66"/>
      <c r="NKM1" s="66"/>
      <c r="NKN1" s="66"/>
      <c r="NKO1" s="66"/>
      <c r="NKP1" s="66"/>
      <c r="NKQ1" s="66"/>
      <c r="NKR1" s="66"/>
      <c r="NKS1" s="66"/>
      <c r="NKT1" s="66"/>
      <c r="NKU1" s="66"/>
      <c r="NKV1" s="66"/>
      <c r="NKW1" s="66"/>
      <c r="NKX1" s="66"/>
      <c r="NKY1" s="66"/>
      <c r="NKZ1" s="66"/>
      <c r="NLA1" s="66"/>
      <c r="NLB1" s="66"/>
      <c r="NLC1" s="66"/>
      <c r="NLD1" s="66"/>
      <c r="NLE1" s="66"/>
      <c r="NLF1" s="66"/>
      <c r="NLG1" s="66"/>
      <c r="NLH1" s="66"/>
      <c r="NLI1" s="66"/>
      <c r="NLJ1" s="66"/>
      <c r="NLK1" s="66"/>
      <c r="NLL1" s="66"/>
      <c r="NLM1" s="66"/>
      <c r="NLN1" s="66"/>
      <c r="NLO1" s="66"/>
      <c r="NLP1" s="66"/>
      <c r="NLQ1" s="66"/>
      <c r="NLR1" s="66"/>
      <c r="NLS1" s="66"/>
      <c r="NLT1" s="66"/>
      <c r="NLU1" s="66"/>
      <c r="NLV1" s="66"/>
      <c r="NLW1" s="66"/>
      <c r="NLX1" s="66"/>
      <c r="NLY1" s="66"/>
      <c r="NLZ1" s="66"/>
      <c r="NMA1" s="66"/>
      <c r="NMB1" s="66"/>
      <c r="NMC1" s="66"/>
      <c r="NMD1" s="66"/>
      <c r="NME1" s="66"/>
      <c r="NMF1" s="66"/>
      <c r="NMG1" s="66"/>
      <c r="NMH1" s="66"/>
      <c r="NMI1" s="66"/>
      <c r="NMJ1" s="66"/>
      <c r="NMK1" s="66"/>
      <c r="NML1" s="66"/>
      <c r="NMM1" s="66"/>
      <c r="NMN1" s="66"/>
      <c r="NMO1" s="66"/>
      <c r="NMP1" s="66"/>
      <c r="NMQ1" s="66"/>
      <c r="NMR1" s="66"/>
      <c r="NMS1" s="66"/>
      <c r="NMT1" s="66"/>
      <c r="NMU1" s="66"/>
      <c r="NMV1" s="66"/>
      <c r="NMW1" s="66"/>
      <c r="NMX1" s="66"/>
      <c r="NMY1" s="66"/>
      <c r="NMZ1" s="66"/>
      <c r="NNA1" s="66"/>
      <c r="NNB1" s="66"/>
      <c r="NNC1" s="66"/>
      <c r="NND1" s="66"/>
      <c r="NNE1" s="66"/>
      <c r="NNF1" s="66"/>
      <c r="NNG1" s="66"/>
      <c r="NNH1" s="66"/>
      <c r="NNI1" s="66"/>
      <c r="NNJ1" s="66"/>
      <c r="NNK1" s="66"/>
      <c r="NNL1" s="66"/>
      <c r="NNM1" s="66"/>
      <c r="NNN1" s="66"/>
      <c r="NNO1" s="66"/>
      <c r="NNP1" s="66"/>
      <c r="NNQ1" s="66"/>
      <c r="NNR1" s="66"/>
      <c r="NNS1" s="66"/>
      <c r="NNT1" s="66"/>
      <c r="NNU1" s="66"/>
      <c r="NNV1" s="66"/>
      <c r="NNW1" s="66"/>
      <c r="NNX1" s="66"/>
      <c r="NNY1" s="66"/>
      <c r="NNZ1" s="66"/>
      <c r="NOA1" s="66"/>
      <c r="NOB1" s="66"/>
      <c r="NOC1" s="66"/>
      <c r="NOD1" s="66"/>
      <c r="NOE1" s="66"/>
      <c r="NOF1" s="66"/>
      <c r="NOG1" s="66"/>
      <c r="NOH1" s="66"/>
      <c r="NOI1" s="66"/>
      <c r="NOJ1" s="66"/>
      <c r="NOK1" s="66"/>
      <c r="NOL1" s="66"/>
      <c r="NOM1" s="66"/>
      <c r="NON1" s="66"/>
      <c r="NOO1" s="66"/>
      <c r="NOP1" s="66"/>
      <c r="NOQ1" s="66"/>
      <c r="NOR1" s="66"/>
      <c r="NOS1" s="66"/>
      <c r="NOT1" s="66"/>
      <c r="NOU1" s="66"/>
      <c r="NOV1" s="66"/>
      <c r="NOW1" s="66"/>
      <c r="NOX1" s="66"/>
      <c r="NOY1" s="66"/>
      <c r="NOZ1" s="66"/>
      <c r="NPA1" s="66"/>
      <c r="NPB1" s="66"/>
      <c r="NPC1" s="66"/>
      <c r="NPD1" s="66"/>
      <c r="NPE1" s="66"/>
      <c r="NPF1" s="66"/>
      <c r="NPG1" s="66"/>
      <c r="NPH1" s="66"/>
      <c r="NPI1" s="66"/>
      <c r="NPJ1" s="66"/>
      <c r="NPK1" s="66"/>
      <c r="NPL1" s="66"/>
      <c r="NPM1" s="66"/>
      <c r="NPN1" s="66"/>
      <c r="NPO1" s="66"/>
      <c r="NPP1" s="66"/>
      <c r="NPQ1" s="66"/>
      <c r="NPR1" s="66"/>
      <c r="NPS1" s="66"/>
      <c r="NPT1" s="66"/>
      <c r="NPU1" s="66"/>
      <c r="NPV1" s="66"/>
      <c r="NPW1" s="66"/>
      <c r="NPX1" s="66"/>
      <c r="NPY1" s="66"/>
      <c r="NPZ1" s="66"/>
      <c r="NQA1" s="66"/>
      <c r="NQB1" s="66"/>
      <c r="NQC1" s="66"/>
      <c r="NQD1" s="66"/>
      <c r="NQE1" s="66"/>
      <c r="NQF1" s="66"/>
      <c r="NQG1" s="66"/>
      <c r="NQH1" s="66"/>
      <c r="NQI1" s="66"/>
      <c r="NQJ1" s="66"/>
      <c r="NQK1" s="66"/>
      <c r="NQL1" s="66"/>
      <c r="NQM1" s="66"/>
      <c r="NQN1" s="66"/>
      <c r="NQO1" s="66"/>
      <c r="NQP1" s="66"/>
      <c r="NQQ1" s="66"/>
      <c r="NQR1" s="66"/>
      <c r="NQS1" s="66"/>
      <c r="NQT1" s="66"/>
      <c r="NQU1" s="66"/>
      <c r="NQV1" s="66"/>
      <c r="NQW1" s="66"/>
      <c r="NQX1" s="66"/>
      <c r="NQY1" s="66"/>
      <c r="NQZ1" s="66"/>
      <c r="NRA1" s="66"/>
      <c r="NRB1" s="66"/>
      <c r="NRC1" s="66"/>
      <c r="NRD1" s="66"/>
      <c r="NRE1" s="66"/>
      <c r="NRF1" s="66"/>
      <c r="NRG1" s="66"/>
      <c r="NRH1" s="66"/>
      <c r="NRI1" s="66"/>
      <c r="NRJ1" s="66"/>
      <c r="NRK1" s="66"/>
      <c r="NRL1" s="66"/>
      <c r="NRM1" s="66"/>
      <c r="NRN1" s="66"/>
      <c r="NRO1" s="66"/>
      <c r="NRP1" s="66"/>
      <c r="NRQ1" s="66"/>
      <c r="NRR1" s="66"/>
      <c r="NRS1" s="66"/>
      <c r="NRT1" s="66"/>
      <c r="NRU1" s="66"/>
      <c r="NRV1" s="66"/>
      <c r="NRW1" s="66"/>
      <c r="NRX1" s="66"/>
      <c r="NRY1" s="66"/>
      <c r="NRZ1" s="66"/>
      <c r="NSA1" s="66"/>
      <c r="NSB1" s="66"/>
      <c r="NSC1" s="66"/>
      <c r="NSD1" s="66"/>
      <c r="NSE1" s="66"/>
      <c r="NSF1" s="66"/>
      <c r="NSG1" s="66"/>
      <c r="NSH1" s="66"/>
      <c r="NSI1" s="66"/>
      <c r="NSJ1" s="66"/>
      <c r="NSK1" s="66"/>
      <c r="NSL1" s="66"/>
      <c r="NSM1" s="66"/>
      <c r="NSN1" s="66"/>
      <c r="NSO1" s="66"/>
      <c r="NSP1" s="66"/>
      <c r="NSQ1" s="66"/>
      <c r="NSR1" s="66"/>
      <c r="NSS1" s="66"/>
      <c r="NST1" s="66"/>
      <c r="NSU1" s="66"/>
      <c r="NSV1" s="66"/>
      <c r="NSW1" s="66"/>
      <c r="NSX1" s="66"/>
      <c r="NSY1" s="66"/>
      <c r="NSZ1" s="66"/>
      <c r="NTA1" s="66"/>
      <c r="NTB1" s="66"/>
      <c r="NTC1" s="66"/>
      <c r="NTD1" s="66"/>
      <c r="NTE1" s="66"/>
      <c r="NTF1" s="66"/>
      <c r="NTG1" s="66"/>
      <c r="NTH1" s="66"/>
      <c r="NTI1" s="66"/>
      <c r="NTJ1" s="66"/>
      <c r="NTK1" s="66"/>
      <c r="NTL1" s="66"/>
      <c r="NTM1" s="66"/>
      <c r="NTN1" s="66"/>
      <c r="NTO1" s="66"/>
      <c r="NTP1" s="66"/>
      <c r="NTQ1" s="66"/>
      <c r="NTR1" s="66"/>
      <c r="NTS1" s="66"/>
      <c r="NTT1" s="66"/>
      <c r="NTU1" s="66"/>
      <c r="NTV1" s="66"/>
      <c r="NTW1" s="66"/>
      <c r="NTX1" s="66"/>
      <c r="NTY1" s="66"/>
      <c r="NTZ1" s="66"/>
      <c r="NUA1" s="66"/>
      <c r="NUB1" s="66"/>
      <c r="NUC1" s="66"/>
      <c r="NUD1" s="66"/>
      <c r="NUE1" s="66"/>
      <c r="NUF1" s="66"/>
      <c r="NUG1" s="66"/>
      <c r="NUH1" s="66"/>
      <c r="NUI1" s="66"/>
      <c r="NUJ1" s="66"/>
      <c r="NUK1" s="66"/>
      <c r="NUL1" s="66"/>
      <c r="NUM1" s="66"/>
      <c r="NUN1" s="66"/>
      <c r="NUO1" s="66"/>
      <c r="NUP1" s="66"/>
      <c r="NUQ1" s="66"/>
      <c r="NUR1" s="66"/>
      <c r="NUS1" s="66"/>
      <c r="NUT1" s="66"/>
      <c r="NUU1" s="66"/>
      <c r="NUV1" s="66"/>
      <c r="NUW1" s="66"/>
      <c r="NUX1" s="66"/>
      <c r="NUY1" s="66"/>
      <c r="NUZ1" s="66"/>
      <c r="NVA1" s="66"/>
      <c r="NVB1" s="66"/>
      <c r="NVC1" s="66"/>
      <c r="NVD1" s="66"/>
      <c r="NVE1" s="66"/>
      <c r="NVF1" s="66"/>
      <c r="NVG1" s="66"/>
      <c r="NVH1" s="66"/>
      <c r="NVI1" s="66"/>
      <c r="NVJ1" s="66"/>
      <c r="NVK1" s="66"/>
      <c r="NVL1" s="66"/>
      <c r="NVM1" s="66"/>
      <c r="NVN1" s="66"/>
      <c r="NVO1" s="66"/>
      <c r="NVP1" s="66"/>
      <c r="NVQ1" s="66"/>
      <c r="NVR1" s="66"/>
      <c r="NVS1" s="66"/>
      <c r="NVT1" s="66"/>
      <c r="NVU1" s="66"/>
      <c r="NVV1" s="66"/>
      <c r="NVW1" s="66"/>
      <c r="NVX1" s="66"/>
      <c r="NVY1" s="66"/>
      <c r="NVZ1" s="66"/>
      <c r="NWA1" s="66"/>
      <c r="NWB1" s="66"/>
      <c r="NWC1" s="66"/>
      <c r="NWD1" s="66"/>
      <c r="NWE1" s="66"/>
      <c r="NWF1" s="66"/>
      <c r="NWG1" s="66"/>
      <c r="NWH1" s="66"/>
      <c r="NWI1" s="66"/>
      <c r="NWJ1" s="66"/>
      <c r="NWK1" s="66"/>
      <c r="NWL1" s="66"/>
      <c r="NWM1" s="66"/>
      <c r="NWN1" s="66"/>
      <c r="NWO1" s="66"/>
      <c r="NWP1" s="66"/>
      <c r="NWQ1" s="66"/>
      <c r="NWR1" s="66"/>
      <c r="NWS1" s="66"/>
      <c r="NWT1" s="66"/>
      <c r="NWU1" s="66"/>
      <c r="NWV1" s="66"/>
      <c r="NWW1" s="66"/>
      <c r="NWX1" s="66"/>
      <c r="NWY1" s="66"/>
      <c r="NWZ1" s="66"/>
      <c r="NXA1" s="66"/>
      <c r="NXB1" s="66"/>
      <c r="NXC1" s="66"/>
      <c r="NXD1" s="66"/>
      <c r="NXE1" s="66"/>
      <c r="NXF1" s="66"/>
      <c r="NXG1" s="66"/>
      <c r="NXH1" s="66"/>
      <c r="NXI1" s="66"/>
      <c r="NXJ1" s="66"/>
      <c r="NXK1" s="66"/>
      <c r="NXL1" s="66"/>
      <c r="NXM1" s="66"/>
      <c r="NXN1" s="66"/>
      <c r="NXO1" s="66"/>
      <c r="NXP1" s="66"/>
      <c r="NXQ1" s="66"/>
      <c r="NXR1" s="66"/>
      <c r="NXS1" s="66"/>
      <c r="NXT1" s="66"/>
      <c r="NXU1" s="66"/>
      <c r="NXV1" s="66"/>
      <c r="NXW1" s="66"/>
      <c r="NXX1" s="66"/>
      <c r="NXY1" s="66"/>
      <c r="NXZ1" s="66"/>
      <c r="NYA1" s="66"/>
      <c r="NYB1" s="66"/>
      <c r="NYC1" s="66"/>
      <c r="NYD1" s="66"/>
      <c r="NYE1" s="66"/>
      <c r="NYF1" s="66"/>
      <c r="NYG1" s="66"/>
      <c r="NYH1" s="66"/>
      <c r="NYI1" s="66"/>
      <c r="NYJ1" s="66"/>
      <c r="NYK1" s="66"/>
      <c r="NYL1" s="66"/>
      <c r="NYM1" s="66"/>
      <c r="NYN1" s="66"/>
      <c r="NYO1" s="66"/>
      <c r="NYP1" s="66"/>
      <c r="NYQ1" s="66"/>
      <c r="NYR1" s="66"/>
      <c r="NYS1" s="66"/>
      <c r="NYT1" s="66"/>
      <c r="NYU1" s="66"/>
      <c r="NYV1" s="66"/>
      <c r="NYW1" s="66"/>
      <c r="NYX1" s="66"/>
      <c r="NYY1" s="66"/>
      <c r="NYZ1" s="66"/>
      <c r="NZA1" s="66"/>
      <c r="NZB1" s="66"/>
      <c r="NZC1" s="66"/>
      <c r="NZD1" s="66"/>
      <c r="NZE1" s="66"/>
      <c r="NZF1" s="66"/>
      <c r="NZG1" s="66"/>
      <c r="NZH1" s="66"/>
      <c r="NZI1" s="66"/>
      <c r="NZJ1" s="66"/>
      <c r="NZK1" s="66"/>
      <c r="NZL1" s="66"/>
      <c r="NZM1" s="66"/>
      <c r="NZN1" s="66"/>
      <c r="NZO1" s="66"/>
      <c r="NZP1" s="66"/>
      <c r="NZQ1" s="66"/>
      <c r="NZR1" s="66"/>
      <c r="NZS1" s="66"/>
      <c r="NZT1" s="66"/>
      <c r="NZU1" s="66"/>
      <c r="NZV1" s="66"/>
      <c r="NZW1" s="66"/>
      <c r="NZX1" s="66"/>
      <c r="NZY1" s="66"/>
      <c r="NZZ1" s="66"/>
      <c r="OAA1" s="66"/>
      <c r="OAB1" s="66"/>
      <c r="OAC1" s="66"/>
      <c r="OAD1" s="66"/>
      <c r="OAE1" s="66"/>
      <c r="OAF1" s="66"/>
      <c r="OAG1" s="66"/>
      <c r="OAH1" s="66"/>
      <c r="OAI1" s="66"/>
      <c r="OAJ1" s="66"/>
      <c r="OAK1" s="66"/>
      <c r="OAL1" s="66"/>
      <c r="OAM1" s="66"/>
      <c r="OAN1" s="66"/>
      <c r="OAO1" s="66"/>
      <c r="OAP1" s="66"/>
      <c r="OAQ1" s="66"/>
      <c r="OAR1" s="66"/>
      <c r="OAS1" s="66"/>
      <c r="OAT1" s="66"/>
      <c r="OAU1" s="66"/>
      <c r="OAV1" s="66"/>
      <c r="OAW1" s="66"/>
      <c r="OAX1" s="66"/>
      <c r="OAY1" s="66"/>
      <c r="OAZ1" s="66"/>
      <c r="OBA1" s="66"/>
      <c r="OBB1" s="66"/>
      <c r="OBC1" s="66"/>
      <c r="OBD1" s="66"/>
      <c r="OBE1" s="66"/>
      <c r="OBF1" s="66"/>
      <c r="OBG1" s="66"/>
      <c r="OBH1" s="66"/>
      <c r="OBI1" s="66"/>
      <c r="OBJ1" s="66"/>
      <c r="OBK1" s="66"/>
      <c r="OBL1" s="66"/>
      <c r="OBM1" s="66"/>
      <c r="OBN1" s="66"/>
      <c r="OBO1" s="66"/>
      <c r="OBP1" s="66"/>
      <c r="OBQ1" s="66"/>
      <c r="OBR1" s="66"/>
      <c r="OBS1" s="66"/>
      <c r="OBT1" s="66"/>
      <c r="OBU1" s="66"/>
      <c r="OBV1" s="66"/>
      <c r="OBW1" s="66"/>
      <c r="OBX1" s="66"/>
      <c r="OBY1" s="66"/>
      <c r="OBZ1" s="66"/>
      <c r="OCA1" s="66"/>
      <c r="OCB1" s="66"/>
      <c r="OCC1" s="66"/>
      <c r="OCD1" s="66"/>
      <c r="OCE1" s="66"/>
      <c r="OCF1" s="66"/>
      <c r="OCG1" s="66"/>
      <c r="OCH1" s="66"/>
      <c r="OCI1" s="66"/>
      <c r="OCJ1" s="66"/>
      <c r="OCK1" s="66"/>
      <c r="OCL1" s="66"/>
      <c r="OCM1" s="66"/>
      <c r="OCN1" s="66"/>
      <c r="OCO1" s="66"/>
      <c r="OCP1" s="66"/>
      <c r="OCQ1" s="66"/>
      <c r="OCR1" s="66"/>
      <c r="OCS1" s="66"/>
      <c r="OCT1" s="66"/>
      <c r="OCU1" s="66"/>
      <c r="OCV1" s="66"/>
      <c r="OCW1" s="66"/>
      <c r="OCX1" s="66"/>
      <c r="OCY1" s="66"/>
      <c r="OCZ1" s="66"/>
      <c r="ODA1" s="66"/>
      <c r="ODB1" s="66"/>
      <c r="ODC1" s="66"/>
      <c r="ODD1" s="66"/>
      <c r="ODE1" s="66"/>
      <c r="ODF1" s="66"/>
      <c r="ODG1" s="66"/>
      <c r="ODH1" s="66"/>
      <c r="ODI1" s="66"/>
      <c r="ODJ1" s="66"/>
      <c r="ODK1" s="66"/>
      <c r="ODL1" s="66"/>
      <c r="ODM1" s="66"/>
      <c r="ODN1" s="66"/>
      <c r="ODO1" s="66"/>
      <c r="ODP1" s="66"/>
      <c r="ODQ1" s="66"/>
      <c r="ODR1" s="66"/>
      <c r="ODS1" s="66"/>
      <c r="ODT1" s="66"/>
      <c r="ODU1" s="66"/>
      <c r="ODV1" s="66"/>
      <c r="ODW1" s="66"/>
      <c r="ODX1" s="66"/>
      <c r="ODY1" s="66"/>
      <c r="ODZ1" s="66"/>
      <c r="OEA1" s="66"/>
      <c r="OEB1" s="66"/>
      <c r="OEC1" s="66"/>
      <c r="OED1" s="66"/>
      <c r="OEE1" s="66"/>
      <c r="OEF1" s="66"/>
      <c r="OEG1" s="66"/>
      <c r="OEH1" s="66"/>
      <c r="OEI1" s="66"/>
      <c r="OEJ1" s="66"/>
      <c r="OEK1" s="66"/>
      <c r="OEL1" s="66"/>
      <c r="OEM1" s="66"/>
      <c r="OEN1" s="66"/>
      <c r="OEO1" s="66"/>
      <c r="OEP1" s="66"/>
      <c r="OEQ1" s="66"/>
      <c r="OER1" s="66"/>
      <c r="OES1" s="66"/>
      <c r="OET1" s="66"/>
      <c r="OEU1" s="66"/>
      <c r="OEV1" s="66"/>
      <c r="OEW1" s="66"/>
      <c r="OEX1" s="66"/>
      <c r="OEY1" s="66"/>
      <c r="OEZ1" s="66"/>
      <c r="OFA1" s="66"/>
      <c r="OFB1" s="66"/>
      <c r="OFC1" s="66"/>
      <c r="OFD1" s="66"/>
      <c r="OFE1" s="66"/>
      <c r="OFF1" s="66"/>
      <c r="OFG1" s="66"/>
      <c r="OFH1" s="66"/>
      <c r="OFI1" s="66"/>
      <c r="OFJ1" s="66"/>
      <c r="OFK1" s="66"/>
      <c r="OFL1" s="66"/>
      <c r="OFM1" s="66"/>
      <c r="OFN1" s="66"/>
      <c r="OFO1" s="66"/>
      <c r="OFP1" s="66"/>
      <c r="OFQ1" s="66"/>
      <c r="OFR1" s="66"/>
      <c r="OFS1" s="66"/>
      <c r="OFT1" s="66"/>
      <c r="OFU1" s="66"/>
      <c r="OFV1" s="66"/>
      <c r="OFW1" s="66"/>
      <c r="OFX1" s="66"/>
      <c r="OFY1" s="66"/>
      <c r="OFZ1" s="66"/>
      <c r="OGA1" s="66"/>
      <c r="OGB1" s="66"/>
      <c r="OGC1" s="66"/>
      <c r="OGD1" s="66"/>
      <c r="OGE1" s="66"/>
      <c r="OGF1" s="66"/>
      <c r="OGG1" s="66"/>
      <c r="OGH1" s="66"/>
      <c r="OGI1" s="66"/>
      <c r="OGJ1" s="66"/>
      <c r="OGK1" s="66"/>
      <c r="OGL1" s="66"/>
      <c r="OGM1" s="66"/>
      <c r="OGN1" s="66"/>
      <c r="OGO1" s="66"/>
      <c r="OGP1" s="66"/>
      <c r="OGQ1" s="66"/>
      <c r="OGR1" s="66"/>
      <c r="OGS1" s="66"/>
      <c r="OGT1" s="66"/>
      <c r="OGU1" s="66"/>
      <c r="OGV1" s="66"/>
      <c r="OGW1" s="66"/>
      <c r="OGX1" s="66"/>
      <c r="OGY1" s="66"/>
      <c r="OGZ1" s="66"/>
      <c r="OHA1" s="66"/>
      <c r="OHB1" s="66"/>
      <c r="OHC1" s="66"/>
      <c r="OHD1" s="66"/>
      <c r="OHE1" s="66"/>
      <c r="OHF1" s="66"/>
      <c r="OHG1" s="66"/>
      <c r="OHH1" s="66"/>
      <c r="OHI1" s="66"/>
      <c r="OHJ1" s="66"/>
      <c r="OHK1" s="66"/>
      <c r="OHL1" s="66"/>
      <c r="OHM1" s="66"/>
      <c r="OHN1" s="66"/>
      <c r="OHO1" s="66"/>
      <c r="OHP1" s="66"/>
      <c r="OHQ1" s="66"/>
      <c r="OHR1" s="66"/>
      <c r="OHS1" s="66"/>
      <c r="OHT1" s="66"/>
      <c r="OHU1" s="66"/>
      <c r="OHV1" s="66"/>
      <c r="OHW1" s="66"/>
      <c r="OHX1" s="66"/>
      <c r="OHY1" s="66"/>
      <c r="OHZ1" s="66"/>
      <c r="OIA1" s="66"/>
      <c r="OIB1" s="66"/>
      <c r="OIC1" s="66"/>
      <c r="OID1" s="66"/>
      <c r="OIE1" s="66"/>
      <c r="OIF1" s="66"/>
      <c r="OIG1" s="66"/>
      <c r="OIH1" s="66"/>
      <c r="OII1" s="66"/>
      <c r="OIJ1" s="66"/>
      <c r="OIK1" s="66"/>
      <c r="OIL1" s="66"/>
      <c r="OIM1" s="66"/>
      <c r="OIN1" s="66"/>
      <c r="OIO1" s="66"/>
      <c r="OIP1" s="66"/>
      <c r="OIQ1" s="66"/>
      <c r="OIR1" s="66"/>
      <c r="OIS1" s="66"/>
      <c r="OIT1" s="66"/>
      <c r="OIU1" s="66"/>
      <c r="OIV1" s="66"/>
      <c r="OIW1" s="66"/>
      <c r="OIX1" s="66"/>
      <c r="OIY1" s="66"/>
      <c r="OIZ1" s="66"/>
      <c r="OJA1" s="66"/>
      <c r="OJB1" s="66"/>
      <c r="OJC1" s="66"/>
      <c r="OJD1" s="66"/>
      <c r="OJE1" s="66"/>
      <c r="OJF1" s="66"/>
      <c r="OJG1" s="66"/>
      <c r="OJH1" s="66"/>
      <c r="OJI1" s="66"/>
      <c r="OJJ1" s="66"/>
      <c r="OJK1" s="66"/>
      <c r="OJL1" s="66"/>
      <c r="OJM1" s="66"/>
      <c r="OJN1" s="66"/>
      <c r="OJO1" s="66"/>
      <c r="OJP1" s="66"/>
      <c r="OJQ1" s="66"/>
      <c r="OJR1" s="66"/>
      <c r="OJS1" s="66"/>
      <c r="OJT1" s="66"/>
      <c r="OJU1" s="66"/>
      <c r="OJV1" s="66"/>
      <c r="OJW1" s="66"/>
      <c r="OJX1" s="66"/>
      <c r="OJY1" s="66"/>
      <c r="OJZ1" s="66"/>
      <c r="OKA1" s="66"/>
      <c r="OKB1" s="66"/>
      <c r="OKC1" s="66"/>
      <c r="OKD1" s="66"/>
      <c r="OKE1" s="66"/>
      <c r="OKF1" s="66"/>
      <c r="OKG1" s="66"/>
      <c r="OKH1" s="66"/>
      <c r="OKI1" s="66"/>
      <c r="OKJ1" s="66"/>
      <c r="OKK1" s="66"/>
      <c r="OKL1" s="66"/>
      <c r="OKM1" s="66"/>
      <c r="OKN1" s="66"/>
      <c r="OKO1" s="66"/>
      <c r="OKP1" s="66"/>
      <c r="OKQ1" s="66"/>
      <c r="OKR1" s="66"/>
      <c r="OKS1" s="66"/>
      <c r="OKT1" s="66"/>
      <c r="OKU1" s="66"/>
      <c r="OKV1" s="66"/>
      <c r="OKW1" s="66"/>
      <c r="OKX1" s="66"/>
      <c r="OKY1" s="66"/>
      <c r="OKZ1" s="66"/>
      <c r="OLA1" s="66"/>
      <c r="OLB1" s="66"/>
      <c r="OLC1" s="66"/>
      <c r="OLD1" s="66"/>
      <c r="OLE1" s="66"/>
      <c r="OLF1" s="66"/>
      <c r="OLG1" s="66"/>
      <c r="OLH1" s="66"/>
      <c r="OLI1" s="66"/>
      <c r="OLJ1" s="66"/>
      <c r="OLK1" s="66"/>
      <c r="OLL1" s="66"/>
      <c r="OLM1" s="66"/>
      <c r="OLN1" s="66"/>
      <c r="OLO1" s="66"/>
      <c r="OLP1" s="66"/>
      <c r="OLQ1" s="66"/>
      <c r="OLR1" s="66"/>
      <c r="OLS1" s="66"/>
      <c r="OLT1" s="66"/>
      <c r="OLU1" s="66"/>
      <c r="OLV1" s="66"/>
      <c r="OLW1" s="66"/>
      <c r="OLX1" s="66"/>
      <c r="OLY1" s="66"/>
      <c r="OLZ1" s="66"/>
      <c r="OMA1" s="66"/>
      <c r="OMB1" s="66"/>
      <c r="OMC1" s="66"/>
      <c r="OMD1" s="66"/>
      <c r="OME1" s="66"/>
      <c r="OMF1" s="66"/>
      <c r="OMG1" s="66"/>
      <c r="OMH1" s="66"/>
      <c r="OMI1" s="66"/>
      <c r="OMJ1" s="66"/>
      <c r="OMK1" s="66"/>
      <c r="OML1" s="66"/>
      <c r="OMM1" s="66"/>
      <c r="OMN1" s="66"/>
      <c r="OMO1" s="66"/>
      <c r="OMP1" s="66"/>
      <c r="OMQ1" s="66"/>
      <c r="OMR1" s="66"/>
      <c r="OMS1" s="66"/>
      <c r="OMT1" s="66"/>
      <c r="OMU1" s="66"/>
      <c r="OMV1" s="66"/>
      <c r="OMW1" s="66"/>
      <c r="OMX1" s="66"/>
      <c r="OMY1" s="66"/>
      <c r="OMZ1" s="66"/>
      <c r="ONA1" s="66"/>
      <c r="ONB1" s="66"/>
      <c r="ONC1" s="66"/>
      <c r="OND1" s="66"/>
      <c r="ONE1" s="66"/>
      <c r="ONF1" s="66"/>
      <c r="ONG1" s="66"/>
      <c r="ONH1" s="66"/>
      <c r="ONI1" s="66"/>
      <c r="ONJ1" s="66"/>
      <c r="ONK1" s="66"/>
      <c r="ONL1" s="66"/>
      <c r="ONM1" s="66"/>
      <c r="ONN1" s="66"/>
      <c r="ONO1" s="66"/>
      <c r="ONP1" s="66"/>
      <c r="ONQ1" s="66"/>
      <c r="ONR1" s="66"/>
      <c r="ONS1" s="66"/>
      <c r="ONT1" s="66"/>
      <c r="ONU1" s="66"/>
      <c r="ONV1" s="66"/>
      <c r="ONW1" s="66"/>
      <c r="ONX1" s="66"/>
      <c r="ONY1" s="66"/>
      <c r="ONZ1" s="66"/>
      <c r="OOA1" s="66"/>
      <c r="OOB1" s="66"/>
      <c r="OOC1" s="66"/>
      <c r="OOD1" s="66"/>
      <c r="OOE1" s="66"/>
      <c r="OOF1" s="66"/>
      <c r="OOG1" s="66"/>
      <c r="OOH1" s="66"/>
      <c r="OOI1" s="66"/>
      <c r="OOJ1" s="66"/>
      <c r="OOK1" s="66"/>
      <c r="OOL1" s="66"/>
      <c r="OOM1" s="66"/>
      <c r="OON1" s="66"/>
      <c r="OOO1" s="66"/>
      <c r="OOP1" s="66"/>
      <c r="OOQ1" s="66"/>
      <c r="OOR1" s="66"/>
      <c r="OOS1" s="66"/>
      <c r="OOT1" s="66"/>
      <c r="OOU1" s="66"/>
      <c r="OOV1" s="66"/>
      <c r="OOW1" s="66"/>
      <c r="OOX1" s="66"/>
      <c r="OOY1" s="66"/>
      <c r="OOZ1" s="66"/>
      <c r="OPA1" s="66"/>
      <c r="OPB1" s="66"/>
      <c r="OPC1" s="66"/>
      <c r="OPD1" s="66"/>
      <c r="OPE1" s="66"/>
      <c r="OPF1" s="66"/>
      <c r="OPG1" s="66"/>
      <c r="OPH1" s="66"/>
      <c r="OPI1" s="66"/>
      <c r="OPJ1" s="66"/>
      <c r="OPK1" s="66"/>
      <c r="OPL1" s="66"/>
      <c r="OPM1" s="66"/>
      <c r="OPN1" s="66"/>
      <c r="OPO1" s="66"/>
      <c r="OPP1" s="66"/>
      <c r="OPQ1" s="66"/>
      <c r="OPR1" s="66"/>
      <c r="OPS1" s="66"/>
      <c r="OPT1" s="66"/>
      <c r="OPU1" s="66"/>
      <c r="OPV1" s="66"/>
      <c r="OPW1" s="66"/>
      <c r="OPX1" s="66"/>
      <c r="OPY1" s="66"/>
      <c r="OPZ1" s="66"/>
      <c r="OQA1" s="66"/>
      <c r="OQB1" s="66"/>
      <c r="OQC1" s="66"/>
      <c r="OQD1" s="66"/>
      <c r="OQE1" s="66"/>
      <c r="OQF1" s="66"/>
      <c r="OQG1" s="66"/>
      <c r="OQH1" s="66"/>
      <c r="OQI1" s="66"/>
      <c r="OQJ1" s="66"/>
      <c r="OQK1" s="66"/>
      <c r="OQL1" s="66"/>
      <c r="OQM1" s="66"/>
      <c r="OQN1" s="66"/>
      <c r="OQO1" s="66"/>
      <c r="OQP1" s="66"/>
      <c r="OQQ1" s="66"/>
      <c r="OQR1" s="66"/>
      <c r="OQS1" s="66"/>
      <c r="OQT1" s="66"/>
      <c r="OQU1" s="66"/>
      <c r="OQV1" s="66"/>
      <c r="OQW1" s="66"/>
      <c r="OQX1" s="66"/>
      <c r="OQY1" s="66"/>
      <c r="OQZ1" s="66"/>
      <c r="ORA1" s="66"/>
      <c r="ORB1" s="66"/>
      <c r="ORC1" s="66"/>
      <c r="ORD1" s="66"/>
      <c r="ORE1" s="66"/>
      <c r="ORF1" s="66"/>
      <c r="ORG1" s="66"/>
      <c r="ORH1" s="66"/>
      <c r="ORI1" s="66"/>
      <c r="ORJ1" s="66"/>
      <c r="ORK1" s="66"/>
      <c r="ORL1" s="66"/>
      <c r="ORM1" s="66"/>
      <c r="ORN1" s="66"/>
      <c r="ORO1" s="66"/>
      <c r="ORP1" s="66"/>
      <c r="ORQ1" s="66"/>
      <c r="ORR1" s="66"/>
      <c r="ORS1" s="66"/>
      <c r="ORT1" s="66"/>
      <c r="ORU1" s="66"/>
      <c r="ORV1" s="66"/>
      <c r="ORW1" s="66"/>
      <c r="ORX1" s="66"/>
      <c r="ORY1" s="66"/>
      <c r="ORZ1" s="66"/>
      <c r="OSA1" s="66"/>
      <c r="OSB1" s="66"/>
      <c r="OSC1" s="66"/>
      <c r="OSD1" s="66"/>
      <c r="OSE1" s="66"/>
      <c r="OSF1" s="66"/>
      <c r="OSG1" s="66"/>
      <c r="OSH1" s="66"/>
      <c r="OSI1" s="66"/>
      <c r="OSJ1" s="66"/>
      <c r="OSK1" s="66"/>
      <c r="OSL1" s="66"/>
      <c r="OSM1" s="66"/>
      <c r="OSN1" s="66"/>
      <c r="OSO1" s="66"/>
      <c r="OSP1" s="66"/>
      <c r="OSQ1" s="66"/>
      <c r="OSR1" s="66"/>
      <c r="OSS1" s="66"/>
      <c r="OST1" s="66"/>
      <c r="OSU1" s="66"/>
      <c r="OSV1" s="66"/>
      <c r="OSW1" s="66"/>
      <c r="OSX1" s="66"/>
      <c r="OSY1" s="66"/>
      <c r="OSZ1" s="66"/>
      <c r="OTA1" s="66"/>
      <c r="OTB1" s="66"/>
      <c r="OTC1" s="66"/>
      <c r="OTD1" s="66"/>
      <c r="OTE1" s="66"/>
      <c r="OTF1" s="66"/>
      <c r="OTG1" s="66"/>
      <c r="OTH1" s="66"/>
      <c r="OTI1" s="66"/>
      <c r="OTJ1" s="66"/>
      <c r="OTK1" s="66"/>
      <c r="OTL1" s="66"/>
      <c r="OTM1" s="66"/>
      <c r="OTN1" s="66"/>
      <c r="OTO1" s="66"/>
      <c r="OTP1" s="66"/>
      <c r="OTQ1" s="66"/>
      <c r="OTR1" s="66"/>
      <c r="OTS1" s="66"/>
      <c r="OTT1" s="66"/>
      <c r="OTU1" s="66"/>
      <c r="OTV1" s="66"/>
      <c r="OTW1" s="66"/>
      <c r="OTX1" s="66"/>
      <c r="OTY1" s="66"/>
      <c r="OTZ1" s="66"/>
      <c r="OUA1" s="66"/>
      <c r="OUB1" s="66"/>
      <c r="OUC1" s="66"/>
      <c r="OUD1" s="66"/>
      <c r="OUE1" s="66"/>
      <c r="OUF1" s="66"/>
      <c r="OUG1" s="66"/>
      <c r="OUH1" s="66"/>
      <c r="OUI1" s="66"/>
      <c r="OUJ1" s="66"/>
      <c r="OUK1" s="66"/>
      <c r="OUL1" s="66"/>
      <c r="OUM1" s="66"/>
      <c r="OUN1" s="66"/>
      <c r="OUO1" s="66"/>
      <c r="OUP1" s="66"/>
      <c r="OUQ1" s="66"/>
      <c r="OUR1" s="66"/>
      <c r="OUS1" s="66"/>
      <c r="OUT1" s="66"/>
      <c r="OUU1" s="66"/>
      <c r="OUV1" s="66"/>
      <c r="OUW1" s="66"/>
      <c r="OUX1" s="66"/>
      <c r="OUY1" s="66"/>
      <c r="OUZ1" s="66"/>
      <c r="OVA1" s="66"/>
      <c r="OVB1" s="66"/>
      <c r="OVC1" s="66"/>
      <c r="OVD1" s="66"/>
      <c r="OVE1" s="66"/>
      <c r="OVF1" s="66"/>
      <c r="OVG1" s="66"/>
      <c r="OVH1" s="66"/>
      <c r="OVI1" s="66"/>
      <c r="OVJ1" s="66"/>
      <c r="OVK1" s="66"/>
      <c r="OVL1" s="66"/>
      <c r="OVM1" s="66"/>
      <c r="OVN1" s="66"/>
      <c r="OVO1" s="66"/>
      <c r="OVP1" s="66"/>
      <c r="OVQ1" s="66"/>
      <c r="OVR1" s="66"/>
      <c r="OVS1" s="66"/>
      <c r="OVT1" s="66"/>
      <c r="OVU1" s="66"/>
      <c r="OVV1" s="66"/>
      <c r="OVW1" s="66"/>
      <c r="OVX1" s="66"/>
      <c r="OVY1" s="66"/>
      <c r="OVZ1" s="66"/>
      <c r="OWA1" s="66"/>
      <c r="OWB1" s="66"/>
      <c r="OWC1" s="66"/>
      <c r="OWD1" s="66"/>
      <c r="OWE1" s="66"/>
      <c r="OWF1" s="66"/>
      <c r="OWG1" s="66"/>
      <c r="OWH1" s="66"/>
      <c r="OWI1" s="66"/>
      <c r="OWJ1" s="66"/>
      <c r="OWK1" s="66"/>
      <c r="OWL1" s="66"/>
      <c r="OWM1" s="66"/>
      <c r="OWN1" s="66"/>
      <c r="OWO1" s="66"/>
      <c r="OWP1" s="66"/>
      <c r="OWQ1" s="66"/>
      <c r="OWR1" s="66"/>
      <c r="OWS1" s="66"/>
      <c r="OWT1" s="66"/>
      <c r="OWU1" s="66"/>
      <c r="OWV1" s="66"/>
      <c r="OWW1" s="66"/>
      <c r="OWX1" s="66"/>
      <c r="OWY1" s="66"/>
      <c r="OWZ1" s="66"/>
      <c r="OXA1" s="66"/>
      <c r="OXB1" s="66"/>
      <c r="OXC1" s="66"/>
      <c r="OXD1" s="66"/>
      <c r="OXE1" s="66"/>
      <c r="OXF1" s="66"/>
      <c r="OXG1" s="66"/>
      <c r="OXH1" s="66"/>
      <c r="OXI1" s="66"/>
      <c r="OXJ1" s="66"/>
      <c r="OXK1" s="66"/>
      <c r="OXL1" s="66"/>
      <c r="OXM1" s="66"/>
      <c r="OXN1" s="66"/>
      <c r="OXO1" s="66"/>
      <c r="OXP1" s="66"/>
      <c r="OXQ1" s="66"/>
      <c r="OXR1" s="66"/>
      <c r="OXS1" s="66"/>
      <c r="OXT1" s="66"/>
      <c r="OXU1" s="66"/>
      <c r="OXV1" s="66"/>
      <c r="OXW1" s="66"/>
      <c r="OXX1" s="66"/>
      <c r="OXY1" s="66"/>
      <c r="OXZ1" s="66"/>
      <c r="OYA1" s="66"/>
      <c r="OYB1" s="66"/>
      <c r="OYC1" s="66"/>
      <c r="OYD1" s="66"/>
      <c r="OYE1" s="66"/>
      <c r="OYF1" s="66"/>
      <c r="OYG1" s="66"/>
      <c r="OYH1" s="66"/>
      <c r="OYI1" s="66"/>
      <c r="OYJ1" s="66"/>
      <c r="OYK1" s="66"/>
      <c r="OYL1" s="66"/>
      <c r="OYM1" s="66"/>
      <c r="OYN1" s="66"/>
      <c r="OYO1" s="66"/>
      <c r="OYP1" s="66"/>
      <c r="OYQ1" s="66"/>
      <c r="OYR1" s="66"/>
      <c r="OYS1" s="66"/>
      <c r="OYT1" s="66"/>
      <c r="OYU1" s="66"/>
      <c r="OYV1" s="66"/>
      <c r="OYW1" s="66"/>
      <c r="OYX1" s="66"/>
      <c r="OYY1" s="66"/>
      <c r="OYZ1" s="66"/>
      <c r="OZA1" s="66"/>
      <c r="OZB1" s="66"/>
      <c r="OZC1" s="66"/>
      <c r="OZD1" s="66"/>
      <c r="OZE1" s="66"/>
      <c r="OZF1" s="66"/>
      <c r="OZG1" s="66"/>
      <c r="OZH1" s="66"/>
      <c r="OZI1" s="66"/>
      <c r="OZJ1" s="66"/>
      <c r="OZK1" s="66"/>
      <c r="OZL1" s="66"/>
      <c r="OZM1" s="66"/>
      <c r="OZN1" s="66"/>
      <c r="OZO1" s="66"/>
      <c r="OZP1" s="66"/>
      <c r="OZQ1" s="66"/>
      <c r="OZR1" s="66"/>
      <c r="OZS1" s="66"/>
      <c r="OZT1" s="66"/>
      <c r="OZU1" s="66"/>
      <c r="OZV1" s="66"/>
      <c r="OZW1" s="66"/>
      <c r="OZX1" s="66"/>
      <c r="OZY1" s="66"/>
      <c r="OZZ1" s="66"/>
      <c r="PAA1" s="66"/>
      <c r="PAB1" s="66"/>
      <c r="PAC1" s="66"/>
      <c r="PAD1" s="66"/>
      <c r="PAE1" s="66"/>
      <c r="PAF1" s="66"/>
      <c r="PAG1" s="66"/>
      <c r="PAH1" s="66"/>
      <c r="PAI1" s="66"/>
      <c r="PAJ1" s="66"/>
      <c r="PAK1" s="66"/>
      <c r="PAL1" s="66"/>
      <c r="PAM1" s="66"/>
      <c r="PAN1" s="66"/>
      <c r="PAO1" s="66"/>
      <c r="PAP1" s="66"/>
      <c r="PAQ1" s="66"/>
      <c r="PAR1" s="66"/>
      <c r="PAS1" s="66"/>
      <c r="PAT1" s="66"/>
      <c r="PAU1" s="66"/>
      <c r="PAV1" s="66"/>
      <c r="PAW1" s="66"/>
      <c r="PAX1" s="66"/>
      <c r="PAY1" s="66"/>
      <c r="PAZ1" s="66"/>
      <c r="PBA1" s="66"/>
      <c r="PBB1" s="66"/>
      <c r="PBC1" s="66"/>
      <c r="PBD1" s="66"/>
      <c r="PBE1" s="66"/>
      <c r="PBF1" s="66"/>
      <c r="PBG1" s="66"/>
      <c r="PBH1" s="66"/>
      <c r="PBI1" s="66"/>
      <c r="PBJ1" s="66"/>
      <c r="PBK1" s="66"/>
      <c r="PBL1" s="66"/>
      <c r="PBM1" s="66"/>
      <c r="PBN1" s="66"/>
      <c r="PBO1" s="66"/>
      <c r="PBP1" s="66"/>
      <c r="PBQ1" s="66"/>
      <c r="PBR1" s="66"/>
      <c r="PBS1" s="66"/>
      <c r="PBT1" s="66"/>
      <c r="PBU1" s="66"/>
      <c r="PBV1" s="66"/>
      <c r="PBW1" s="66"/>
      <c r="PBX1" s="66"/>
      <c r="PBY1" s="66"/>
      <c r="PBZ1" s="66"/>
      <c r="PCA1" s="66"/>
      <c r="PCB1" s="66"/>
      <c r="PCC1" s="66"/>
      <c r="PCD1" s="66"/>
      <c r="PCE1" s="66"/>
      <c r="PCF1" s="66"/>
      <c r="PCG1" s="66"/>
      <c r="PCH1" s="66"/>
      <c r="PCI1" s="66"/>
      <c r="PCJ1" s="66"/>
      <c r="PCK1" s="66"/>
      <c r="PCL1" s="66"/>
      <c r="PCM1" s="66"/>
      <c r="PCN1" s="66"/>
      <c r="PCO1" s="66"/>
      <c r="PCP1" s="66"/>
      <c r="PCQ1" s="66"/>
      <c r="PCR1" s="66"/>
      <c r="PCS1" s="66"/>
      <c r="PCT1" s="66"/>
      <c r="PCU1" s="66"/>
      <c r="PCV1" s="66"/>
      <c r="PCW1" s="66"/>
      <c r="PCX1" s="66"/>
      <c r="PCY1" s="66"/>
      <c r="PCZ1" s="66"/>
      <c r="PDA1" s="66"/>
      <c r="PDB1" s="66"/>
      <c r="PDC1" s="66"/>
      <c r="PDD1" s="66"/>
      <c r="PDE1" s="66"/>
      <c r="PDF1" s="66"/>
      <c r="PDG1" s="66"/>
      <c r="PDH1" s="66"/>
      <c r="PDI1" s="66"/>
      <c r="PDJ1" s="66"/>
      <c r="PDK1" s="66"/>
      <c r="PDL1" s="66"/>
      <c r="PDM1" s="66"/>
      <c r="PDN1" s="66"/>
      <c r="PDO1" s="66"/>
      <c r="PDP1" s="66"/>
      <c r="PDQ1" s="66"/>
      <c r="PDR1" s="66"/>
      <c r="PDS1" s="66"/>
      <c r="PDT1" s="66"/>
      <c r="PDU1" s="66"/>
      <c r="PDV1" s="66"/>
      <c r="PDW1" s="66"/>
      <c r="PDX1" s="66"/>
      <c r="PDY1" s="66"/>
      <c r="PDZ1" s="66"/>
      <c r="PEA1" s="66"/>
      <c r="PEB1" s="66"/>
      <c r="PEC1" s="66"/>
      <c r="PED1" s="66"/>
      <c r="PEE1" s="66"/>
      <c r="PEF1" s="66"/>
      <c r="PEG1" s="66"/>
      <c r="PEH1" s="66"/>
      <c r="PEI1" s="66"/>
      <c r="PEJ1" s="66"/>
      <c r="PEK1" s="66"/>
      <c r="PEL1" s="66"/>
      <c r="PEM1" s="66"/>
      <c r="PEN1" s="66"/>
      <c r="PEO1" s="66"/>
      <c r="PEP1" s="66"/>
      <c r="PEQ1" s="66"/>
      <c r="PER1" s="66"/>
      <c r="PES1" s="66"/>
      <c r="PET1" s="66"/>
      <c r="PEU1" s="66"/>
      <c r="PEV1" s="66"/>
      <c r="PEW1" s="66"/>
      <c r="PEX1" s="66"/>
      <c r="PEY1" s="66"/>
      <c r="PEZ1" s="66"/>
      <c r="PFA1" s="66"/>
      <c r="PFB1" s="66"/>
      <c r="PFC1" s="66"/>
      <c r="PFD1" s="66"/>
      <c r="PFE1" s="66"/>
      <c r="PFF1" s="66"/>
      <c r="PFG1" s="66"/>
      <c r="PFH1" s="66"/>
      <c r="PFI1" s="66"/>
      <c r="PFJ1" s="66"/>
      <c r="PFK1" s="66"/>
      <c r="PFL1" s="66"/>
      <c r="PFM1" s="66"/>
      <c r="PFN1" s="66"/>
      <c r="PFO1" s="66"/>
      <c r="PFP1" s="66"/>
      <c r="PFQ1" s="66"/>
      <c r="PFR1" s="66"/>
      <c r="PFS1" s="66"/>
      <c r="PFT1" s="66"/>
      <c r="PFU1" s="66"/>
      <c r="PFV1" s="66"/>
      <c r="PFW1" s="66"/>
      <c r="PFX1" s="66"/>
      <c r="PFY1" s="66"/>
      <c r="PFZ1" s="66"/>
      <c r="PGA1" s="66"/>
      <c r="PGB1" s="66"/>
      <c r="PGC1" s="66"/>
      <c r="PGD1" s="66"/>
      <c r="PGE1" s="66"/>
      <c r="PGF1" s="66"/>
      <c r="PGG1" s="66"/>
      <c r="PGH1" s="66"/>
      <c r="PGI1" s="66"/>
      <c r="PGJ1" s="66"/>
      <c r="PGK1" s="66"/>
      <c r="PGL1" s="66"/>
      <c r="PGM1" s="66"/>
      <c r="PGN1" s="66"/>
      <c r="PGO1" s="66"/>
      <c r="PGP1" s="66"/>
      <c r="PGQ1" s="66"/>
      <c r="PGR1" s="66"/>
      <c r="PGS1" s="66"/>
      <c r="PGT1" s="66"/>
      <c r="PGU1" s="66"/>
      <c r="PGV1" s="66"/>
      <c r="PGW1" s="66"/>
      <c r="PGX1" s="66"/>
      <c r="PGY1" s="66"/>
      <c r="PGZ1" s="66"/>
      <c r="PHA1" s="66"/>
      <c r="PHB1" s="66"/>
      <c r="PHC1" s="66"/>
      <c r="PHD1" s="66"/>
      <c r="PHE1" s="66"/>
      <c r="PHF1" s="66"/>
      <c r="PHG1" s="66"/>
      <c r="PHH1" s="66"/>
      <c r="PHI1" s="66"/>
      <c r="PHJ1" s="66"/>
      <c r="PHK1" s="66"/>
      <c r="PHL1" s="66"/>
      <c r="PHM1" s="66"/>
      <c r="PHN1" s="66"/>
      <c r="PHO1" s="66"/>
      <c r="PHP1" s="66"/>
      <c r="PHQ1" s="66"/>
      <c r="PHR1" s="66"/>
      <c r="PHS1" s="66"/>
      <c r="PHT1" s="66"/>
      <c r="PHU1" s="66"/>
      <c r="PHV1" s="66"/>
      <c r="PHW1" s="66"/>
      <c r="PHX1" s="66"/>
      <c r="PHY1" s="66"/>
      <c r="PHZ1" s="66"/>
      <c r="PIA1" s="66"/>
      <c r="PIB1" s="66"/>
      <c r="PIC1" s="66"/>
      <c r="PID1" s="66"/>
      <c r="PIE1" s="66"/>
      <c r="PIF1" s="66"/>
      <c r="PIG1" s="66"/>
      <c r="PIH1" s="66"/>
      <c r="PII1" s="66"/>
      <c r="PIJ1" s="66"/>
      <c r="PIK1" s="66"/>
      <c r="PIL1" s="66"/>
      <c r="PIM1" s="66"/>
      <c r="PIN1" s="66"/>
      <c r="PIO1" s="66"/>
      <c r="PIP1" s="66"/>
      <c r="PIQ1" s="66"/>
      <c r="PIR1" s="66"/>
      <c r="PIS1" s="66"/>
      <c r="PIT1" s="66"/>
      <c r="PIU1" s="66"/>
      <c r="PIV1" s="66"/>
      <c r="PIW1" s="66"/>
      <c r="PIX1" s="66"/>
      <c r="PIY1" s="66"/>
      <c r="PIZ1" s="66"/>
      <c r="PJA1" s="66"/>
      <c r="PJB1" s="66"/>
      <c r="PJC1" s="66"/>
      <c r="PJD1" s="66"/>
      <c r="PJE1" s="66"/>
      <c r="PJF1" s="66"/>
      <c r="PJG1" s="66"/>
      <c r="PJH1" s="66"/>
      <c r="PJI1" s="66"/>
      <c r="PJJ1" s="66"/>
      <c r="PJK1" s="66"/>
      <c r="PJL1" s="66"/>
      <c r="PJM1" s="66"/>
      <c r="PJN1" s="66"/>
      <c r="PJO1" s="66"/>
      <c r="PJP1" s="66"/>
      <c r="PJQ1" s="66"/>
      <c r="PJR1" s="66"/>
      <c r="PJS1" s="66"/>
      <c r="PJT1" s="66"/>
      <c r="PJU1" s="66"/>
      <c r="PJV1" s="66"/>
      <c r="PJW1" s="66"/>
      <c r="PJX1" s="66"/>
      <c r="PJY1" s="66"/>
      <c r="PJZ1" s="66"/>
      <c r="PKA1" s="66"/>
      <c r="PKB1" s="66"/>
      <c r="PKC1" s="66"/>
      <c r="PKD1" s="66"/>
      <c r="PKE1" s="66"/>
      <c r="PKF1" s="66"/>
      <c r="PKG1" s="66"/>
      <c r="PKH1" s="66"/>
      <c r="PKI1" s="66"/>
      <c r="PKJ1" s="66"/>
      <c r="PKK1" s="66"/>
      <c r="PKL1" s="66"/>
      <c r="PKM1" s="66"/>
      <c r="PKN1" s="66"/>
      <c r="PKO1" s="66"/>
      <c r="PKP1" s="66"/>
      <c r="PKQ1" s="66"/>
      <c r="PKR1" s="66"/>
      <c r="PKS1" s="66"/>
      <c r="PKT1" s="66"/>
      <c r="PKU1" s="66"/>
      <c r="PKV1" s="66"/>
      <c r="PKW1" s="66"/>
      <c r="PKX1" s="66"/>
      <c r="PKY1" s="66"/>
      <c r="PKZ1" s="66"/>
      <c r="PLA1" s="66"/>
      <c r="PLB1" s="66"/>
      <c r="PLC1" s="66"/>
      <c r="PLD1" s="66"/>
      <c r="PLE1" s="66"/>
      <c r="PLF1" s="66"/>
      <c r="PLG1" s="66"/>
      <c r="PLH1" s="66"/>
      <c r="PLI1" s="66"/>
      <c r="PLJ1" s="66"/>
      <c r="PLK1" s="66"/>
      <c r="PLL1" s="66"/>
      <c r="PLM1" s="66"/>
      <c r="PLN1" s="66"/>
      <c r="PLO1" s="66"/>
      <c r="PLP1" s="66"/>
      <c r="PLQ1" s="66"/>
      <c r="PLR1" s="66"/>
      <c r="PLS1" s="66"/>
      <c r="PLT1" s="66"/>
      <c r="PLU1" s="66"/>
      <c r="PLV1" s="66"/>
      <c r="PLW1" s="66"/>
      <c r="PLX1" s="66"/>
      <c r="PLY1" s="66"/>
      <c r="PLZ1" s="66"/>
      <c r="PMA1" s="66"/>
      <c r="PMB1" s="66"/>
      <c r="PMC1" s="66"/>
      <c r="PMD1" s="66"/>
      <c r="PME1" s="66"/>
      <c r="PMF1" s="66"/>
      <c r="PMG1" s="66"/>
      <c r="PMH1" s="66"/>
      <c r="PMI1" s="66"/>
      <c r="PMJ1" s="66"/>
      <c r="PMK1" s="66"/>
      <c r="PML1" s="66"/>
      <c r="PMM1" s="66"/>
      <c r="PMN1" s="66"/>
      <c r="PMO1" s="66"/>
      <c r="PMP1" s="66"/>
      <c r="PMQ1" s="66"/>
      <c r="PMR1" s="66"/>
      <c r="PMS1" s="66"/>
      <c r="PMT1" s="66"/>
      <c r="PMU1" s="66"/>
      <c r="PMV1" s="66"/>
      <c r="PMW1" s="66"/>
      <c r="PMX1" s="66"/>
      <c r="PMY1" s="66"/>
      <c r="PMZ1" s="66"/>
      <c r="PNA1" s="66"/>
      <c r="PNB1" s="66"/>
      <c r="PNC1" s="66"/>
      <c r="PND1" s="66"/>
      <c r="PNE1" s="66"/>
      <c r="PNF1" s="66"/>
      <c r="PNG1" s="66"/>
      <c r="PNH1" s="66"/>
      <c r="PNI1" s="66"/>
      <c r="PNJ1" s="66"/>
      <c r="PNK1" s="66"/>
      <c r="PNL1" s="66"/>
      <c r="PNM1" s="66"/>
      <c r="PNN1" s="66"/>
      <c r="PNO1" s="66"/>
      <c r="PNP1" s="66"/>
      <c r="PNQ1" s="66"/>
      <c r="PNR1" s="66"/>
      <c r="PNS1" s="66"/>
      <c r="PNT1" s="66"/>
      <c r="PNU1" s="66"/>
      <c r="PNV1" s="66"/>
      <c r="PNW1" s="66"/>
      <c r="PNX1" s="66"/>
      <c r="PNY1" s="66"/>
      <c r="PNZ1" s="66"/>
      <c r="POA1" s="66"/>
      <c r="POB1" s="66"/>
      <c r="POC1" s="66"/>
      <c r="POD1" s="66"/>
      <c r="POE1" s="66"/>
      <c r="POF1" s="66"/>
      <c r="POG1" s="66"/>
      <c r="POH1" s="66"/>
      <c r="POI1" s="66"/>
      <c r="POJ1" s="66"/>
      <c r="POK1" s="66"/>
      <c r="POL1" s="66"/>
      <c r="POM1" s="66"/>
      <c r="PON1" s="66"/>
      <c r="POO1" s="66"/>
      <c r="POP1" s="66"/>
      <c r="POQ1" s="66"/>
      <c r="POR1" s="66"/>
      <c r="POS1" s="66"/>
      <c r="POT1" s="66"/>
      <c r="POU1" s="66"/>
      <c r="POV1" s="66"/>
      <c r="POW1" s="66"/>
      <c r="POX1" s="66"/>
      <c r="POY1" s="66"/>
      <c r="POZ1" s="66"/>
      <c r="PPA1" s="66"/>
      <c r="PPB1" s="66"/>
      <c r="PPC1" s="66"/>
      <c r="PPD1" s="66"/>
      <c r="PPE1" s="66"/>
      <c r="PPF1" s="66"/>
      <c r="PPG1" s="66"/>
      <c r="PPH1" s="66"/>
      <c r="PPI1" s="66"/>
      <c r="PPJ1" s="66"/>
      <c r="PPK1" s="66"/>
      <c r="PPL1" s="66"/>
      <c r="PPM1" s="66"/>
      <c r="PPN1" s="66"/>
      <c r="PPO1" s="66"/>
      <c r="PPP1" s="66"/>
      <c r="PPQ1" s="66"/>
      <c r="PPR1" s="66"/>
      <c r="PPS1" s="66"/>
      <c r="PPT1" s="66"/>
      <c r="PPU1" s="66"/>
      <c r="PPV1" s="66"/>
      <c r="PPW1" s="66"/>
      <c r="PPX1" s="66"/>
      <c r="PPY1" s="66"/>
      <c r="PPZ1" s="66"/>
      <c r="PQA1" s="66"/>
      <c r="PQB1" s="66"/>
      <c r="PQC1" s="66"/>
      <c r="PQD1" s="66"/>
      <c r="PQE1" s="66"/>
      <c r="PQF1" s="66"/>
      <c r="PQG1" s="66"/>
      <c r="PQH1" s="66"/>
      <c r="PQI1" s="66"/>
      <c r="PQJ1" s="66"/>
      <c r="PQK1" s="66"/>
      <c r="PQL1" s="66"/>
      <c r="PQM1" s="66"/>
      <c r="PQN1" s="66"/>
      <c r="PQO1" s="66"/>
      <c r="PQP1" s="66"/>
      <c r="PQQ1" s="66"/>
      <c r="PQR1" s="66"/>
      <c r="PQS1" s="66"/>
      <c r="PQT1" s="66"/>
      <c r="PQU1" s="66"/>
      <c r="PQV1" s="66"/>
      <c r="PQW1" s="66"/>
      <c r="PQX1" s="66"/>
      <c r="PQY1" s="66"/>
      <c r="PQZ1" s="66"/>
      <c r="PRA1" s="66"/>
      <c r="PRB1" s="66"/>
      <c r="PRC1" s="66"/>
      <c r="PRD1" s="66"/>
      <c r="PRE1" s="66"/>
      <c r="PRF1" s="66"/>
      <c r="PRG1" s="66"/>
      <c r="PRH1" s="66"/>
      <c r="PRI1" s="66"/>
      <c r="PRJ1" s="66"/>
      <c r="PRK1" s="66"/>
      <c r="PRL1" s="66"/>
      <c r="PRM1" s="66"/>
      <c r="PRN1" s="66"/>
      <c r="PRO1" s="66"/>
      <c r="PRP1" s="66"/>
      <c r="PRQ1" s="66"/>
      <c r="PRR1" s="66"/>
      <c r="PRS1" s="66"/>
      <c r="PRT1" s="66"/>
      <c r="PRU1" s="66"/>
      <c r="PRV1" s="66"/>
      <c r="PRW1" s="66"/>
      <c r="PRX1" s="66"/>
      <c r="PRY1" s="66"/>
      <c r="PRZ1" s="66"/>
      <c r="PSA1" s="66"/>
      <c r="PSB1" s="66"/>
      <c r="PSC1" s="66"/>
      <c r="PSD1" s="66"/>
      <c r="PSE1" s="66"/>
      <c r="PSF1" s="66"/>
      <c r="PSG1" s="66"/>
      <c r="PSH1" s="66"/>
      <c r="PSI1" s="66"/>
      <c r="PSJ1" s="66"/>
      <c r="PSK1" s="66"/>
      <c r="PSL1" s="66"/>
      <c r="PSM1" s="66"/>
      <c r="PSN1" s="66"/>
      <c r="PSO1" s="66"/>
      <c r="PSP1" s="66"/>
      <c r="PSQ1" s="66"/>
      <c r="PSR1" s="66"/>
      <c r="PSS1" s="66"/>
      <c r="PST1" s="66"/>
      <c r="PSU1" s="66"/>
      <c r="PSV1" s="66"/>
      <c r="PSW1" s="66"/>
      <c r="PSX1" s="66"/>
      <c r="PSY1" s="66"/>
      <c r="PSZ1" s="66"/>
      <c r="PTA1" s="66"/>
      <c r="PTB1" s="66"/>
      <c r="PTC1" s="66"/>
      <c r="PTD1" s="66"/>
      <c r="PTE1" s="66"/>
      <c r="PTF1" s="66"/>
      <c r="PTG1" s="66"/>
      <c r="PTH1" s="66"/>
      <c r="PTI1" s="66"/>
      <c r="PTJ1" s="66"/>
      <c r="PTK1" s="66"/>
      <c r="PTL1" s="66"/>
      <c r="PTM1" s="66"/>
      <c r="PTN1" s="66"/>
      <c r="PTO1" s="66"/>
      <c r="PTP1" s="66"/>
      <c r="PTQ1" s="66"/>
      <c r="PTR1" s="66"/>
      <c r="PTS1" s="66"/>
      <c r="PTT1" s="66"/>
      <c r="PTU1" s="66"/>
      <c r="PTV1" s="66"/>
      <c r="PTW1" s="66"/>
      <c r="PTX1" s="66"/>
      <c r="PTY1" s="66"/>
      <c r="PTZ1" s="66"/>
      <c r="PUA1" s="66"/>
      <c r="PUB1" s="66"/>
      <c r="PUC1" s="66"/>
      <c r="PUD1" s="66"/>
      <c r="PUE1" s="66"/>
      <c r="PUF1" s="66"/>
      <c r="PUG1" s="66"/>
      <c r="PUH1" s="66"/>
      <c r="PUI1" s="66"/>
      <c r="PUJ1" s="66"/>
      <c r="PUK1" s="66"/>
      <c r="PUL1" s="66"/>
      <c r="PUM1" s="66"/>
      <c r="PUN1" s="66"/>
      <c r="PUO1" s="66"/>
      <c r="PUP1" s="66"/>
      <c r="PUQ1" s="66"/>
      <c r="PUR1" s="66"/>
      <c r="PUS1" s="66"/>
      <c r="PUT1" s="66"/>
      <c r="PUU1" s="66"/>
      <c r="PUV1" s="66"/>
      <c r="PUW1" s="66"/>
      <c r="PUX1" s="66"/>
      <c r="PUY1" s="66"/>
      <c r="PUZ1" s="66"/>
      <c r="PVA1" s="66"/>
      <c r="PVB1" s="66"/>
      <c r="PVC1" s="66"/>
      <c r="PVD1" s="66"/>
      <c r="PVE1" s="66"/>
      <c r="PVF1" s="66"/>
      <c r="PVG1" s="66"/>
      <c r="PVH1" s="66"/>
      <c r="PVI1" s="66"/>
      <c r="PVJ1" s="66"/>
      <c r="PVK1" s="66"/>
      <c r="PVL1" s="66"/>
      <c r="PVM1" s="66"/>
      <c r="PVN1" s="66"/>
      <c r="PVO1" s="66"/>
      <c r="PVP1" s="66"/>
      <c r="PVQ1" s="66"/>
      <c r="PVR1" s="66"/>
      <c r="PVS1" s="66"/>
      <c r="PVT1" s="66"/>
      <c r="PVU1" s="66"/>
      <c r="PVV1" s="66"/>
      <c r="PVW1" s="66"/>
      <c r="PVX1" s="66"/>
      <c r="PVY1" s="66"/>
      <c r="PVZ1" s="66"/>
      <c r="PWA1" s="66"/>
      <c r="PWB1" s="66"/>
      <c r="PWC1" s="66"/>
      <c r="PWD1" s="66"/>
      <c r="PWE1" s="66"/>
      <c r="PWF1" s="66"/>
      <c r="PWG1" s="66"/>
      <c r="PWH1" s="66"/>
      <c r="PWI1" s="66"/>
      <c r="PWJ1" s="66"/>
      <c r="PWK1" s="66"/>
      <c r="PWL1" s="66"/>
      <c r="PWM1" s="66"/>
      <c r="PWN1" s="66"/>
      <c r="PWO1" s="66"/>
      <c r="PWP1" s="66"/>
      <c r="PWQ1" s="66"/>
      <c r="PWR1" s="66"/>
      <c r="PWS1" s="66"/>
      <c r="PWT1" s="66"/>
      <c r="PWU1" s="66"/>
      <c r="PWV1" s="66"/>
      <c r="PWW1" s="66"/>
      <c r="PWX1" s="66"/>
      <c r="PWY1" s="66"/>
      <c r="PWZ1" s="66"/>
      <c r="PXA1" s="66"/>
      <c r="PXB1" s="66"/>
      <c r="PXC1" s="66"/>
      <c r="PXD1" s="66"/>
      <c r="PXE1" s="66"/>
      <c r="PXF1" s="66"/>
      <c r="PXG1" s="66"/>
      <c r="PXH1" s="66"/>
      <c r="PXI1" s="66"/>
      <c r="PXJ1" s="66"/>
      <c r="PXK1" s="66"/>
      <c r="PXL1" s="66"/>
      <c r="PXM1" s="66"/>
      <c r="PXN1" s="66"/>
      <c r="PXO1" s="66"/>
      <c r="PXP1" s="66"/>
      <c r="PXQ1" s="66"/>
      <c r="PXR1" s="66"/>
      <c r="PXS1" s="66"/>
      <c r="PXT1" s="66"/>
      <c r="PXU1" s="66"/>
      <c r="PXV1" s="66"/>
      <c r="PXW1" s="66"/>
      <c r="PXX1" s="66"/>
      <c r="PXY1" s="66"/>
      <c r="PXZ1" s="66"/>
      <c r="PYA1" s="66"/>
      <c r="PYB1" s="66"/>
      <c r="PYC1" s="66"/>
      <c r="PYD1" s="66"/>
      <c r="PYE1" s="66"/>
      <c r="PYF1" s="66"/>
      <c r="PYG1" s="66"/>
      <c r="PYH1" s="66"/>
      <c r="PYI1" s="66"/>
      <c r="PYJ1" s="66"/>
      <c r="PYK1" s="66"/>
      <c r="PYL1" s="66"/>
      <c r="PYM1" s="66"/>
      <c r="PYN1" s="66"/>
      <c r="PYO1" s="66"/>
      <c r="PYP1" s="66"/>
      <c r="PYQ1" s="66"/>
      <c r="PYR1" s="66"/>
      <c r="PYS1" s="66"/>
      <c r="PYT1" s="66"/>
      <c r="PYU1" s="66"/>
      <c r="PYV1" s="66"/>
      <c r="PYW1" s="66"/>
      <c r="PYX1" s="66"/>
      <c r="PYY1" s="66"/>
      <c r="PYZ1" s="66"/>
      <c r="PZA1" s="66"/>
      <c r="PZB1" s="66"/>
      <c r="PZC1" s="66"/>
      <c r="PZD1" s="66"/>
      <c r="PZE1" s="66"/>
      <c r="PZF1" s="66"/>
      <c r="PZG1" s="66"/>
      <c r="PZH1" s="66"/>
      <c r="PZI1" s="66"/>
      <c r="PZJ1" s="66"/>
      <c r="PZK1" s="66"/>
      <c r="PZL1" s="66"/>
      <c r="PZM1" s="66"/>
      <c r="PZN1" s="66"/>
      <c r="PZO1" s="66"/>
      <c r="PZP1" s="66"/>
      <c r="PZQ1" s="66"/>
      <c r="PZR1" s="66"/>
      <c r="PZS1" s="66"/>
      <c r="PZT1" s="66"/>
      <c r="PZU1" s="66"/>
      <c r="PZV1" s="66"/>
      <c r="PZW1" s="66"/>
      <c r="PZX1" s="66"/>
      <c r="PZY1" s="66"/>
      <c r="PZZ1" s="66"/>
      <c r="QAA1" s="66"/>
      <c r="QAB1" s="66"/>
      <c r="QAC1" s="66"/>
      <c r="QAD1" s="66"/>
      <c r="QAE1" s="66"/>
      <c r="QAF1" s="66"/>
      <c r="QAG1" s="66"/>
      <c r="QAH1" s="66"/>
      <c r="QAI1" s="66"/>
      <c r="QAJ1" s="66"/>
      <c r="QAK1" s="66"/>
      <c r="QAL1" s="66"/>
      <c r="QAM1" s="66"/>
      <c r="QAN1" s="66"/>
      <c r="QAO1" s="66"/>
      <c r="QAP1" s="66"/>
      <c r="QAQ1" s="66"/>
      <c r="QAR1" s="66"/>
      <c r="QAS1" s="66"/>
      <c r="QAT1" s="66"/>
      <c r="QAU1" s="66"/>
      <c r="QAV1" s="66"/>
      <c r="QAW1" s="66"/>
      <c r="QAX1" s="66"/>
      <c r="QAY1" s="66"/>
      <c r="QAZ1" s="66"/>
      <c r="QBA1" s="66"/>
      <c r="QBB1" s="66"/>
      <c r="QBC1" s="66"/>
      <c r="QBD1" s="66"/>
      <c r="QBE1" s="66"/>
      <c r="QBF1" s="66"/>
      <c r="QBG1" s="66"/>
      <c r="QBH1" s="66"/>
      <c r="QBI1" s="66"/>
      <c r="QBJ1" s="66"/>
      <c r="QBK1" s="66"/>
      <c r="QBL1" s="66"/>
      <c r="QBM1" s="66"/>
      <c r="QBN1" s="66"/>
      <c r="QBO1" s="66"/>
      <c r="QBP1" s="66"/>
      <c r="QBQ1" s="66"/>
      <c r="QBR1" s="66"/>
      <c r="QBS1" s="66"/>
      <c r="QBT1" s="66"/>
      <c r="QBU1" s="66"/>
      <c r="QBV1" s="66"/>
      <c r="QBW1" s="66"/>
      <c r="QBX1" s="66"/>
      <c r="QBY1" s="66"/>
      <c r="QBZ1" s="66"/>
      <c r="QCA1" s="66"/>
      <c r="QCB1" s="66"/>
      <c r="QCC1" s="66"/>
      <c r="QCD1" s="66"/>
      <c r="QCE1" s="66"/>
      <c r="QCF1" s="66"/>
      <c r="QCG1" s="66"/>
      <c r="QCH1" s="66"/>
      <c r="QCI1" s="66"/>
      <c r="QCJ1" s="66"/>
      <c r="QCK1" s="66"/>
      <c r="QCL1" s="66"/>
      <c r="QCM1" s="66"/>
      <c r="QCN1" s="66"/>
      <c r="QCO1" s="66"/>
      <c r="QCP1" s="66"/>
      <c r="QCQ1" s="66"/>
      <c r="QCR1" s="66"/>
      <c r="QCS1" s="66"/>
      <c r="QCT1" s="66"/>
      <c r="QCU1" s="66"/>
      <c r="QCV1" s="66"/>
      <c r="QCW1" s="66"/>
      <c r="QCX1" s="66"/>
      <c r="QCY1" s="66"/>
      <c r="QCZ1" s="66"/>
      <c r="QDA1" s="66"/>
      <c r="QDB1" s="66"/>
      <c r="QDC1" s="66"/>
      <c r="QDD1" s="66"/>
      <c r="QDE1" s="66"/>
      <c r="QDF1" s="66"/>
      <c r="QDG1" s="66"/>
      <c r="QDH1" s="66"/>
      <c r="QDI1" s="66"/>
      <c r="QDJ1" s="66"/>
      <c r="QDK1" s="66"/>
      <c r="QDL1" s="66"/>
      <c r="QDM1" s="66"/>
      <c r="QDN1" s="66"/>
      <c r="QDO1" s="66"/>
      <c r="QDP1" s="66"/>
      <c r="QDQ1" s="66"/>
      <c r="QDR1" s="66"/>
      <c r="QDS1" s="66"/>
      <c r="QDT1" s="66"/>
      <c r="QDU1" s="66"/>
      <c r="QDV1" s="66"/>
      <c r="QDW1" s="66"/>
      <c r="QDX1" s="66"/>
      <c r="QDY1" s="66"/>
      <c r="QDZ1" s="66"/>
      <c r="QEA1" s="66"/>
      <c r="QEB1" s="66"/>
      <c r="QEC1" s="66"/>
      <c r="QED1" s="66"/>
      <c r="QEE1" s="66"/>
      <c r="QEF1" s="66"/>
      <c r="QEG1" s="66"/>
      <c r="QEH1" s="66"/>
      <c r="QEI1" s="66"/>
      <c r="QEJ1" s="66"/>
      <c r="QEK1" s="66"/>
      <c r="QEL1" s="66"/>
      <c r="QEM1" s="66"/>
      <c r="QEN1" s="66"/>
      <c r="QEO1" s="66"/>
      <c r="QEP1" s="66"/>
      <c r="QEQ1" s="66"/>
      <c r="QER1" s="66"/>
      <c r="QES1" s="66"/>
      <c r="QET1" s="66"/>
      <c r="QEU1" s="66"/>
      <c r="QEV1" s="66"/>
      <c r="QEW1" s="66"/>
      <c r="QEX1" s="66"/>
      <c r="QEY1" s="66"/>
      <c r="QEZ1" s="66"/>
      <c r="QFA1" s="66"/>
      <c r="QFB1" s="66"/>
      <c r="QFC1" s="66"/>
      <c r="QFD1" s="66"/>
      <c r="QFE1" s="66"/>
      <c r="QFF1" s="66"/>
      <c r="QFG1" s="66"/>
      <c r="QFH1" s="66"/>
      <c r="QFI1" s="66"/>
      <c r="QFJ1" s="66"/>
      <c r="QFK1" s="66"/>
      <c r="QFL1" s="66"/>
      <c r="QFM1" s="66"/>
      <c r="QFN1" s="66"/>
      <c r="QFO1" s="66"/>
      <c r="QFP1" s="66"/>
      <c r="QFQ1" s="66"/>
      <c r="QFR1" s="66"/>
      <c r="QFS1" s="66"/>
      <c r="QFT1" s="66"/>
      <c r="QFU1" s="66"/>
      <c r="QFV1" s="66"/>
      <c r="QFW1" s="66"/>
      <c r="QFX1" s="66"/>
      <c r="QFY1" s="66"/>
      <c r="QFZ1" s="66"/>
      <c r="QGA1" s="66"/>
      <c r="QGB1" s="66"/>
      <c r="QGC1" s="66"/>
      <c r="QGD1" s="66"/>
      <c r="QGE1" s="66"/>
      <c r="QGF1" s="66"/>
      <c r="QGG1" s="66"/>
      <c r="QGH1" s="66"/>
      <c r="QGI1" s="66"/>
      <c r="QGJ1" s="66"/>
      <c r="QGK1" s="66"/>
      <c r="QGL1" s="66"/>
      <c r="QGM1" s="66"/>
      <c r="QGN1" s="66"/>
      <c r="QGO1" s="66"/>
      <c r="QGP1" s="66"/>
      <c r="QGQ1" s="66"/>
      <c r="QGR1" s="66"/>
      <c r="QGS1" s="66"/>
      <c r="QGT1" s="66"/>
      <c r="QGU1" s="66"/>
      <c r="QGV1" s="66"/>
      <c r="QGW1" s="66"/>
      <c r="QGX1" s="66"/>
      <c r="QGY1" s="66"/>
      <c r="QGZ1" s="66"/>
      <c r="QHA1" s="66"/>
      <c r="QHB1" s="66"/>
      <c r="QHC1" s="66"/>
      <c r="QHD1" s="66"/>
      <c r="QHE1" s="66"/>
      <c r="QHF1" s="66"/>
      <c r="QHG1" s="66"/>
      <c r="QHH1" s="66"/>
      <c r="QHI1" s="66"/>
      <c r="QHJ1" s="66"/>
      <c r="QHK1" s="66"/>
      <c r="QHL1" s="66"/>
      <c r="QHM1" s="66"/>
      <c r="QHN1" s="66"/>
      <c r="QHO1" s="66"/>
      <c r="QHP1" s="66"/>
      <c r="QHQ1" s="66"/>
      <c r="QHR1" s="66"/>
      <c r="QHS1" s="66"/>
      <c r="QHT1" s="66"/>
      <c r="QHU1" s="66"/>
      <c r="QHV1" s="66"/>
      <c r="QHW1" s="66"/>
      <c r="QHX1" s="66"/>
      <c r="QHY1" s="66"/>
      <c r="QHZ1" s="66"/>
      <c r="QIA1" s="66"/>
      <c r="QIB1" s="66"/>
      <c r="QIC1" s="66"/>
      <c r="QID1" s="66"/>
      <c r="QIE1" s="66"/>
      <c r="QIF1" s="66"/>
      <c r="QIG1" s="66"/>
      <c r="QIH1" s="66"/>
      <c r="QII1" s="66"/>
      <c r="QIJ1" s="66"/>
      <c r="QIK1" s="66"/>
      <c r="QIL1" s="66"/>
      <c r="QIM1" s="66"/>
      <c r="QIN1" s="66"/>
      <c r="QIO1" s="66"/>
      <c r="QIP1" s="66"/>
      <c r="QIQ1" s="66"/>
      <c r="QIR1" s="66"/>
      <c r="QIS1" s="66"/>
      <c r="QIT1" s="66"/>
      <c r="QIU1" s="66"/>
      <c r="QIV1" s="66"/>
      <c r="QIW1" s="66"/>
      <c r="QIX1" s="66"/>
      <c r="QIY1" s="66"/>
      <c r="QIZ1" s="66"/>
      <c r="QJA1" s="66"/>
      <c r="QJB1" s="66"/>
      <c r="QJC1" s="66"/>
      <c r="QJD1" s="66"/>
      <c r="QJE1" s="66"/>
      <c r="QJF1" s="66"/>
      <c r="QJG1" s="66"/>
      <c r="QJH1" s="66"/>
      <c r="QJI1" s="66"/>
      <c r="QJJ1" s="66"/>
      <c r="QJK1" s="66"/>
      <c r="QJL1" s="66"/>
      <c r="QJM1" s="66"/>
      <c r="QJN1" s="66"/>
      <c r="QJO1" s="66"/>
      <c r="QJP1" s="66"/>
      <c r="QJQ1" s="66"/>
      <c r="QJR1" s="66"/>
      <c r="QJS1" s="66"/>
      <c r="QJT1" s="66"/>
      <c r="QJU1" s="66"/>
      <c r="QJV1" s="66"/>
      <c r="QJW1" s="66"/>
      <c r="QJX1" s="66"/>
      <c r="QJY1" s="66"/>
      <c r="QJZ1" s="66"/>
      <c r="QKA1" s="66"/>
      <c r="QKB1" s="66"/>
      <c r="QKC1" s="66"/>
      <c r="QKD1" s="66"/>
      <c r="QKE1" s="66"/>
      <c r="QKF1" s="66"/>
      <c r="QKG1" s="66"/>
      <c r="QKH1" s="66"/>
      <c r="QKI1" s="66"/>
      <c r="QKJ1" s="66"/>
      <c r="QKK1" s="66"/>
      <c r="QKL1" s="66"/>
      <c r="QKM1" s="66"/>
      <c r="QKN1" s="66"/>
      <c r="QKO1" s="66"/>
      <c r="QKP1" s="66"/>
      <c r="QKQ1" s="66"/>
      <c r="QKR1" s="66"/>
      <c r="QKS1" s="66"/>
      <c r="QKT1" s="66"/>
      <c r="QKU1" s="66"/>
      <c r="QKV1" s="66"/>
      <c r="QKW1" s="66"/>
      <c r="QKX1" s="66"/>
      <c r="QKY1" s="66"/>
      <c r="QKZ1" s="66"/>
      <c r="QLA1" s="66"/>
      <c r="QLB1" s="66"/>
      <c r="QLC1" s="66"/>
      <c r="QLD1" s="66"/>
      <c r="QLE1" s="66"/>
      <c r="QLF1" s="66"/>
      <c r="QLG1" s="66"/>
      <c r="QLH1" s="66"/>
      <c r="QLI1" s="66"/>
      <c r="QLJ1" s="66"/>
      <c r="QLK1" s="66"/>
      <c r="QLL1" s="66"/>
      <c r="QLM1" s="66"/>
      <c r="QLN1" s="66"/>
      <c r="QLO1" s="66"/>
      <c r="QLP1" s="66"/>
      <c r="QLQ1" s="66"/>
      <c r="QLR1" s="66"/>
      <c r="QLS1" s="66"/>
      <c r="QLT1" s="66"/>
      <c r="QLU1" s="66"/>
      <c r="QLV1" s="66"/>
      <c r="QLW1" s="66"/>
      <c r="QLX1" s="66"/>
      <c r="QLY1" s="66"/>
      <c r="QLZ1" s="66"/>
      <c r="QMA1" s="66"/>
      <c r="QMB1" s="66"/>
      <c r="QMC1" s="66"/>
      <c r="QMD1" s="66"/>
      <c r="QME1" s="66"/>
      <c r="QMF1" s="66"/>
      <c r="QMG1" s="66"/>
      <c r="QMH1" s="66"/>
      <c r="QMI1" s="66"/>
      <c r="QMJ1" s="66"/>
      <c r="QMK1" s="66"/>
      <c r="QML1" s="66"/>
      <c r="QMM1" s="66"/>
      <c r="QMN1" s="66"/>
      <c r="QMO1" s="66"/>
      <c r="QMP1" s="66"/>
      <c r="QMQ1" s="66"/>
      <c r="QMR1" s="66"/>
      <c r="QMS1" s="66"/>
      <c r="QMT1" s="66"/>
      <c r="QMU1" s="66"/>
      <c r="QMV1" s="66"/>
      <c r="QMW1" s="66"/>
      <c r="QMX1" s="66"/>
      <c r="QMY1" s="66"/>
      <c r="QMZ1" s="66"/>
      <c r="QNA1" s="66"/>
      <c r="QNB1" s="66"/>
      <c r="QNC1" s="66"/>
      <c r="QND1" s="66"/>
      <c r="QNE1" s="66"/>
      <c r="QNF1" s="66"/>
      <c r="QNG1" s="66"/>
      <c r="QNH1" s="66"/>
      <c r="QNI1" s="66"/>
      <c r="QNJ1" s="66"/>
      <c r="QNK1" s="66"/>
      <c r="QNL1" s="66"/>
      <c r="QNM1" s="66"/>
      <c r="QNN1" s="66"/>
      <c r="QNO1" s="66"/>
      <c r="QNP1" s="66"/>
      <c r="QNQ1" s="66"/>
      <c r="QNR1" s="66"/>
      <c r="QNS1" s="66"/>
      <c r="QNT1" s="66"/>
      <c r="QNU1" s="66"/>
      <c r="QNV1" s="66"/>
      <c r="QNW1" s="66"/>
      <c r="QNX1" s="66"/>
      <c r="QNY1" s="66"/>
      <c r="QNZ1" s="66"/>
      <c r="QOA1" s="66"/>
      <c r="QOB1" s="66"/>
      <c r="QOC1" s="66"/>
      <c r="QOD1" s="66"/>
      <c r="QOE1" s="66"/>
      <c r="QOF1" s="66"/>
      <c r="QOG1" s="66"/>
      <c r="QOH1" s="66"/>
      <c r="QOI1" s="66"/>
      <c r="QOJ1" s="66"/>
      <c r="QOK1" s="66"/>
      <c r="QOL1" s="66"/>
      <c r="QOM1" s="66"/>
      <c r="QON1" s="66"/>
      <c r="QOO1" s="66"/>
      <c r="QOP1" s="66"/>
      <c r="QOQ1" s="66"/>
      <c r="QOR1" s="66"/>
      <c r="QOS1" s="66"/>
      <c r="QOT1" s="66"/>
      <c r="QOU1" s="66"/>
      <c r="QOV1" s="66"/>
      <c r="QOW1" s="66"/>
      <c r="QOX1" s="66"/>
      <c r="QOY1" s="66"/>
      <c r="QOZ1" s="66"/>
      <c r="QPA1" s="66"/>
      <c r="QPB1" s="66"/>
      <c r="QPC1" s="66"/>
      <c r="QPD1" s="66"/>
      <c r="QPE1" s="66"/>
      <c r="QPF1" s="66"/>
      <c r="QPG1" s="66"/>
      <c r="QPH1" s="66"/>
      <c r="QPI1" s="66"/>
      <c r="QPJ1" s="66"/>
      <c r="QPK1" s="66"/>
      <c r="QPL1" s="66"/>
      <c r="QPM1" s="66"/>
      <c r="QPN1" s="66"/>
      <c r="QPO1" s="66"/>
      <c r="QPP1" s="66"/>
      <c r="QPQ1" s="66"/>
      <c r="QPR1" s="66"/>
      <c r="QPS1" s="66"/>
      <c r="QPT1" s="66"/>
      <c r="QPU1" s="66"/>
      <c r="QPV1" s="66"/>
      <c r="QPW1" s="66"/>
      <c r="QPX1" s="66"/>
      <c r="QPY1" s="66"/>
      <c r="QPZ1" s="66"/>
      <c r="QQA1" s="66"/>
      <c r="QQB1" s="66"/>
      <c r="QQC1" s="66"/>
      <c r="QQD1" s="66"/>
      <c r="QQE1" s="66"/>
      <c r="QQF1" s="66"/>
      <c r="QQG1" s="66"/>
      <c r="QQH1" s="66"/>
      <c r="QQI1" s="66"/>
      <c r="QQJ1" s="66"/>
      <c r="QQK1" s="66"/>
      <c r="QQL1" s="66"/>
      <c r="QQM1" s="66"/>
      <c r="QQN1" s="66"/>
      <c r="QQO1" s="66"/>
      <c r="QQP1" s="66"/>
      <c r="QQQ1" s="66"/>
      <c r="QQR1" s="66"/>
      <c r="QQS1" s="66"/>
      <c r="QQT1" s="66"/>
      <c r="QQU1" s="66"/>
      <c r="QQV1" s="66"/>
      <c r="QQW1" s="66"/>
      <c r="QQX1" s="66"/>
      <c r="QQY1" s="66"/>
      <c r="QQZ1" s="66"/>
      <c r="QRA1" s="66"/>
      <c r="QRB1" s="66"/>
      <c r="QRC1" s="66"/>
      <c r="QRD1" s="66"/>
      <c r="QRE1" s="66"/>
      <c r="QRF1" s="66"/>
      <c r="QRG1" s="66"/>
      <c r="QRH1" s="66"/>
      <c r="QRI1" s="66"/>
      <c r="QRJ1" s="66"/>
      <c r="QRK1" s="66"/>
      <c r="QRL1" s="66"/>
      <c r="QRM1" s="66"/>
      <c r="QRN1" s="66"/>
      <c r="QRO1" s="66"/>
      <c r="QRP1" s="66"/>
      <c r="QRQ1" s="66"/>
      <c r="QRR1" s="66"/>
      <c r="QRS1" s="66"/>
      <c r="QRT1" s="66"/>
      <c r="QRU1" s="66"/>
      <c r="QRV1" s="66"/>
      <c r="QRW1" s="66"/>
      <c r="QRX1" s="66"/>
      <c r="QRY1" s="66"/>
      <c r="QRZ1" s="66"/>
      <c r="QSA1" s="66"/>
      <c r="QSB1" s="66"/>
      <c r="QSC1" s="66"/>
      <c r="QSD1" s="66"/>
      <c r="QSE1" s="66"/>
      <c r="QSF1" s="66"/>
      <c r="QSG1" s="66"/>
      <c r="QSH1" s="66"/>
      <c r="QSI1" s="66"/>
      <c r="QSJ1" s="66"/>
      <c r="QSK1" s="66"/>
      <c r="QSL1" s="66"/>
      <c r="QSM1" s="66"/>
      <c r="QSN1" s="66"/>
      <c r="QSO1" s="66"/>
      <c r="QSP1" s="66"/>
      <c r="QSQ1" s="66"/>
      <c r="QSR1" s="66"/>
      <c r="QSS1" s="66"/>
      <c r="QST1" s="66"/>
      <c r="QSU1" s="66"/>
      <c r="QSV1" s="66"/>
      <c r="QSW1" s="66"/>
      <c r="QSX1" s="66"/>
      <c r="QSY1" s="66"/>
      <c r="QSZ1" s="66"/>
      <c r="QTA1" s="66"/>
      <c r="QTB1" s="66"/>
      <c r="QTC1" s="66"/>
      <c r="QTD1" s="66"/>
      <c r="QTE1" s="66"/>
      <c r="QTF1" s="66"/>
      <c r="QTG1" s="66"/>
      <c r="QTH1" s="66"/>
      <c r="QTI1" s="66"/>
      <c r="QTJ1" s="66"/>
      <c r="QTK1" s="66"/>
      <c r="QTL1" s="66"/>
      <c r="QTM1" s="66"/>
      <c r="QTN1" s="66"/>
      <c r="QTO1" s="66"/>
      <c r="QTP1" s="66"/>
      <c r="QTQ1" s="66"/>
      <c r="QTR1" s="66"/>
      <c r="QTS1" s="66"/>
      <c r="QTT1" s="66"/>
      <c r="QTU1" s="66"/>
      <c r="QTV1" s="66"/>
      <c r="QTW1" s="66"/>
      <c r="QTX1" s="66"/>
      <c r="QTY1" s="66"/>
      <c r="QTZ1" s="66"/>
      <c r="QUA1" s="66"/>
      <c r="QUB1" s="66"/>
      <c r="QUC1" s="66"/>
      <c r="QUD1" s="66"/>
      <c r="QUE1" s="66"/>
      <c r="QUF1" s="66"/>
      <c r="QUG1" s="66"/>
      <c r="QUH1" s="66"/>
      <c r="QUI1" s="66"/>
      <c r="QUJ1" s="66"/>
      <c r="QUK1" s="66"/>
      <c r="QUL1" s="66"/>
      <c r="QUM1" s="66"/>
      <c r="QUN1" s="66"/>
      <c r="QUO1" s="66"/>
      <c r="QUP1" s="66"/>
      <c r="QUQ1" s="66"/>
      <c r="QUR1" s="66"/>
      <c r="QUS1" s="66"/>
      <c r="QUT1" s="66"/>
      <c r="QUU1" s="66"/>
      <c r="QUV1" s="66"/>
      <c r="QUW1" s="66"/>
      <c r="QUX1" s="66"/>
      <c r="QUY1" s="66"/>
      <c r="QUZ1" s="66"/>
      <c r="QVA1" s="66"/>
      <c r="QVB1" s="66"/>
      <c r="QVC1" s="66"/>
      <c r="QVD1" s="66"/>
      <c r="QVE1" s="66"/>
      <c r="QVF1" s="66"/>
      <c r="QVG1" s="66"/>
      <c r="QVH1" s="66"/>
      <c r="QVI1" s="66"/>
      <c r="QVJ1" s="66"/>
      <c r="QVK1" s="66"/>
      <c r="QVL1" s="66"/>
      <c r="QVM1" s="66"/>
      <c r="QVN1" s="66"/>
      <c r="QVO1" s="66"/>
      <c r="QVP1" s="66"/>
      <c r="QVQ1" s="66"/>
      <c r="QVR1" s="66"/>
      <c r="QVS1" s="66"/>
      <c r="QVT1" s="66"/>
      <c r="QVU1" s="66"/>
      <c r="QVV1" s="66"/>
      <c r="QVW1" s="66"/>
      <c r="QVX1" s="66"/>
      <c r="QVY1" s="66"/>
      <c r="QVZ1" s="66"/>
      <c r="QWA1" s="66"/>
      <c r="QWB1" s="66"/>
      <c r="QWC1" s="66"/>
      <c r="QWD1" s="66"/>
      <c r="QWE1" s="66"/>
      <c r="QWF1" s="66"/>
      <c r="QWG1" s="66"/>
      <c r="QWH1" s="66"/>
      <c r="QWI1" s="66"/>
      <c r="QWJ1" s="66"/>
      <c r="QWK1" s="66"/>
      <c r="QWL1" s="66"/>
      <c r="QWM1" s="66"/>
      <c r="QWN1" s="66"/>
      <c r="QWO1" s="66"/>
      <c r="QWP1" s="66"/>
      <c r="QWQ1" s="66"/>
      <c r="QWR1" s="66"/>
      <c r="QWS1" s="66"/>
      <c r="QWT1" s="66"/>
      <c r="QWU1" s="66"/>
      <c r="QWV1" s="66"/>
      <c r="QWW1" s="66"/>
      <c r="QWX1" s="66"/>
      <c r="QWY1" s="66"/>
      <c r="QWZ1" s="66"/>
      <c r="QXA1" s="66"/>
      <c r="QXB1" s="66"/>
      <c r="QXC1" s="66"/>
      <c r="QXD1" s="66"/>
      <c r="QXE1" s="66"/>
      <c r="QXF1" s="66"/>
      <c r="QXG1" s="66"/>
      <c r="QXH1" s="66"/>
      <c r="QXI1" s="66"/>
      <c r="QXJ1" s="66"/>
      <c r="QXK1" s="66"/>
      <c r="QXL1" s="66"/>
      <c r="QXM1" s="66"/>
      <c r="QXN1" s="66"/>
      <c r="QXO1" s="66"/>
      <c r="QXP1" s="66"/>
      <c r="QXQ1" s="66"/>
      <c r="QXR1" s="66"/>
      <c r="QXS1" s="66"/>
      <c r="QXT1" s="66"/>
      <c r="QXU1" s="66"/>
      <c r="QXV1" s="66"/>
      <c r="QXW1" s="66"/>
      <c r="QXX1" s="66"/>
      <c r="QXY1" s="66"/>
      <c r="QXZ1" s="66"/>
      <c r="QYA1" s="66"/>
      <c r="QYB1" s="66"/>
      <c r="QYC1" s="66"/>
      <c r="QYD1" s="66"/>
      <c r="QYE1" s="66"/>
      <c r="QYF1" s="66"/>
      <c r="QYG1" s="66"/>
      <c r="QYH1" s="66"/>
      <c r="QYI1" s="66"/>
      <c r="QYJ1" s="66"/>
      <c r="QYK1" s="66"/>
      <c r="QYL1" s="66"/>
      <c r="QYM1" s="66"/>
      <c r="QYN1" s="66"/>
      <c r="QYO1" s="66"/>
      <c r="QYP1" s="66"/>
      <c r="QYQ1" s="66"/>
      <c r="QYR1" s="66"/>
      <c r="QYS1" s="66"/>
      <c r="QYT1" s="66"/>
      <c r="QYU1" s="66"/>
      <c r="QYV1" s="66"/>
      <c r="QYW1" s="66"/>
      <c r="QYX1" s="66"/>
      <c r="QYY1" s="66"/>
      <c r="QYZ1" s="66"/>
      <c r="QZA1" s="66"/>
      <c r="QZB1" s="66"/>
      <c r="QZC1" s="66"/>
      <c r="QZD1" s="66"/>
      <c r="QZE1" s="66"/>
      <c r="QZF1" s="66"/>
      <c r="QZG1" s="66"/>
      <c r="QZH1" s="66"/>
      <c r="QZI1" s="66"/>
      <c r="QZJ1" s="66"/>
      <c r="QZK1" s="66"/>
      <c r="QZL1" s="66"/>
      <c r="QZM1" s="66"/>
      <c r="QZN1" s="66"/>
      <c r="QZO1" s="66"/>
      <c r="QZP1" s="66"/>
      <c r="QZQ1" s="66"/>
      <c r="QZR1" s="66"/>
      <c r="QZS1" s="66"/>
      <c r="QZT1" s="66"/>
      <c r="QZU1" s="66"/>
      <c r="QZV1" s="66"/>
      <c r="QZW1" s="66"/>
      <c r="QZX1" s="66"/>
      <c r="QZY1" s="66"/>
      <c r="QZZ1" s="66"/>
      <c r="RAA1" s="66"/>
      <c r="RAB1" s="66"/>
      <c r="RAC1" s="66"/>
      <c r="RAD1" s="66"/>
      <c r="RAE1" s="66"/>
      <c r="RAF1" s="66"/>
      <c r="RAG1" s="66"/>
      <c r="RAH1" s="66"/>
      <c r="RAI1" s="66"/>
      <c r="RAJ1" s="66"/>
      <c r="RAK1" s="66"/>
      <c r="RAL1" s="66"/>
      <c r="RAM1" s="66"/>
      <c r="RAN1" s="66"/>
      <c r="RAO1" s="66"/>
      <c r="RAP1" s="66"/>
      <c r="RAQ1" s="66"/>
      <c r="RAR1" s="66"/>
      <c r="RAS1" s="66"/>
      <c r="RAT1" s="66"/>
      <c r="RAU1" s="66"/>
      <c r="RAV1" s="66"/>
      <c r="RAW1" s="66"/>
      <c r="RAX1" s="66"/>
      <c r="RAY1" s="66"/>
      <c r="RAZ1" s="66"/>
      <c r="RBA1" s="66"/>
      <c r="RBB1" s="66"/>
      <c r="RBC1" s="66"/>
      <c r="RBD1" s="66"/>
      <c r="RBE1" s="66"/>
      <c r="RBF1" s="66"/>
      <c r="RBG1" s="66"/>
      <c r="RBH1" s="66"/>
      <c r="RBI1" s="66"/>
      <c r="RBJ1" s="66"/>
      <c r="RBK1" s="66"/>
      <c r="RBL1" s="66"/>
      <c r="RBM1" s="66"/>
      <c r="RBN1" s="66"/>
      <c r="RBO1" s="66"/>
      <c r="RBP1" s="66"/>
      <c r="RBQ1" s="66"/>
      <c r="RBR1" s="66"/>
      <c r="RBS1" s="66"/>
      <c r="RBT1" s="66"/>
      <c r="RBU1" s="66"/>
      <c r="RBV1" s="66"/>
      <c r="RBW1" s="66"/>
      <c r="RBX1" s="66"/>
      <c r="RBY1" s="66"/>
      <c r="RBZ1" s="66"/>
      <c r="RCA1" s="66"/>
      <c r="RCB1" s="66"/>
      <c r="RCC1" s="66"/>
      <c r="RCD1" s="66"/>
      <c r="RCE1" s="66"/>
      <c r="RCF1" s="66"/>
      <c r="RCG1" s="66"/>
      <c r="RCH1" s="66"/>
      <c r="RCI1" s="66"/>
      <c r="RCJ1" s="66"/>
      <c r="RCK1" s="66"/>
      <c r="RCL1" s="66"/>
      <c r="RCM1" s="66"/>
      <c r="RCN1" s="66"/>
      <c r="RCO1" s="66"/>
      <c r="RCP1" s="66"/>
      <c r="RCQ1" s="66"/>
      <c r="RCR1" s="66"/>
      <c r="RCS1" s="66"/>
      <c r="RCT1" s="66"/>
      <c r="RCU1" s="66"/>
      <c r="RCV1" s="66"/>
      <c r="RCW1" s="66"/>
      <c r="RCX1" s="66"/>
      <c r="RCY1" s="66"/>
      <c r="RCZ1" s="66"/>
      <c r="RDA1" s="66"/>
      <c r="RDB1" s="66"/>
      <c r="RDC1" s="66"/>
      <c r="RDD1" s="66"/>
      <c r="RDE1" s="66"/>
      <c r="RDF1" s="66"/>
      <c r="RDG1" s="66"/>
      <c r="RDH1" s="66"/>
      <c r="RDI1" s="66"/>
      <c r="RDJ1" s="66"/>
      <c r="RDK1" s="66"/>
      <c r="RDL1" s="66"/>
      <c r="RDM1" s="66"/>
      <c r="RDN1" s="66"/>
      <c r="RDO1" s="66"/>
      <c r="RDP1" s="66"/>
      <c r="RDQ1" s="66"/>
      <c r="RDR1" s="66"/>
      <c r="RDS1" s="66"/>
      <c r="RDT1" s="66"/>
      <c r="RDU1" s="66"/>
      <c r="RDV1" s="66"/>
      <c r="RDW1" s="66"/>
      <c r="RDX1" s="66"/>
      <c r="RDY1" s="66"/>
      <c r="RDZ1" s="66"/>
      <c r="REA1" s="66"/>
      <c r="REB1" s="66"/>
      <c r="REC1" s="66"/>
      <c r="RED1" s="66"/>
      <c r="REE1" s="66"/>
      <c r="REF1" s="66"/>
      <c r="REG1" s="66"/>
      <c r="REH1" s="66"/>
      <c r="REI1" s="66"/>
      <c r="REJ1" s="66"/>
      <c r="REK1" s="66"/>
      <c r="REL1" s="66"/>
      <c r="REM1" s="66"/>
      <c r="REN1" s="66"/>
      <c r="REO1" s="66"/>
      <c r="REP1" s="66"/>
      <c r="REQ1" s="66"/>
      <c r="RER1" s="66"/>
      <c r="RES1" s="66"/>
      <c r="RET1" s="66"/>
      <c r="REU1" s="66"/>
      <c r="REV1" s="66"/>
      <c r="REW1" s="66"/>
      <c r="REX1" s="66"/>
      <c r="REY1" s="66"/>
      <c r="REZ1" s="66"/>
      <c r="RFA1" s="66"/>
      <c r="RFB1" s="66"/>
      <c r="RFC1" s="66"/>
      <c r="RFD1" s="66"/>
      <c r="RFE1" s="66"/>
      <c r="RFF1" s="66"/>
      <c r="RFG1" s="66"/>
      <c r="RFH1" s="66"/>
      <c r="RFI1" s="66"/>
      <c r="RFJ1" s="66"/>
      <c r="RFK1" s="66"/>
      <c r="RFL1" s="66"/>
      <c r="RFM1" s="66"/>
      <c r="RFN1" s="66"/>
      <c r="RFO1" s="66"/>
      <c r="RFP1" s="66"/>
      <c r="RFQ1" s="66"/>
      <c r="RFR1" s="66"/>
      <c r="RFS1" s="66"/>
      <c r="RFT1" s="66"/>
      <c r="RFU1" s="66"/>
      <c r="RFV1" s="66"/>
      <c r="RFW1" s="66"/>
      <c r="RFX1" s="66"/>
      <c r="RFY1" s="66"/>
      <c r="RFZ1" s="66"/>
      <c r="RGA1" s="66"/>
      <c r="RGB1" s="66"/>
      <c r="RGC1" s="66"/>
      <c r="RGD1" s="66"/>
      <c r="RGE1" s="66"/>
      <c r="RGF1" s="66"/>
      <c r="RGG1" s="66"/>
      <c r="RGH1" s="66"/>
      <c r="RGI1" s="66"/>
      <c r="RGJ1" s="66"/>
      <c r="RGK1" s="66"/>
      <c r="RGL1" s="66"/>
      <c r="RGM1" s="66"/>
      <c r="RGN1" s="66"/>
      <c r="RGO1" s="66"/>
      <c r="RGP1" s="66"/>
      <c r="RGQ1" s="66"/>
      <c r="RGR1" s="66"/>
      <c r="RGS1" s="66"/>
      <c r="RGT1" s="66"/>
      <c r="RGU1" s="66"/>
      <c r="RGV1" s="66"/>
      <c r="RGW1" s="66"/>
      <c r="RGX1" s="66"/>
      <c r="RGY1" s="66"/>
      <c r="RGZ1" s="66"/>
      <c r="RHA1" s="66"/>
      <c r="RHB1" s="66"/>
      <c r="RHC1" s="66"/>
      <c r="RHD1" s="66"/>
      <c r="RHE1" s="66"/>
      <c r="RHF1" s="66"/>
      <c r="RHG1" s="66"/>
      <c r="RHH1" s="66"/>
      <c r="RHI1" s="66"/>
      <c r="RHJ1" s="66"/>
      <c r="RHK1" s="66"/>
      <c r="RHL1" s="66"/>
      <c r="RHM1" s="66"/>
      <c r="RHN1" s="66"/>
      <c r="RHO1" s="66"/>
      <c r="RHP1" s="66"/>
      <c r="RHQ1" s="66"/>
      <c r="RHR1" s="66"/>
      <c r="RHS1" s="66"/>
      <c r="RHT1" s="66"/>
      <c r="RHU1" s="66"/>
      <c r="RHV1" s="66"/>
      <c r="RHW1" s="66"/>
      <c r="RHX1" s="66"/>
      <c r="RHY1" s="66"/>
      <c r="RHZ1" s="66"/>
      <c r="RIA1" s="66"/>
      <c r="RIB1" s="66"/>
      <c r="RIC1" s="66"/>
      <c r="RID1" s="66"/>
      <c r="RIE1" s="66"/>
      <c r="RIF1" s="66"/>
      <c r="RIG1" s="66"/>
      <c r="RIH1" s="66"/>
      <c r="RII1" s="66"/>
      <c r="RIJ1" s="66"/>
      <c r="RIK1" s="66"/>
      <c r="RIL1" s="66"/>
      <c r="RIM1" s="66"/>
      <c r="RIN1" s="66"/>
      <c r="RIO1" s="66"/>
      <c r="RIP1" s="66"/>
      <c r="RIQ1" s="66"/>
      <c r="RIR1" s="66"/>
      <c r="RIS1" s="66"/>
      <c r="RIT1" s="66"/>
      <c r="RIU1" s="66"/>
      <c r="RIV1" s="66"/>
      <c r="RIW1" s="66"/>
      <c r="RIX1" s="66"/>
      <c r="RIY1" s="66"/>
      <c r="RIZ1" s="66"/>
      <c r="RJA1" s="66"/>
      <c r="RJB1" s="66"/>
      <c r="RJC1" s="66"/>
      <c r="RJD1" s="66"/>
      <c r="RJE1" s="66"/>
      <c r="RJF1" s="66"/>
      <c r="RJG1" s="66"/>
      <c r="RJH1" s="66"/>
      <c r="RJI1" s="66"/>
      <c r="RJJ1" s="66"/>
      <c r="RJK1" s="66"/>
      <c r="RJL1" s="66"/>
      <c r="RJM1" s="66"/>
      <c r="RJN1" s="66"/>
      <c r="RJO1" s="66"/>
      <c r="RJP1" s="66"/>
      <c r="RJQ1" s="66"/>
      <c r="RJR1" s="66"/>
      <c r="RJS1" s="66"/>
      <c r="RJT1" s="66"/>
      <c r="RJU1" s="66"/>
      <c r="RJV1" s="66"/>
      <c r="RJW1" s="66"/>
      <c r="RJX1" s="66"/>
      <c r="RJY1" s="66"/>
      <c r="RJZ1" s="66"/>
      <c r="RKA1" s="66"/>
      <c r="RKB1" s="66"/>
      <c r="RKC1" s="66"/>
      <c r="RKD1" s="66"/>
      <c r="RKE1" s="66"/>
      <c r="RKF1" s="66"/>
      <c r="RKG1" s="66"/>
      <c r="RKH1" s="66"/>
      <c r="RKI1" s="66"/>
      <c r="RKJ1" s="66"/>
      <c r="RKK1" s="66"/>
      <c r="RKL1" s="66"/>
      <c r="RKM1" s="66"/>
      <c r="RKN1" s="66"/>
      <c r="RKO1" s="66"/>
      <c r="RKP1" s="66"/>
      <c r="RKQ1" s="66"/>
      <c r="RKR1" s="66"/>
      <c r="RKS1" s="66"/>
      <c r="RKT1" s="66"/>
      <c r="RKU1" s="66"/>
      <c r="RKV1" s="66"/>
      <c r="RKW1" s="66"/>
      <c r="RKX1" s="66"/>
      <c r="RKY1" s="66"/>
      <c r="RKZ1" s="66"/>
      <c r="RLA1" s="66"/>
      <c r="RLB1" s="66"/>
      <c r="RLC1" s="66"/>
      <c r="RLD1" s="66"/>
      <c r="RLE1" s="66"/>
      <c r="RLF1" s="66"/>
      <c r="RLG1" s="66"/>
      <c r="RLH1" s="66"/>
      <c r="RLI1" s="66"/>
      <c r="RLJ1" s="66"/>
      <c r="RLK1" s="66"/>
      <c r="RLL1" s="66"/>
      <c r="RLM1" s="66"/>
      <c r="RLN1" s="66"/>
      <c r="RLO1" s="66"/>
      <c r="RLP1" s="66"/>
      <c r="RLQ1" s="66"/>
      <c r="RLR1" s="66"/>
      <c r="RLS1" s="66"/>
      <c r="RLT1" s="66"/>
      <c r="RLU1" s="66"/>
      <c r="RLV1" s="66"/>
      <c r="RLW1" s="66"/>
      <c r="RLX1" s="66"/>
      <c r="RLY1" s="66"/>
      <c r="RLZ1" s="66"/>
      <c r="RMA1" s="66"/>
      <c r="RMB1" s="66"/>
      <c r="RMC1" s="66"/>
      <c r="RMD1" s="66"/>
      <c r="RME1" s="66"/>
      <c r="RMF1" s="66"/>
      <c r="RMG1" s="66"/>
      <c r="RMH1" s="66"/>
      <c r="RMI1" s="66"/>
      <c r="RMJ1" s="66"/>
      <c r="RMK1" s="66"/>
      <c r="RML1" s="66"/>
      <c r="RMM1" s="66"/>
      <c r="RMN1" s="66"/>
      <c r="RMO1" s="66"/>
      <c r="RMP1" s="66"/>
      <c r="RMQ1" s="66"/>
      <c r="RMR1" s="66"/>
      <c r="RMS1" s="66"/>
      <c r="RMT1" s="66"/>
      <c r="RMU1" s="66"/>
      <c r="RMV1" s="66"/>
      <c r="RMW1" s="66"/>
      <c r="RMX1" s="66"/>
      <c r="RMY1" s="66"/>
      <c r="RMZ1" s="66"/>
      <c r="RNA1" s="66"/>
      <c r="RNB1" s="66"/>
      <c r="RNC1" s="66"/>
      <c r="RND1" s="66"/>
      <c r="RNE1" s="66"/>
      <c r="RNF1" s="66"/>
      <c r="RNG1" s="66"/>
      <c r="RNH1" s="66"/>
      <c r="RNI1" s="66"/>
      <c r="RNJ1" s="66"/>
      <c r="RNK1" s="66"/>
      <c r="RNL1" s="66"/>
      <c r="RNM1" s="66"/>
      <c r="RNN1" s="66"/>
      <c r="RNO1" s="66"/>
      <c r="RNP1" s="66"/>
      <c r="RNQ1" s="66"/>
      <c r="RNR1" s="66"/>
      <c r="RNS1" s="66"/>
      <c r="RNT1" s="66"/>
      <c r="RNU1" s="66"/>
      <c r="RNV1" s="66"/>
      <c r="RNW1" s="66"/>
      <c r="RNX1" s="66"/>
      <c r="RNY1" s="66"/>
      <c r="RNZ1" s="66"/>
      <c r="ROA1" s="66"/>
      <c r="ROB1" s="66"/>
      <c r="ROC1" s="66"/>
      <c r="ROD1" s="66"/>
      <c r="ROE1" s="66"/>
      <c r="ROF1" s="66"/>
      <c r="ROG1" s="66"/>
      <c r="ROH1" s="66"/>
      <c r="ROI1" s="66"/>
      <c r="ROJ1" s="66"/>
      <c r="ROK1" s="66"/>
      <c r="ROL1" s="66"/>
      <c r="ROM1" s="66"/>
      <c r="RON1" s="66"/>
      <c r="ROO1" s="66"/>
      <c r="ROP1" s="66"/>
      <c r="ROQ1" s="66"/>
      <c r="ROR1" s="66"/>
      <c r="ROS1" s="66"/>
      <c r="ROT1" s="66"/>
      <c r="ROU1" s="66"/>
      <c r="ROV1" s="66"/>
      <c r="ROW1" s="66"/>
      <c r="ROX1" s="66"/>
      <c r="ROY1" s="66"/>
      <c r="ROZ1" s="66"/>
      <c r="RPA1" s="66"/>
      <c r="RPB1" s="66"/>
      <c r="RPC1" s="66"/>
      <c r="RPD1" s="66"/>
      <c r="RPE1" s="66"/>
      <c r="RPF1" s="66"/>
      <c r="RPG1" s="66"/>
      <c r="RPH1" s="66"/>
      <c r="RPI1" s="66"/>
      <c r="RPJ1" s="66"/>
      <c r="RPK1" s="66"/>
      <c r="RPL1" s="66"/>
      <c r="RPM1" s="66"/>
      <c r="RPN1" s="66"/>
      <c r="RPO1" s="66"/>
      <c r="RPP1" s="66"/>
      <c r="RPQ1" s="66"/>
      <c r="RPR1" s="66"/>
      <c r="RPS1" s="66"/>
      <c r="RPT1" s="66"/>
      <c r="RPU1" s="66"/>
      <c r="RPV1" s="66"/>
      <c r="RPW1" s="66"/>
      <c r="RPX1" s="66"/>
      <c r="RPY1" s="66"/>
      <c r="RPZ1" s="66"/>
      <c r="RQA1" s="66"/>
      <c r="RQB1" s="66"/>
      <c r="RQC1" s="66"/>
      <c r="RQD1" s="66"/>
      <c r="RQE1" s="66"/>
      <c r="RQF1" s="66"/>
      <c r="RQG1" s="66"/>
      <c r="RQH1" s="66"/>
      <c r="RQI1" s="66"/>
      <c r="RQJ1" s="66"/>
      <c r="RQK1" s="66"/>
      <c r="RQL1" s="66"/>
      <c r="RQM1" s="66"/>
      <c r="RQN1" s="66"/>
      <c r="RQO1" s="66"/>
      <c r="RQP1" s="66"/>
      <c r="RQQ1" s="66"/>
      <c r="RQR1" s="66"/>
      <c r="RQS1" s="66"/>
      <c r="RQT1" s="66"/>
      <c r="RQU1" s="66"/>
      <c r="RQV1" s="66"/>
      <c r="RQW1" s="66"/>
      <c r="RQX1" s="66"/>
      <c r="RQY1" s="66"/>
      <c r="RQZ1" s="66"/>
      <c r="RRA1" s="66"/>
      <c r="RRB1" s="66"/>
      <c r="RRC1" s="66"/>
      <c r="RRD1" s="66"/>
      <c r="RRE1" s="66"/>
      <c r="RRF1" s="66"/>
      <c r="RRG1" s="66"/>
      <c r="RRH1" s="66"/>
      <c r="RRI1" s="66"/>
      <c r="RRJ1" s="66"/>
      <c r="RRK1" s="66"/>
      <c r="RRL1" s="66"/>
      <c r="RRM1" s="66"/>
      <c r="RRN1" s="66"/>
      <c r="RRO1" s="66"/>
      <c r="RRP1" s="66"/>
      <c r="RRQ1" s="66"/>
      <c r="RRR1" s="66"/>
      <c r="RRS1" s="66"/>
      <c r="RRT1" s="66"/>
      <c r="RRU1" s="66"/>
      <c r="RRV1" s="66"/>
      <c r="RRW1" s="66"/>
      <c r="RRX1" s="66"/>
      <c r="RRY1" s="66"/>
      <c r="RRZ1" s="66"/>
      <c r="RSA1" s="66"/>
      <c r="RSB1" s="66"/>
      <c r="RSC1" s="66"/>
      <c r="RSD1" s="66"/>
      <c r="RSE1" s="66"/>
      <c r="RSF1" s="66"/>
      <c r="RSG1" s="66"/>
      <c r="RSH1" s="66"/>
      <c r="RSI1" s="66"/>
      <c r="RSJ1" s="66"/>
      <c r="RSK1" s="66"/>
      <c r="RSL1" s="66"/>
      <c r="RSM1" s="66"/>
      <c r="RSN1" s="66"/>
      <c r="RSO1" s="66"/>
      <c r="RSP1" s="66"/>
      <c r="RSQ1" s="66"/>
      <c r="RSR1" s="66"/>
      <c r="RSS1" s="66"/>
      <c r="RST1" s="66"/>
      <c r="RSU1" s="66"/>
      <c r="RSV1" s="66"/>
      <c r="RSW1" s="66"/>
      <c r="RSX1" s="66"/>
      <c r="RSY1" s="66"/>
      <c r="RSZ1" s="66"/>
      <c r="RTA1" s="66"/>
      <c r="RTB1" s="66"/>
      <c r="RTC1" s="66"/>
      <c r="RTD1" s="66"/>
      <c r="RTE1" s="66"/>
      <c r="RTF1" s="66"/>
      <c r="RTG1" s="66"/>
      <c r="RTH1" s="66"/>
      <c r="RTI1" s="66"/>
      <c r="RTJ1" s="66"/>
      <c r="RTK1" s="66"/>
      <c r="RTL1" s="66"/>
      <c r="RTM1" s="66"/>
      <c r="RTN1" s="66"/>
      <c r="RTO1" s="66"/>
      <c r="RTP1" s="66"/>
      <c r="RTQ1" s="66"/>
      <c r="RTR1" s="66"/>
      <c r="RTS1" s="66"/>
      <c r="RTT1" s="66"/>
      <c r="RTU1" s="66"/>
      <c r="RTV1" s="66"/>
      <c r="RTW1" s="66"/>
      <c r="RTX1" s="66"/>
      <c r="RTY1" s="66"/>
      <c r="RTZ1" s="66"/>
      <c r="RUA1" s="66"/>
      <c r="RUB1" s="66"/>
      <c r="RUC1" s="66"/>
      <c r="RUD1" s="66"/>
      <c r="RUE1" s="66"/>
      <c r="RUF1" s="66"/>
      <c r="RUG1" s="66"/>
      <c r="RUH1" s="66"/>
      <c r="RUI1" s="66"/>
      <c r="RUJ1" s="66"/>
      <c r="RUK1" s="66"/>
      <c r="RUL1" s="66"/>
      <c r="RUM1" s="66"/>
      <c r="RUN1" s="66"/>
      <c r="RUO1" s="66"/>
      <c r="RUP1" s="66"/>
      <c r="RUQ1" s="66"/>
      <c r="RUR1" s="66"/>
      <c r="RUS1" s="66"/>
      <c r="RUT1" s="66"/>
      <c r="RUU1" s="66"/>
      <c r="RUV1" s="66"/>
      <c r="RUW1" s="66"/>
      <c r="RUX1" s="66"/>
      <c r="RUY1" s="66"/>
      <c r="RUZ1" s="66"/>
      <c r="RVA1" s="66"/>
      <c r="RVB1" s="66"/>
      <c r="RVC1" s="66"/>
      <c r="RVD1" s="66"/>
      <c r="RVE1" s="66"/>
      <c r="RVF1" s="66"/>
      <c r="RVG1" s="66"/>
      <c r="RVH1" s="66"/>
      <c r="RVI1" s="66"/>
      <c r="RVJ1" s="66"/>
      <c r="RVK1" s="66"/>
      <c r="RVL1" s="66"/>
      <c r="RVM1" s="66"/>
      <c r="RVN1" s="66"/>
      <c r="RVO1" s="66"/>
      <c r="RVP1" s="66"/>
      <c r="RVQ1" s="66"/>
      <c r="RVR1" s="66"/>
      <c r="RVS1" s="66"/>
      <c r="RVT1" s="66"/>
      <c r="RVU1" s="66"/>
      <c r="RVV1" s="66"/>
      <c r="RVW1" s="66"/>
      <c r="RVX1" s="66"/>
      <c r="RVY1" s="66"/>
      <c r="RVZ1" s="66"/>
      <c r="RWA1" s="66"/>
      <c r="RWB1" s="66"/>
      <c r="RWC1" s="66"/>
      <c r="RWD1" s="66"/>
      <c r="RWE1" s="66"/>
      <c r="RWF1" s="66"/>
      <c r="RWG1" s="66"/>
      <c r="RWH1" s="66"/>
      <c r="RWI1" s="66"/>
      <c r="RWJ1" s="66"/>
      <c r="RWK1" s="66"/>
      <c r="RWL1" s="66"/>
      <c r="RWM1" s="66"/>
      <c r="RWN1" s="66"/>
      <c r="RWO1" s="66"/>
      <c r="RWP1" s="66"/>
      <c r="RWQ1" s="66"/>
      <c r="RWR1" s="66"/>
      <c r="RWS1" s="66"/>
      <c r="RWT1" s="66"/>
      <c r="RWU1" s="66"/>
      <c r="RWV1" s="66"/>
      <c r="RWW1" s="66"/>
      <c r="RWX1" s="66"/>
      <c r="RWY1" s="66"/>
      <c r="RWZ1" s="66"/>
      <c r="RXA1" s="66"/>
      <c r="RXB1" s="66"/>
      <c r="RXC1" s="66"/>
      <c r="RXD1" s="66"/>
      <c r="RXE1" s="66"/>
      <c r="RXF1" s="66"/>
      <c r="RXG1" s="66"/>
      <c r="RXH1" s="66"/>
      <c r="RXI1" s="66"/>
      <c r="RXJ1" s="66"/>
      <c r="RXK1" s="66"/>
      <c r="RXL1" s="66"/>
      <c r="RXM1" s="66"/>
      <c r="RXN1" s="66"/>
      <c r="RXO1" s="66"/>
      <c r="RXP1" s="66"/>
      <c r="RXQ1" s="66"/>
      <c r="RXR1" s="66"/>
      <c r="RXS1" s="66"/>
      <c r="RXT1" s="66"/>
      <c r="RXU1" s="66"/>
      <c r="RXV1" s="66"/>
      <c r="RXW1" s="66"/>
      <c r="RXX1" s="66"/>
      <c r="RXY1" s="66"/>
      <c r="RXZ1" s="66"/>
      <c r="RYA1" s="66"/>
      <c r="RYB1" s="66"/>
      <c r="RYC1" s="66"/>
      <c r="RYD1" s="66"/>
      <c r="RYE1" s="66"/>
      <c r="RYF1" s="66"/>
      <c r="RYG1" s="66"/>
      <c r="RYH1" s="66"/>
      <c r="RYI1" s="66"/>
      <c r="RYJ1" s="66"/>
      <c r="RYK1" s="66"/>
      <c r="RYL1" s="66"/>
      <c r="RYM1" s="66"/>
      <c r="RYN1" s="66"/>
      <c r="RYO1" s="66"/>
      <c r="RYP1" s="66"/>
      <c r="RYQ1" s="66"/>
      <c r="RYR1" s="66"/>
      <c r="RYS1" s="66"/>
      <c r="RYT1" s="66"/>
      <c r="RYU1" s="66"/>
      <c r="RYV1" s="66"/>
      <c r="RYW1" s="66"/>
      <c r="RYX1" s="66"/>
      <c r="RYY1" s="66"/>
      <c r="RYZ1" s="66"/>
      <c r="RZA1" s="66"/>
      <c r="RZB1" s="66"/>
      <c r="RZC1" s="66"/>
      <c r="RZD1" s="66"/>
      <c r="RZE1" s="66"/>
      <c r="RZF1" s="66"/>
      <c r="RZG1" s="66"/>
      <c r="RZH1" s="66"/>
      <c r="RZI1" s="66"/>
      <c r="RZJ1" s="66"/>
      <c r="RZK1" s="66"/>
      <c r="RZL1" s="66"/>
      <c r="RZM1" s="66"/>
      <c r="RZN1" s="66"/>
      <c r="RZO1" s="66"/>
      <c r="RZP1" s="66"/>
      <c r="RZQ1" s="66"/>
      <c r="RZR1" s="66"/>
      <c r="RZS1" s="66"/>
      <c r="RZT1" s="66"/>
      <c r="RZU1" s="66"/>
      <c r="RZV1" s="66"/>
      <c r="RZW1" s="66"/>
      <c r="RZX1" s="66"/>
      <c r="RZY1" s="66"/>
      <c r="RZZ1" s="66"/>
      <c r="SAA1" s="66"/>
      <c r="SAB1" s="66"/>
      <c r="SAC1" s="66"/>
      <c r="SAD1" s="66"/>
      <c r="SAE1" s="66"/>
      <c r="SAF1" s="66"/>
      <c r="SAG1" s="66"/>
      <c r="SAH1" s="66"/>
      <c r="SAI1" s="66"/>
      <c r="SAJ1" s="66"/>
      <c r="SAK1" s="66"/>
      <c r="SAL1" s="66"/>
      <c r="SAM1" s="66"/>
      <c r="SAN1" s="66"/>
      <c r="SAO1" s="66"/>
      <c r="SAP1" s="66"/>
      <c r="SAQ1" s="66"/>
      <c r="SAR1" s="66"/>
      <c r="SAS1" s="66"/>
      <c r="SAT1" s="66"/>
      <c r="SAU1" s="66"/>
      <c r="SAV1" s="66"/>
      <c r="SAW1" s="66"/>
      <c r="SAX1" s="66"/>
      <c r="SAY1" s="66"/>
      <c r="SAZ1" s="66"/>
      <c r="SBA1" s="66"/>
      <c r="SBB1" s="66"/>
      <c r="SBC1" s="66"/>
      <c r="SBD1" s="66"/>
      <c r="SBE1" s="66"/>
      <c r="SBF1" s="66"/>
      <c r="SBG1" s="66"/>
      <c r="SBH1" s="66"/>
      <c r="SBI1" s="66"/>
      <c r="SBJ1" s="66"/>
      <c r="SBK1" s="66"/>
      <c r="SBL1" s="66"/>
      <c r="SBM1" s="66"/>
      <c r="SBN1" s="66"/>
      <c r="SBO1" s="66"/>
      <c r="SBP1" s="66"/>
      <c r="SBQ1" s="66"/>
      <c r="SBR1" s="66"/>
      <c r="SBS1" s="66"/>
      <c r="SBT1" s="66"/>
      <c r="SBU1" s="66"/>
      <c r="SBV1" s="66"/>
      <c r="SBW1" s="66"/>
      <c r="SBX1" s="66"/>
      <c r="SBY1" s="66"/>
      <c r="SBZ1" s="66"/>
      <c r="SCA1" s="66"/>
      <c r="SCB1" s="66"/>
      <c r="SCC1" s="66"/>
      <c r="SCD1" s="66"/>
      <c r="SCE1" s="66"/>
      <c r="SCF1" s="66"/>
      <c r="SCG1" s="66"/>
      <c r="SCH1" s="66"/>
      <c r="SCI1" s="66"/>
      <c r="SCJ1" s="66"/>
      <c r="SCK1" s="66"/>
      <c r="SCL1" s="66"/>
      <c r="SCM1" s="66"/>
      <c r="SCN1" s="66"/>
      <c r="SCO1" s="66"/>
      <c r="SCP1" s="66"/>
      <c r="SCQ1" s="66"/>
      <c r="SCR1" s="66"/>
      <c r="SCS1" s="66"/>
      <c r="SCT1" s="66"/>
      <c r="SCU1" s="66"/>
      <c r="SCV1" s="66"/>
      <c r="SCW1" s="66"/>
      <c r="SCX1" s="66"/>
      <c r="SCY1" s="66"/>
      <c r="SCZ1" s="66"/>
      <c r="SDA1" s="66"/>
      <c r="SDB1" s="66"/>
      <c r="SDC1" s="66"/>
      <c r="SDD1" s="66"/>
      <c r="SDE1" s="66"/>
      <c r="SDF1" s="66"/>
      <c r="SDG1" s="66"/>
      <c r="SDH1" s="66"/>
      <c r="SDI1" s="66"/>
      <c r="SDJ1" s="66"/>
      <c r="SDK1" s="66"/>
      <c r="SDL1" s="66"/>
      <c r="SDM1" s="66"/>
      <c r="SDN1" s="66"/>
      <c r="SDO1" s="66"/>
      <c r="SDP1" s="66"/>
      <c r="SDQ1" s="66"/>
      <c r="SDR1" s="66"/>
      <c r="SDS1" s="66"/>
      <c r="SDT1" s="66"/>
      <c r="SDU1" s="66"/>
      <c r="SDV1" s="66"/>
      <c r="SDW1" s="66"/>
      <c r="SDX1" s="66"/>
      <c r="SDY1" s="66"/>
      <c r="SDZ1" s="66"/>
      <c r="SEA1" s="66"/>
      <c r="SEB1" s="66"/>
      <c r="SEC1" s="66"/>
      <c r="SED1" s="66"/>
      <c r="SEE1" s="66"/>
      <c r="SEF1" s="66"/>
      <c r="SEG1" s="66"/>
      <c r="SEH1" s="66"/>
      <c r="SEI1" s="66"/>
      <c r="SEJ1" s="66"/>
      <c r="SEK1" s="66"/>
      <c r="SEL1" s="66"/>
      <c r="SEM1" s="66"/>
      <c r="SEN1" s="66"/>
      <c r="SEO1" s="66"/>
      <c r="SEP1" s="66"/>
      <c r="SEQ1" s="66"/>
      <c r="SER1" s="66"/>
      <c r="SES1" s="66"/>
      <c r="SET1" s="66"/>
      <c r="SEU1" s="66"/>
      <c r="SEV1" s="66"/>
      <c r="SEW1" s="66"/>
      <c r="SEX1" s="66"/>
      <c r="SEY1" s="66"/>
      <c r="SEZ1" s="66"/>
      <c r="SFA1" s="66"/>
      <c r="SFB1" s="66"/>
      <c r="SFC1" s="66"/>
      <c r="SFD1" s="66"/>
      <c r="SFE1" s="66"/>
      <c r="SFF1" s="66"/>
      <c r="SFG1" s="66"/>
      <c r="SFH1" s="66"/>
      <c r="SFI1" s="66"/>
      <c r="SFJ1" s="66"/>
      <c r="SFK1" s="66"/>
      <c r="SFL1" s="66"/>
      <c r="SFM1" s="66"/>
      <c r="SFN1" s="66"/>
      <c r="SFO1" s="66"/>
      <c r="SFP1" s="66"/>
      <c r="SFQ1" s="66"/>
      <c r="SFR1" s="66"/>
      <c r="SFS1" s="66"/>
      <c r="SFT1" s="66"/>
      <c r="SFU1" s="66"/>
      <c r="SFV1" s="66"/>
      <c r="SFW1" s="66"/>
      <c r="SFX1" s="66"/>
      <c r="SFY1" s="66"/>
      <c r="SFZ1" s="66"/>
      <c r="SGA1" s="66"/>
      <c r="SGB1" s="66"/>
      <c r="SGC1" s="66"/>
      <c r="SGD1" s="66"/>
      <c r="SGE1" s="66"/>
      <c r="SGF1" s="66"/>
      <c r="SGG1" s="66"/>
      <c r="SGH1" s="66"/>
      <c r="SGI1" s="66"/>
      <c r="SGJ1" s="66"/>
      <c r="SGK1" s="66"/>
      <c r="SGL1" s="66"/>
      <c r="SGM1" s="66"/>
      <c r="SGN1" s="66"/>
      <c r="SGO1" s="66"/>
      <c r="SGP1" s="66"/>
      <c r="SGQ1" s="66"/>
      <c r="SGR1" s="66"/>
      <c r="SGS1" s="66"/>
      <c r="SGT1" s="66"/>
      <c r="SGU1" s="66"/>
      <c r="SGV1" s="66"/>
      <c r="SGW1" s="66"/>
      <c r="SGX1" s="66"/>
      <c r="SGY1" s="66"/>
      <c r="SGZ1" s="66"/>
      <c r="SHA1" s="66"/>
      <c r="SHB1" s="66"/>
      <c r="SHC1" s="66"/>
      <c r="SHD1" s="66"/>
      <c r="SHE1" s="66"/>
      <c r="SHF1" s="66"/>
      <c r="SHG1" s="66"/>
      <c r="SHH1" s="66"/>
      <c r="SHI1" s="66"/>
      <c r="SHJ1" s="66"/>
      <c r="SHK1" s="66"/>
      <c r="SHL1" s="66"/>
      <c r="SHM1" s="66"/>
      <c r="SHN1" s="66"/>
      <c r="SHO1" s="66"/>
      <c r="SHP1" s="66"/>
      <c r="SHQ1" s="66"/>
      <c r="SHR1" s="66"/>
      <c r="SHS1" s="66"/>
      <c r="SHT1" s="66"/>
      <c r="SHU1" s="66"/>
      <c r="SHV1" s="66"/>
      <c r="SHW1" s="66"/>
      <c r="SHX1" s="66"/>
      <c r="SHY1" s="66"/>
      <c r="SHZ1" s="66"/>
      <c r="SIA1" s="66"/>
      <c r="SIB1" s="66"/>
      <c r="SIC1" s="66"/>
      <c r="SID1" s="66"/>
      <c r="SIE1" s="66"/>
      <c r="SIF1" s="66"/>
      <c r="SIG1" s="66"/>
      <c r="SIH1" s="66"/>
      <c r="SII1" s="66"/>
      <c r="SIJ1" s="66"/>
      <c r="SIK1" s="66"/>
      <c r="SIL1" s="66"/>
      <c r="SIM1" s="66"/>
      <c r="SIN1" s="66"/>
      <c r="SIO1" s="66"/>
      <c r="SIP1" s="66"/>
      <c r="SIQ1" s="66"/>
      <c r="SIR1" s="66"/>
      <c r="SIS1" s="66"/>
      <c r="SIT1" s="66"/>
      <c r="SIU1" s="66"/>
      <c r="SIV1" s="66"/>
      <c r="SIW1" s="66"/>
      <c r="SIX1" s="66"/>
      <c r="SIY1" s="66"/>
      <c r="SIZ1" s="66"/>
      <c r="SJA1" s="66"/>
      <c r="SJB1" s="66"/>
      <c r="SJC1" s="66"/>
      <c r="SJD1" s="66"/>
      <c r="SJE1" s="66"/>
      <c r="SJF1" s="66"/>
      <c r="SJG1" s="66"/>
      <c r="SJH1" s="66"/>
      <c r="SJI1" s="66"/>
      <c r="SJJ1" s="66"/>
      <c r="SJK1" s="66"/>
      <c r="SJL1" s="66"/>
      <c r="SJM1" s="66"/>
      <c r="SJN1" s="66"/>
      <c r="SJO1" s="66"/>
      <c r="SJP1" s="66"/>
      <c r="SJQ1" s="66"/>
      <c r="SJR1" s="66"/>
      <c r="SJS1" s="66"/>
      <c r="SJT1" s="66"/>
      <c r="SJU1" s="66"/>
      <c r="SJV1" s="66"/>
      <c r="SJW1" s="66"/>
      <c r="SJX1" s="66"/>
      <c r="SJY1" s="66"/>
      <c r="SJZ1" s="66"/>
      <c r="SKA1" s="66"/>
      <c r="SKB1" s="66"/>
      <c r="SKC1" s="66"/>
      <c r="SKD1" s="66"/>
      <c r="SKE1" s="66"/>
      <c r="SKF1" s="66"/>
      <c r="SKG1" s="66"/>
      <c r="SKH1" s="66"/>
      <c r="SKI1" s="66"/>
      <c r="SKJ1" s="66"/>
      <c r="SKK1" s="66"/>
      <c r="SKL1" s="66"/>
      <c r="SKM1" s="66"/>
      <c r="SKN1" s="66"/>
      <c r="SKO1" s="66"/>
      <c r="SKP1" s="66"/>
      <c r="SKQ1" s="66"/>
      <c r="SKR1" s="66"/>
      <c r="SKS1" s="66"/>
      <c r="SKT1" s="66"/>
      <c r="SKU1" s="66"/>
      <c r="SKV1" s="66"/>
      <c r="SKW1" s="66"/>
      <c r="SKX1" s="66"/>
      <c r="SKY1" s="66"/>
      <c r="SKZ1" s="66"/>
      <c r="SLA1" s="66"/>
      <c r="SLB1" s="66"/>
      <c r="SLC1" s="66"/>
      <c r="SLD1" s="66"/>
      <c r="SLE1" s="66"/>
      <c r="SLF1" s="66"/>
      <c r="SLG1" s="66"/>
      <c r="SLH1" s="66"/>
      <c r="SLI1" s="66"/>
      <c r="SLJ1" s="66"/>
      <c r="SLK1" s="66"/>
      <c r="SLL1" s="66"/>
      <c r="SLM1" s="66"/>
      <c r="SLN1" s="66"/>
      <c r="SLO1" s="66"/>
      <c r="SLP1" s="66"/>
      <c r="SLQ1" s="66"/>
      <c r="SLR1" s="66"/>
      <c r="SLS1" s="66"/>
      <c r="SLT1" s="66"/>
      <c r="SLU1" s="66"/>
      <c r="SLV1" s="66"/>
      <c r="SLW1" s="66"/>
      <c r="SLX1" s="66"/>
      <c r="SLY1" s="66"/>
      <c r="SLZ1" s="66"/>
      <c r="SMA1" s="66"/>
      <c r="SMB1" s="66"/>
      <c r="SMC1" s="66"/>
      <c r="SMD1" s="66"/>
      <c r="SME1" s="66"/>
      <c r="SMF1" s="66"/>
      <c r="SMG1" s="66"/>
      <c r="SMH1" s="66"/>
      <c r="SMI1" s="66"/>
      <c r="SMJ1" s="66"/>
      <c r="SMK1" s="66"/>
      <c r="SML1" s="66"/>
      <c r="SMM1" s="66"/>
      <c r="SMN1" s="66"/>
      <c r="SMO1" s="66"/>
      <c r="SMP1" s="66"/>
      <c r="SMQ1" s="66"/>
      <c r="SMR1" s="66"/>
      <c r="SMS1" s="66"/>
      <c r="SMT1" s="66"/>
      <c r="SMU1" s="66"/>
      <c r="SMV1" s="66"/>
      <c r="SMW1" s="66"/>
      <c r="SMX1" s="66"/>
      <c r="SMY1" s="66"/>
      <c r="SMZ1" s="66"/>
      <c r="SNA1" s="66"/>
      <c r="SNB1" s="66"/>
      <c r="SNC1" s="66"/>
      <c r="SND1" s="66"/>
      <c r="SNE1" s="66"/>
      <c r="SNF1" s="66"/>
      <c r="SNG1" s="66"/>
      <c r="SNH1" s="66"/>
      <c r="SNI1" s="66"/>
      <c r="SNJ1" s="66"/>
      <c r="SNK1" s="66"/>
      <c r="SNL1" s="66"/>
      <c r="SNM1" s="66"/>
      <c r="SNN1" s="66"/>
      <c r="SNO1" s="66"/>
      <c r="SNP1" s="66"/>
      <c r="SNQ1" s="66"/>
      <c r="SNR1" s="66"/>
      <c r="SNS1" s="66"/>
      <c r="SNT1" s="66"/>
      <c r="SNU1" s="66"/>
      <c r="SNV1" s="66"/>
      <c r="SNW1" s="66"/>
      <c r="SNX1" s="66"/>
      <c r="SNY1" s="66"/>
      <c r="SNZ1" s="66"/>
      <c r="SOA1" s="66"/>
      <c r="SOB1" s="66"/>
      <c r="SOC1" s="66"/>
      <c r="SOD1" s="66"/>
      <c r="SOE1" s="66"/>
      <c r="SOF1" s="66"/>
      <c r="SOG1" s="66"/>
      <c r="SOH1" s="66"/>
      <c r="SOI1" s="66"/>
      <c r="SOJ1" s="66"/>
      <c r="SOK1" s="66"/>
      <c r="SOL1" s="66"/>
      <c r="SOM1" s="66"/>
      <c r="SON1" s="66"/>
      <c r="SOO1" s="66"/>
      <c r="SOP1" s="66"/>
      <c r="SOQ1" s="66"/>
      <c r="SOR1" s="66"/>
      <c r="SOS1" s="66"/>
      <c r="SOT1" s="66"/>
      <c r="SOU1" s="66"/>
      <c r="SOV1" s="66"/>
      <c r="SOW1" s="66"/>
      <c r="SOX1" s="66"/>
      <c r="SOY1" s="66"/>
      <c r="SOZ1" s="66"/>
      <c r="SPA1" s="66"/>
      <c r="SPB1" s="66"/>
      <c r="SPC1" s="66"/>
      <c r="SPD1" s="66"/>
      <c r="SPE1" s="66"/>
      <c r="SPF1" s="66"/>
      <c r="SPG1" s="66"/>
      <c r="SPH1" s="66"/>
      <c r="SPI1" s="66"/>
      <c r="SPJ1" s="66"/>
      <c r="SPK1" s="66"/>
      <c r="SPL1" s="66"/>
      <c r="SPM1" s="66"/>
      <c r="SPN1" s="66"/>
      <c r="SPO1" s="66"/>
      <c r="SPP1" s="66"/>
      <c r="SPQ1" s="66"/>
      <c r="SPR1" s="66"/>
      <c r="SPS1" s="66"/>
      <c r="SPT1" s="66"/>
      <c r="SPU1" s="66"/>
      <c r="SPV1" s="66"/>
      <c r="SPW1" s="66"/>
      <c r="SPX1" s="66"/>
      <c r="SPY1" s="66"/>
      <c r="SPZ1" s="66"/>
      <c r="SQA1" s="66"/>
      <c r="SQB1" s="66"/>
      <c r="SQC1" s="66"/>
      <c r="SQD1" s="66"/>
      <c r="SQE1" s="66"/>
      <c r="SQF1" s="66"/>
      <c r="SQG1" s="66"/>
      <c r="SQH1" s="66"/>
      <c r="SQI1" s="66"/>
      <c r="SQJ1" s="66"/>
      <c r="SQK1" s="66"/>
      <c r="SQL1" s="66"/>
      <c r="SQM1" s="66"/>
      <c r="SQN1" s="66"/>
      <c r="SQO1" s="66"/>
      <c r="SQP1" s="66"/>
      <c r="SQQ1" s="66"/>
      <c r="SQR1" s="66"/>
      <c r="SQS1" s="66"/>
      <c r="SQT1" s="66"/>
      <c r="SQU1" s="66"/>
      <c r="SQV1" s="66"/>
      <c r="SQW1" s="66"/>
      <c r="SQX1" s="66"/>
      <c r="SQY1" s="66"/>
      <c r="SQZ1" s="66"/>
      <c r="SRA1" s="66"/>
      <c r="SRB1" s="66"/>
      <c r="SRC1" s="66"/>
      <c r="SRD1" s="66"/>
      <c r="SRE1" s="66"/>
      <c r="SRF1" s="66"/>
      <c r="SRG1" s="66"/>
      <c r="SRH1" s="66"/>
      <c r="SRI1" s="66"/>
      <c r="SRJ1" s="66"/>
      <c r="SRK1" s="66"/>
      <c r="SRL1" s="66"/>
      <c r="SRM1" s="66"/>
      <c r="SRN1" s="66"/>
      <c r="SRO1" s="66"/>
      <c r="SRP1" s="66"/>
      <c r="SRQ1" s="66"/>
      <c r="SRR1" s="66"/>
      <c r="SRS1" s="66"/>
      <c r="SRT1" s="66"/>
      <c r="SRU1" s="66"/>
      <c r="SRV1" s="66"/>
      <c r="SRW1" s="66"/>
      <c r="SRX1" s="66"/>
      <c r="SRY1" s="66"/>
      <c r="SRZ1" s="66"/>
      <c r="SSA1" s="66"/>
      <c r="SSB1" s="66"/>
      <c r="SSC1" s="66"/>
      <c r="SSD1" s="66"/>
      <c r="SSE1" s="66"/>
      <c r="SSF1" s="66"/>
      <c r="SSG1" s="66"/>
      <c r="SSH1" s="66"/>
      <c r="SSI1" s="66"/>
      <c r="SSJ1" s="66"/>
      <c r="SSK1" s="66"/>
      <c r="SSL1" s="66"/>
      <c r="SSM1" s="66"/>
      <c r="SSN1" s="66"/>
      <c r="SSO1" s="66"/>
      <c r="SSP1" s="66"/>
      <c r="SSQ1" s="66"/>
      <c r="SSR1" s="66"/>
      <c r="SSS1" s="66"/>
      <c r="SST1" s="66"/>
      <c r="SSU1" s="66"/>
      <c r="SSV1" s="66"/>
      <c r="SSW1" s="66"/>
      <c r="SSX1" s="66"/>
      <c r="SSY1" s="66"/>
      <c r="SSZ1" s="66"/>
      <c r="STA1" s="66"/>
      <c r="STB1" s="66"/>
      <c r="STC1" s="66"/>
      <c r="STD1" s="66"/>
      <c r="STE1" s="66"/>
      <c r="STF1" s="66"/>
      <c r="STG1" s="66"/>
      <c r="STH1" s="66"/>
      <c r="STI1" s="66"/>
      <c r="STJ1" s="66"/>
      <c r="STK1" s="66"/>
      <c r="STL1" s="66"/>
      <c r="STM1" s="66"/>
      <c r="STN1" s="66"/>
      <c r="STO1" s="66"/>
      <c r="STP1" s="66"/>
      <c r="STQ1" s="66"/>
      <c r="STR1" s="66"/>
      <c r="STS1" s="66"/>
      <c r="STT1" s="66"/>
      <c r="STU1" s="66"/>
      <c r="STV1" s="66"/>
      <c r="STW1" s="66"/>
      <c r="STX1" s="66"/>
      <c r="STY1" s="66"/>
      <c r="STZ1" s="66"/>
      <c r="SUA1" s="66"/>
      <c r="SUB1" s="66"/>
      <c r="SUC1" s="66"/>
      <c r="SUD1" s="66"/>
      <c r="SUE1" s="66"/>
      <c r="SUF1" s="66"/>
      <c r="SUG1" s="66"/>
      <c r="SUH1" s="66"/>
      <c r="SUI1" s="66"/>
      <c r="SUJ1" s="66"/>
      <c r="SUK1" s="66"/>
      <c r="SUL1" s="66"/>
      <c r="SUM1" s="66"/>
      <c r="SUN1" s="66"/>
      <c r="SUO1" s="66"/>
      <c r="SUP1" s="66"/>
      <c r="SUQ1" s="66"/>
      <c r="SUR1" s="66"/>
      <c r="SUS1" s="66"/>
      <c r="SUT1" s="66"/>
      <c r="SUU1" s="66"/>
      <c r="SUV1" s="66"/>
      <c r="SUW1" s="66"/>
      <c r="SUX1" s="66"/>
      <c r="SUY1" s="66"/>
      <c r="SUZ1" s="66"/>
      <c r="SVA1" s="66"/>
      <c r="SVB1" s="66"/>
      <c r="SVC1" s="66"/>
      <c r="SVD1" s="66"/>
      <c r="SVE1" s="66"/>
      <c r="SVF1" s="66"/>
      <c r="SVG1" s="66"/>
      <c r="SVH1" s="66"/>
      <c r="SVI1" s="66"/>
      <c r="SVJ1" s="66"/>
      <c r="SVK1" s="66"/>
      <c r="SVL1" s="66"/>
      <c r="SVM1" s="66"/>
      <c r="SVN1" s="66"/>
      <c r="SVO1" s="66"/>
      <c r="SVP1" s="66"/>
      <c r="SVQ1" s="66"/>
      <c r="SVR1" s="66"/>
      <c r="SVS1" s="66"/>
      <c r="SVT1" s="66"/>
      <c r="SVU1" s="66"/>
      <c r="SVV1" s="66"/>
      <c r="SVW1" s="66"/>
      <c r="SVX1" s="66"/>
      <c r="SVY1" s="66"/>
      <c r="SVZ1" s="66"/>
      <c r="SWA1" s="66"/>
      <c r="SWB1" s="66"/>
      <c r="SWC1" s="66"/>
      <c r="SWD1" s="66"/>
      <c r="SWE1" s="66"/>
      <c r="SWF1" s="66"/>
      <c r="SWG1" s="66"/>
      <c r="SWH1" s="66"/>
      <c r="SWI1" s="66"/>
      <c r="SWJ1" s="66"/>
      <c r="SWK1" s="66"/>
      <c r="SWL1" s="66"/>
      <c r="SWM1" s="66"/>
      <c r="SWN1" s="66"/>
      <c r="SWO1" s="66"/>
      <c r="SWP1" s="66"/>
      <c r="SWQ1" s="66"/>
      <c r="SWR1" s="66"/>
      <c r="SWS1" s="66"/>
      <c r="SWT1" s="66"/>
      <c r="SWU1" s="66"/>
      <c r="SWV1" s="66"/>
      <c r="SWW1" s="66"/>
      <c r="SWX1" s="66"/>
      <c r="SWY1" s="66"/>
      <c r="SWZ1" s="66"/>
      <c r="SXA1" s="66"/>
      <c r="SXB1" s="66"/>
      <c r="SXC1" s="66"/>
      <c r="SXD1" s="66"/>
      <c r="SXE1" s="66"/>
      <c r="SXF1" s="66"/>
      <c r="SXG1" s="66"/>
      <c r="SXH1" s="66"/>
      <c r="SXI1" s="66"/>
      <c r="SXJ1" s="66"/>
      <c r="SXK1" s="66"/>
      <c r="SXL1" s="66"/>
      <c r="SXM1" s="66"/>
      <c r="SXN1" s="66"/>
      <c r="SXO1" s="66"/>
      <c r="SXP1" s="66"/>
      <c r="SXQ1" s="66"/>
      <c r="SXR1" s="66"/>
      <c r="SXS1" s="66"/>
      <c r="SXT1" s="66"/>
      <c r="SXU1" s="66"/>
      <c r="SXV1" s="66"/>
      <c r="SXW1" s="66"/>
      <c r="SXX1" s="66"/>
      <c r="SXY1" s="66"/>
      <c r="SXZ1" s="66"/>
      <c r="SYA1" s="66"/>
      <c r="SYB1" s="66"/>
      <c r="SYC1" s="66"/>
      <c r="SYD1" s="66"/>
      <c r="SYE1" s="66"/>
      <c r="SYF1" s="66"/>
      <c r="SYG1" s="66"/>
      <c r="SYH1" s="66"/>
      <c r="SYI1" s="66"/>
      <c r="SYJ1" s="66"/>
      <c r="SYK1" s="66"/>
      <c r="SYL1" s="66"/>
      <c r="SYM1" s="66"/>
      <c r="SYN1" s="66"/>
      <c r="SYO1" s="66"/>
      <c r="SYP1" s="66"/>
      <c r="SYQ1" s="66"/>
      <c r="SYR1" s="66"/>
      <c r="SYS1" s="66"/>
      <c r="SYT1" s="66"/>
      <c r="SYU1" s="66"/>
      <c r="SYV1" s="66"/>
      <c r="SYW1" s="66"/>
      <c r="SYX1" s="66"/>
      <c r="SYY1" s="66"/>
      <c r="SYZ1" s="66"/>
      <c r="SZA1" s="66"/>
      <c r="SZB1" s="66"/>
      <c r="SZC1" s="66"/>
      <c r="SZD1" s="66"/>
      <c r="SZE1" s="66"/>
      <c r="SZF1" s="66"/>
      <c r="SZG1" s="66"/>
      <c r="SZH1" s="66"/>
      <c r="SZI1" s="66"/>
      <c r="SZJ1" s="66"/>
      <c r="SZK1" s="66"/>
      <c r="SZL1" s="66"/>
      <c r="SZM1" s="66"/>
      <c r="SZN1" s="66"/>
      <c r="SZO1" s="66"/>
      <c r="SZP1" s="66"/>
      <c r="SZQ1" s="66"/>
      <c r="SZR1" s="66"/>
      <c r="SZS1" s="66"/>
      <c r="SZT1" s="66"/>
      <c r="SZU1" s="66"/>
      <c r="SZV1" s="66"/>
      <c r="SZW1" s="66"/>
      <c r="SZX1" s="66"/>
      <c r="SZY1" s="66"/>
      <c r="SZZ1" s="66"/>
      <c r="TAA1" s="66"/>
      <c r="TAB1" s="66"/>
      <c r="TAC1" s="66"/>
      <c r="TAD1" s="66"/>
      <c r="TAE1" s="66"/>
      <c r="TAF1" s="66"/>
      <c r="TAG1" s="66"/>
      <c r="TAH1" s="66"/>
      <c r="TAI1" s="66"/>
      <c r="TAJ1" s="66"/>
      <c r="TAK1" s="66"/>
      <c r="TAL1" s="66"/>
      <c r="TAM1" s="66"/>
      <c r="TAN1" s="66"/>
      <c r="TAO1" s="66"/>
      <c r="TAP1" s="66"/>
      <c r="TAQ1" s="66"/>
      <c r="TAR1" s="66"/>
      <c r="TAS1" s="66"/>
      <c r="TAT1" s="66"/>
      <c r="TAU1" s="66"/>
      <c r="TAV1" s="66"/>
      <c r="TAW1" s="66"/>
      <c r="TAX1" s="66"/>
      <c r="TAY1" s="66"/>
      <c r="TAZ1" s="66"/>
      <c r="TBA1" s="66"/>
      <c r="TBB1" s="66"/>
      <c r="TBC1" s="66"/>
      <c r="TBD1" s="66"/>
      <c r="TBE1" s="66"/>
      <c r="TBF1" s="66"/>
      <c r="TBG1" s="66"/>
      <c r="TBH1" s="66"/>
      <c r="TBI1" s="66"/>
      <c r="TBJ1" s="66"/>
      <c r="TBK1" s="66"/>
      <c r="TBL1" s="66"/>
      <c r="TBM1" s="66"/>
      <c r="TBN1" s="66"/>
      <c r="TBO1" s="66"/>
      <c r="TBP1" s="66"/>
      <c r="TBQ1" s="66"/>
      <c r="TBR1" s="66"/>
      <c r="TBS1" s="66"/>
      <c r="TBT1" s="66"/>
      <c r="TBU1" s="66"/>
      <c r="TBV1" s="66"/>
      <c r="TBW1" s="66"/>
      <c r="TBX1" s="66"/>
      <c r="TBY1" s="66"/>
      <c r="TBZ1" s="66"/>
      <c r="TCA1" s="66"/>
      <c r="TCB1" s="66"/>
      <c r="TCC1" s="66"/>
      <c r="TCD1" s="66"/>
      <c r="TCE1" s="66"/>
      <c r="TCF1" s="66"/>
      <c r="TCG1" s="66"/>
      <c r="TCH1" s="66"/>
      <c r="TCI1" s="66"/>
      <c r="TCJ1" s="66"/>
      <c r="TCK1" s="66"/>
      <c r="TCL1" s="66"/>
      <c r="TCM1" s="66"/>
      <c r="TCN1" s="66"/>
      <c r="TCO1" s="66"/>
      <c r="TCP1" s="66"/>
      <c r="TCQ1" s="66"/>
      <c r="TCR1" s="66"/>
      <c r="TCS1" s="66"/>
      <c r="TCT1" s="66"/>
      <c r="TCU1" s="66"/>
      <c r="TCV1" s="66"/>
      <c r="TCW1" s="66"/>
      <c r="TCX1" s="66"/>
      <c r="TCY1" s="66"/>
      <c r="TCZ1" s="66"/>
      <c r="TDA1" s="66"/>
      <c r="TDB1" s="66"/>
      <c r="TDC1" s="66"/>
      <c r="TDD1" s="66"/>
      <c r="TDE1" s="66"/>
      <c r="TDF1" s="66"/>
      <c r="TDG1" s="66"/>
      <c r="TDH1" s="66"/>
      <c r="TDI1" s="66"/>
      <c r="TDJ1" s="66"/>
      <c r="TDK1" s="66"/>
      <c r="TDL1" s="66"/>
      <c r="TDM1" s="66"/>
      <c r="TDN1" s="66"/>
      <c r="TDO1" s="66"/>
      <c r="TDP1" s="66"/>
      <c r="TDQ1" s="66"/>
      <c r="TDR1" s="66"/>
      <c r="TDS1" s="66"/>
      <c r="TDT1" s="66"/>
      <c r="TDU1" s="66"/>
      <c r="TDV1" s="66"/>
      <c r="TDW1" s="66"/>
      <c r="TDX1" s="66"/>
      <c r="TDY1" s="66"/>
      <c r="TDZ1" s="66"/>
      <c r="TEA1" s="66"/>
      <c r="TEB1" s="66"/>
      <c r="TEC1" s="66"/>
      <c r="TED1" s="66"/>
      <c r="TEE1" s="66"/>
      <c r="TEF1" s="66"/>
      <c r="TEG1" s="66"/>
      <c r="TEH1" s="66"/>
      <c r="TEI1" s="66"/>
      <c r="TEJ1" s="66"/>
      <c r="TEK1" s="66"/>
      <c r="TEL1" s="66"/>
      <c r="TEM1" s="66"/>
      <c r="TEN1" s="66"/>
      <c r="TEO1" s="66"/>
      <c r="TEP1" s="66"/>
      <c r="TEQ1" s="66"/>
      <c r="TER1" s="66"/>
      <c r="TES1" s="66"/>
      <c r="TET1" s="66"/>
      <c r="TEU1" s="66"/>
      <c r="TEV1" s="66"/>
      <c r="TEW1" s="66"/>
      <c r="TEX1" s="66"/>
      <c r="TEY1" s="66"/>
      <c r="TEZ1" s="66"/>
      <c r="TFA1" s="66"/>
      <c r="TFB1" s="66"/>
      <c r="TFC1" s="66"/>
      <c r="TFD1" s="66"/>
      <c r="TFE1" s="66"/>
      <c r="TFF1" s="66"/>
      <c r="TFG1" s="66"/>
      <c r="TFH1" s="66"/>
      <c r="TFI1" s="66"/>
      <c r="TFJ1" s="66"/>
      <c r="TFK1" s="66"/>
      <c r="TFL1" s="66"/>
      <c r="TFM1" s="66"/>
      <c r="TFN1" s="66"/>
      <c r="TFO1" s="66"/>
      <c r="TFP1" s="66"/>
      <c r="TFQ1" s="66"/>
      <c r="TFR1" s="66"/>
      <c r="TFS1" s="66"/>
      <c r="TFT1" s="66"/>
      <c r="TFU1" s="66"/>
      <c r="TFV1" s="66"/>
      <c r="TFW1" s="66"/>
      <c r="TFX1" s="66"/>
      <c r="TFY1" s="66"/>
      <c r="TFZ1" s="66"/>
      <c r="TGA1" s="66"/>
      <c r="TGB1" s="66"/>
      <c r="TGC1" s="66"/>
      <c r="TGD1" s="66"/>
      <c r="TGE1" s="66"/>
      <c r="TGF1" s="66"/>
      <c r="TGG1" s="66"/>
      <c r="TGH1" s="66"/>
      <c r="TGI1" s="66"/>
      <c r="TGJ1" s="66"/>
      <c r="TGK1" s="66"/>
      <c r="TGL1" s="66"/>
      <c r="TGM1" s="66"/>
      <c r="TGN1" s="66"/>
      <c r="TGO1" s="66"/>
      <c r="TGP1" s="66"/>
      <c r="TGQ1" s="66"/>
      <c r="TGR1" s="66"/>
      <c r="TGS1" s="66"/>
      <c r="TGT1" s="66"/>
      <c r="TGU1" s="66"/>
      <c r="TGV1" s="66"/>
      <c r="TGW1" s="66"/>
      <c r="TGX1" s="66"/>
      <c r="TGY1" s="66"/>
      <c r="TGZ1" s="66"/>
      <c r="THA1" s="66"/>
      <c r="THB1" s="66"/>
      <c r="THC1" s="66"/>
      <c r="THD1" s="66"/>
      <c r="THE1" s="66"/>
      <c r="THF1" s="66"/>
      <c r="THG1" s="66"/>
      <c r="THH1" s="66"/>
      <c r="THI1" s="66"/>
      <c r="THJ1" s="66"/>
      <c r="THK1" s="66"/>
      <c r="THL1" s="66"/>
      <c r="THM1" s="66"/>
      <c r="THN1" s="66"/>
      <c r="THO1" s="66"/>
      <c r="THP1" s="66"/>
      <c r="THQ1" s="66"/>
      <c r="THR1" s="66"/>
      <c r="THS1" s="66"/>
      <c r="THT1" s="66"/>
      <c r="THU1" s="66"/>
      <c r="THV1" s="66"/>
      <c r="THW1" s="66"/>
      <c r="THX1" s="66"/>
      <c r="THY1" s="66"/>
      <c r="THZ1" s="66"/>
      <c r="TIA1" s="66"/>
      <c r="TIB1" s="66"/>
      <c r="TIC1" s="66"/>
      <c r="TID1" s="66"/>
      <c r="TIE1" s="66"/>
      <c r="TIF1" s="66"/>
      <c r="TIG1" s="66"/>
      <c r="TIH1" s="66"/>
      <c r="TII1" s="66"/>
      <c r="TIJ1" s="66"/>
      <c r="TIK1" s="66"/>
      <c r="TIL1" s="66"/>
      <c r="TIM1" s="66"/>
      <c r="TIN1" s="66"/>
      <c r="TIO1" s="66"/>
      <c r="TIP1" s="66"/>
      <c r="TIQ1" s="66"/>
      <c r="TIR1" s="66"/>
      <c r="TIS1" s="66"/>
      <c r="TIT1" s="66"/>
      <c r="TIU1" s="66"/>
      <c r="TIV1" s="66"/>
      <c r="TIW1" s="66"/>
      <c r="TIX1" s="66"/>
      <c r="TIY1" s="66"/>
      <c r="TIZ1" s="66"/>
      <c r="TJA1" s="66"/>
      <c r="TJB1" s="66"/>
      <c r="TJC1" s="66"/>
      <c r="TJD1" s="66"/>
      <c r="TJE1" s="66"/>
      <c r="TJF1" s="66"/>
      <c r="TJG1" s="66"/>
      <c r="TJH1" s="66"/>
      <c r="TJI1" s="66"/>
      <c r="TJJ1" s="66"/>
      <c r="TJK1" s="66"/>
      <c r="TJL1" s="66"/>
      <c r="TJM1" s="66"/>
      <c r="TJN1" s="66"/>
      <c r="TJO1" s="66"/>
      <c r="TJP1" s="66"/>
      <c r="TJQ1" s="66"/>
      <c r="TJR1" s="66"/>
      <c r="TJS1" s="66"/>
      <c r="TJT1" s="66"/>
      <c r="TJU1" s="66"/>
      <c r="TJV1" s="66"/>
      <c r="TJW1" s="66"/>
      <c r="TJX1" s="66"/>
      <c r="TJY1" s="66"/>
      <c r="TJZ1" s="66"/>
      <c r="TKA1" s="66"/>
      <c r="TKB1" s="66"/>
      <c r="TKC1" s="66"/>
      <c r="TKD1" s="66"/>
      <c r="TKE1" s="66"/>
      <c r="TKF1" s="66"/>
      <c r="TKG1" s="66"/>
      <c r="TKH1" s="66"/>
      <c r="TKI1" s="66"/>
      <c r="TKJ1" s="66"/>
      <c r="TKK1" s="66"/>
      <c r="TKL1" s="66"/>
      <c r="TKM1" s="66"/>
      <c r="TKN1" s="66"/>
      <c r="TKO1" s="66"/>
      <c r="TKP1" s="66"/>
      <c r="TKQ1" s="66"/>
      <c r="TKR1" s="66"/>
      <c r="TKS1" s="66"/>
      <c r="TKT1" s="66"/>
      <c r="TKU1" s="66"/>
      <c r="TKV1" s="66"/>
      <c r="TKW1" s="66"/>
      <c r="TKX1" s="66"/>
      <c r="TKY1" s="66"/>
      <c r="TKZ1" s="66"/>
      <c r="TLA1" s="66"/>
      <c r="TLB1" s="66"/>
      <c r="TLC1" s="66"/>
      <c r="TLD1" s="66"/>
      <c r="TLE1" s="66"/>
      <c r="TLF1" s="66"/>
      <c r="TLG1" s="66"/>
      <c r="TLH1" s="66"/>
      <c r="TLI1" s="66"/>
      <c r="TLJ1" s="66"/>
      <c r="TLK1" s="66"/>
      <c r="TLL1" s="66"/>
      <c r="TLM1" s="66"/>
      <c r="TLN1" s="66"/>
      <c r="TLO1" s="66"/>
      <c r="TLP1" s="66"/>
      <c r="TLQ1" s="66"/>
      <c r="TLR1" s="66"/>
      <c r="TLS1" s="66"/>
      <c r="TLT1" s="66"/>
      <c r="TLU1" s="66"/>
      <c r="TLV1" s="66"/>
      <c r="TLW1" s="66"/>
      <c r="TLX1" s="66"/>
      <c r="TLY1" s="66"/>
      <c r="TLZ1" s="66"/>
      <c r="TMA1" s="66"/>
      <c r="TMB1" s="66"/>
      <c r="TMC1" s="66"/>
      <c r="TMD1" s="66"/>
      <c r="TME1" s="66"/>
      <c r="TMF1" s="66"/>
      <c r="TMG1" s="66"/>
      <c r="TMH1" s="66"/>
      <c r="TMI1" s="66"/>
      <c r="TMJ1" s="66"/>
      <c r="TMK1" s="66"/>
      <c r="TML1" s="66"/>
      <c r="TMM1" s="66"/>
      <c r="TMN1" s="66"/>
      <c r="TMO1" s="66"/>
      <c r="TMP1" s="66"/>
      <c r="TMQ1" s="66"/>
      <c r="TMR1" s="66"/>
      <c r="TMS1" s="66"/>
      <c r="TMT1" s="66"/>
      <c r="TMU1" s="66"/>
      <c r="TMV1" s="66"/>
      <c r="TMW1" s="66"/>
      <c r="TMX1" s="66"/>
      <c r="TMY1" s="66"/>
      <c r="TMZ1" s="66"/>
      <c r="TNA1" s="66"/>
      <c r="TNB1" s="66"/>
      <c r="TNC1" s="66"/>
      <c r="TND1" s="66"/>
      <c r="TNE1" s="66"/>
      <c r="TNF1" s="66"/>
      <c r="TNG1" s="66"/>
      <c r="TNH1" s="66"/>
      <c r="TNI1" s="66"/>
      <c r="TNJ1" s="66"/>
      <c r="TNK1" s="66"/>
      <c r="TNL1" s="66"/>
      <c r="TNM1" s="66"/>
      <c r="TNN1" s="66"/>
      <c r="TNO1" s="66"/>
      <c r="TNP1" s="66"/>
      <c r="TNQ1" s="66"/>
      <c r="TNR1" s="66"/>
      <c r="TNS1" s="66"/>
      <c r="TNT1" s="66"/>
      <c r="TNU1" s="66"/>
      <c r="TNV1" s="66"/>
      <c r="TNW1" s="66"/>
      <c r="TNX1" s="66"/>
      <c r="TNY1" s="66"/>
      <c r="TNZ1" s="66"/>
      <c r="TOA1" s="66"/>
      <c r="TOB1" s="66"/>
      <c r="TOC1" s="66"/>
      <c r="TOD1" s="66"/>
      <c r="TOE1" s="66"/>
      <c r="TOF1" s="66"/>
      <c r="TOG1" s="66"/>
      <c r="TOH1" s="66"/>
      <c r="TOI1" s="66"/>
      <c r="TOJ1" s="66"/>
      <c r="TOK1" s="66"/>
      <c r="TOL1" s="66"/>
      <c r="TOM1" s="66"/>
      <c r="TON1" s="66"/>
      <c r="TOO1" s="66"/>
      <c r="TOP1" s="66"/>
      <c r="TOQ1" s="66"/>
      <c r="TOR1" s="66"/>
      <c r="TOS1" s="66"/>
      <c r="TOT1" s="66"/>
      <c r="TOU1" s="66"/>
      <c r="TOV1" s="66"/>
      <c r="TOW1" s="66"/>
      <c r="TOX1" s="66"/>
      <c r="TOY1" s="66"/>
      <c r="TOZ1" s="66"/>
      <c r="TPA1" s="66"/>
      <c r="TPB1" s="66"/>
      <c r="TPC1" s="66"/>
      <c r="TPD1" s="66"/>
      <c r="TPE1" s="66"/>
      <c r="TPF1" s="66"/>
      <c r="TPG1" s="66"/>
      <c r="TPH1" s="66"/>
      <c r="TPI1" s="66"/>
      <c r="TPJ1" s="66"/>
      <c r="TPK1" s="66"/>
      <c r="TPL1" s="66"/>
      <c r="TPM1" s="66"/>
      <c r="TPN1" s="66"/>
      <c r="TPO1" s="66"/>
      <c r="TPP1" s="66"/>
      <c r="TPQ1" s="66"/>
      <c r="TPR1" s="66"/>
      <c r="TPS1" s="66"/>
      <c r="TPT1" s="66"/>
      <c r="TPU1" s="66"/>
      <c r="TPV1" s="66"/>
      <c r="TPW1" s="66"/>
      <c r="TPX1" s="66"/>
      <c r="TPY1" s="66"/>
      <c r="TPZ1" s="66"/>
      <c r="TQA1" s="66"/>
      <c r="TQB1" s="66"/>
      <c r="TQC1" s="66"/>
      <c r="TQD1" s="66"/>
      <c r="TQE1" s="66"/>
      <c r="TQF1" s="66"/>
      <c r="TQG1" s="66"/>
      <c r="TQH1" s="66"/>
      <c r="TQI1" s="66"/>
      <c r="TQJ1" s="66"/>
      <c r="TQK1" s="66"/>
      <c r="TQL1" s="66"/>
      <c r="TQM1" s="66"/>
      <c r="TQN1" s="66"/>
      <c r="TQO1" s="66"/>
      <c r="TQP1" s="66"/>
      <c r="TQQ1" s="66"/>
      <c r="TQR1" s="66"/>
      <c r="TQS1" s="66"/>
      <c r="TQT1" s="66"/>
      <c r="TQU1" s="66"/>
      <c r="TQV1" s="66"/>
      <c r="TQW1" s="66"/>
      <c r="TQX1" s="66"/>
      <c r="TQY1" s="66"/>
      <c r="TQZ1" s="66"/>
      <c r="TRA1" s="66"/>
      <c r="TRB1" s="66"/>
      <c r="TRC1" s="66"/>
      <c r="TRD1" s="66"/>
      <c r="TRE1" s="66"/>
      <c r="TRF1" s="66"/>
      <c r="TRG1" s="66"/>
      <c r="TRH1" s="66"/>
      <c r="TRI1" s="66"/>
      <c r="TRJ1" s="66"/>
      <c r="TRK1" s="66"/>
      <c r="TRL1" s="66"/>
      <c r="TRM1" s="66"/>
      <c r="TRN1" s="66"/>
      <c r="TRO1" s="66"/>
      <c r="TRP1" s="66"/>
      <c r="TRQ1" s="66"/>
      <c r="TRR1" s="66"/>
      <c r="TRS1" s="66"/>
      <c r="TRT1" s="66"/>
      <c r="TRU1" s="66"/>
      <c r="TRV1" s="66"/>
      <c r="TRW1" s="66"/>
      <c r="TRX1" s="66"/>
      <c r="TRY1" s="66"/>
      <c r="TRZ1" s="66"/>
      <c r="TSA1" s="66"/>
      <c r="TSB1" s="66"/>
      <c r="TSC1" s="66"/>
      <c r="TSD1" s="66"/>
      <c r="TSE1" s="66"/>
      <c r="TSF1" s="66"/>
      <c r="TSG1" s="66"/>
      <c r="TSH1" s="66"/>
      <c r="TSI1" s="66"/>
      <c r="TSJ1" s="66"/>
      <c r="TSK1" s="66"/>
      <c r="TSL1" s="66"/>
      <c r="TSM1" s="66"/>
      <c r="TSN1" s="66"/>
      <c r="TSO1" s="66"/>
      <c r="TSP1" s="66"/>
      <c r="TSQ1" s="66"/>
      <c r="TSR1" s="66"/>
      <c r="TSS1" s="66"/>
      <c r="TST1" s="66"/>
      <c r="TSU1" s="66"/>
      <c r="TSV1" s="66"/>
      <c r="TSW1" s="66"/>
      <c r="TSX1" s="66"/>
      <c r="TSY1" s="66"/>
      <c r="TSZ1" s="66"/>
      <c r="TTA1" s="66"/>
      <c r="TTB1" s="66"/>
      <c r="TTC1" s="66"/>
      <c r="TTD1" s="66"/>
      <c r="TTE1" s="66"/>
      <c r="TTF1" s="66"/>
      <c r="TTG1" s="66"/>
      <c r="TTH1" s="66"/>
      <c r="TTI1" s="66"/>
      <c r="TTJ1" s="66"/>
      <c r="TTK1" s="66"/>
      <c r="TTL1" s="66"/>
      <c r="TTM1" s="66"/>
      <c r="TTN1" s="66"/>
      <c r="TTO1" s="66"/>
      <c r="TTP1" s="66"/>
      <c r="TTQ1" s="66"/>
      <c r="TTR1" s="66"/>
      <c r="TTS1" s="66"/>
      <c r="TTT1" s="66"/>
      <c r="TTU1" s="66"/>
      <c r="TTV1" s="66"/>
      <c r="TTW1" s="66"/>
      <c r="TTX1" s="66"/>
      <c r="TTY1" s="66"/>
      <c r="TTZ1" s="66"/>
      <c r="TUA1" s="66"/>
      <c r="TUB1" s="66"/>
      <c r="TUC1" s="66"/>
      <c r="TUD1" s="66"/>
      <c r="TUE1" s="66"/>
      <c r="TUF1" s="66"/>
      <c r="TUG1" s="66"/>
      <c r="TUH1" s="66"/>
      <c r="TUI1" s="66"/>
      <c r="TUJ1" s="66"/>
      <c r="TUK1" s="66"/>
      <c r="TUL1" s="66"/>
      <c r="TUM1" s="66"/>
      <c r="TUN1" s="66"/>
      <c r="TUO1" s="66"/>
      <c r="TUP1" s="66"/>
      <c r="TUQ1" s="66"/>
      <c r="TUR1" s="66"/>
      <c r="TUS1" s="66"/>
      <c r="TUT1" s="66"/>
      <c r="TUU1" s="66"/>
      <c r="TUV1" s="66"/>
      <c r="TUW1" s="66"/>
      <c r="TUX1" s="66"/>
      <c r="TUY1" s="66"/>
      <c r="TUZ1" s="66"/>
      <c r="TVA1" s="66"/>
      <c r="TVB1" s="66"/>
      <c r="TVC1" s="66"/>
      <c r="TVD1" s="66"/>
      <c r="TVE1" s="66"/>
      <c r="TVF1" s="66"/>
      <c r="TVG1" s="66"/>
      <c r="TVH1" s="66"/>
      <c r="TVI1" s="66"/>
      <c r="TVJ1" s="66"/>
      <c r="TVK1" s="66"/>
      <c r="TVL1" s="66"/>
      <c r="TVM1" s="66"/>
      <c r="TVN1" s="66"/>
      <c r="TVO1" s="66"/>
      <c r="TVP1" s="66"/>
      <c r="TVQ1" s="66"/>
      <c r="TVR1" s="66"/>
      <c r="TVS1" s="66"/>
      <c r="TVT1" s="66"/>
      <c r="TVU1" s="66"/>
      <c r="TVV1" s="66"/>
      <c r="TVW1" s="66"/>
      <c r="TVX1" s="66"/>
      <c r="TVY1" s="66"/>
      <c r="TVZ1" s="66"/>
      <c r="TWA1" s="66"/>
      <c r="TWB1" s="66"/>
      <c r="TWC1" s="66"/>
      <c r="TWD1" s="66"/>
      <c r="TWE1" s="66"/>
      <c r="TWF1" s="66"/>
      <c r="TWG1" s="66"/>
      <c r="TWH1" s="66"/>
      <c r="TWI1" s="66"/>
      <c r="TWJ1" s="66"/>
      <c r="TWK1" s="66"/>
      <c r="TWL1" s="66"/>
      <c r="TWM1" s="66"/>
      <c r="TWN1" s="66"/>
      <c r="TWO1" s="66"/>
      <c r="TWP1" s="66"/>
      <c r="TWQ1" s="66"/>
      <c r="TWR1" s="66"/>
      <c r="TWS1" s="66"/>
      <c r="TWT1" s="66"/>
      <c r="TWU1" s="66"/>
      <c r="TWV1" s="66"/>
      <c r="TWW1" s="66"/>
      <c r="TWX1" s="66"/>
      <c r="TWY1" s="66"/>
      <c r="TWZ1" s="66"/>
      <c r="TXA1" s="66"/>
      <c r="TXB1" s="66"/>
      <c r="TXC1" s="66"/>
      <c r="TXD1" s="66"/>
      <c r="TXE1" s="66"/>
      <c r="TXF1" s="66"/>
      <c r="TXG1" s="66"/>
      <c r="TXH1" s="66"/>
      <c r="TXI1" s="66"/>
      <c r="TXJ1" s="66"/>
      <c r="TXK1" s="66"/>
      <c r="TXL1" s="66"/>
      <c r="TXM1" s="66"/>
      <c r="TXN1" s="66"/>
      <c r="TXO1" s="66"/>
      <c r="TXP1" s="66"/>
      <c r="TXQ1" s="66"/>
      <c r="TXR1" s="66"/>
      <c r="TXS1" s="66"/>
      <c r="TXT1" s="66"/>
      <c r="TXU1" s="66"/>
      <c r="TXV1" s="66"/>
      <c r="TXW1" s="66"/>
      <c r="TXX1" s="66"/>
      <c r="TXY1" s="66"/>
      <c r="TXZ1" s="66"/>
      <c r="TYA1" s="66"/>
      <c r="TYB1" s="66"/>
      <c r="TYC1" s="66"/>
      <c r="TYD1" s="66"/>
      <c r="TYE1" s="66"/>
      <c r="TYF1" s="66"/>
      <c r="TYG1" s="66"/>
      <c r="TYH1" s="66"/>
      <c r="TYI1" s="66"/>
      <c r="TYJ1" s="66"/>
      <c r="TYK1" s="66"/>
      <c r="TYL1" s="66"/>
      <c r="TYM1" s="66"/>
      <c r="TYN1" s="66"/>
      <c r="TYO1" s="66"/>
      <c r="TYP1" s="66"/>
      <c r="TYQ1" s="66"/>
      <c r="TYR1" s="66"/>
      <c r="TYS1" s="66"/>
      <c r="TYT1" s="66"/>
      <c r="TYU1" s="66"/>
      <c r="TYV1" s="66"/>
      <c r="TYW1" s="66"/>
      <c r="TYX1" s="66"/>
      <c r="TYY1" s="66"/>
      <c r="TYZ1" s="66"/>
      <c r="TZA1" s="66"/>
      <c r="TZB1" s="66"/>
      <c r="TZC1" s="66"/>
      <c r="TZD1" s="66"/>
      <c r="TZE1" s="66"/>
      <c r="TZF1" s="66"/>
      <c r="TZG1" s="66"/>
      <c r="TZH1" s="66"/>
      <c r="TZI1" s="66"/>
      <c r="TZJ1" s="66"/>
      <c r="TZK1" s="66"/>
      <c r="TZL1" s="66"/>
      <c r="TZM1" s="66"/>
      <c r="TZN1" s="66"/>
      <c r="TZO1" s="66"/>
      <c r="TZP1" s="66"/>
      <c r="TZQ1" s="66"/>
      <c r="TZR1" s="66"/>
      <c r="TZS1" s="66"/>
      <c r="TZT1" s="66"/>
      <c r="TZU1" s="66"/>
      <c r="TZV1" s="66"/>
      <c r="TZW1" s="66"/>
      <c r="TZX1" s="66"/>
      <c r="TZY1" s="66"/>
      <c r="TZZ1" s="66"/>
      <c r="UAA1" s="66"/>
      <c r="UAB1" s="66"/>
      <c r="UAC1" s="66"/>
      <c r="UAD1" s="66"/>
      <c r="UAE1" s="66"/>
      <c r="UAF1" s="66"/>
      <c r="UAG1" s="66"/>
      <c r="UAH1" s="66"/>
      <c r="UAI1" s="66"/>
      <c r="UAJ1" s="66"/>
      <c r="UAK1" s="66"/>
      <c r="UAL1" s="66"/>
      <c r="UAM1" s="66"/>
      <c r="UAN1" s="66"/>
      <c r="UAO1" s="66"/>
      <c r="UAP1" s="66"/>
      <c r="UAQ1" s="66"/>
      <c r="UAR1" s="66"/>
      <c r="UAS1" s="66"/>
      <c r="UAT1" s="66"/>
      <c r="UAU1" s="66"/>
      <c r="UAV1" s="66"/>
      <c r="UAW1" s="66"/>
      <c r="UAX1" s="66"/>
      <c r="UAY1" s="66"/>
      <c r="UAZ1" s="66"/>
      <c r="UBA1" s="66"/>
      <c r="UBB1" s="66"/>
      <c r="UBC1" s="66"/>
      <c r="UBD1" s="66"/>
      <c r="UBE1" s="66"/>
      <c r="UBF1" s="66"/>
      <c r="UBG1" s="66"/>
      <c r="UBH1" s="66"/>
      <c r="UBI1" s="66"/>
      <c r="UBJ1" s="66"/>
      <c r="UBK1" s="66"/>
      <c r="UBL1" s="66"/>
      <c r="UBM1" s="66"/>
      <c r="UBN1" s="66"/>
      <c r="UBO1" s="66"/>
      <c r="UBP1" s="66"/>
      <c r="UBQ1" s="66"/>
      <c r="UBR1" s="66"/>
      <c r="UBS1" s="66"/>
      <c r="UBT1" s="66"/>
      <c r="UBU1" s="66"/>
      <c r="UBV1" s="66"/>
      <c r="UBW1" s="66"/>
      <c r="UBX1" s="66"/>
      <c r="UBY1" s="66"/>
      <c r="UBZ1" s="66"/>
      <c r="UCA1" s="66"/>
      <c r="UCB1" s="66"/>
      <c r="UCC1" s="66"/>
      <c r="UCD1" s="66"/>
      <c r="UCE1" s="66"/>
      <c r="UCF1" s="66"/>
      <c r="UCG1" s="66"/>
      <c r="UCH1" s="66"/>
      <c r="UCI1" s="66"/>
      <c r="UCJ1" s="66"/>
      <c r="UCK1" s="66"/>
      <c r="UCL1" s="66"/>
      <c r="UCM1" s="66"/>
      <c r="UCN1" s="66"/>
      <c r="UCO1" s="66"/>
      <c r="UCP1" s="66"/>
      <c r="UCQ1" s="66"/>
      <c r="UCR1" s="66"/>
      <c r="UCS1" s="66"/>
      <c r="UCT1" s="66"/>
      <c r="UCU1" s="66"/>
      <c r="UCV1" s="66"/>
      <c r="UCW1" s="66"/>
      <c r="UCX1" s="66"/>
      <c r="UCY1" s="66"/>
      <c r="UCZ1" s="66"/>
      <c r="UDA1" s="66"/>
      <c r="UDB1" s="66"/>
      <c r="UDC1" s="66"/>
      <c r="UDD1" s="66"/>
      <c r="UDE1" s="66"/>
      <c r="UDF1" s="66"/>
      <c r="UDG1" s="66"/>
      <c r="UDH1" s="66"/>
      <c r="UDI1" s="66"/>
      <c r="UDJ1" s="66"/>
      <c r="UDK1" s="66"/>
      <c r="UDL1" s="66"/>
      <c r="UDM1" s="66"/>
      <c r="UDN1" s="66"/>
      <c r="UDO1" s="66"/>
      <c r="UDP1" s="66"/>
      <c r="UDQ1" s="66"/>
      <c r="UDR1" s="66"/>
      <c r="UDS1" s="66"/>
      <c r="UDT1" s="66"/>
      <c r="UDU1" s="66"/>
      <c r="UDV1" s="66"/>
      <c r="UDW1" s="66"/>
      <c r="UDX1" s="66"/>
      <c r="UDY1" s="66"/>
      <c r="UDZ1" s="66"/>
      <c r="UEA1" s="66"/>
      <c r="UEB1" s="66"/>
      <c r="UEC1" s="66"/>
      <c r="UED1" s="66"/>
      <c r="UEE1" s="66"/>
      <c r="UEF1" s="66"/>
      <c r="UEG1" s="66"/>
      <c r="UEH1" s="66"/>
      <c r="UEI1" s="66"/>
      <c r="UEJ1" s="66"/>
      <c r="UEK1" s="66"/>
      <c r="UEL1" s="66"/>
      <c r="UEM1" s="66"/>
      <c r="UEN1" s="66"/>
      <c r="UEO1" s="66"/>
      <c r="UEP1" s="66"/>
      <c r="UEQ1" s="66"/>
      <c r="UER1" s="66"/>
      <c r="UES1" s="66"/>
      <c r="UET1" s="66"/>
      <c r="UEU1" s="66"/>
      <c r="UEV1" s="66"/>
      <c r="UEW1" s="66"/>
      <c r="UEX1" s="66"/>
      <c r="UEY1" s="66"/>
      <c r="UEZ1" s="66"/>
      <c r="UFA1" s="66"/>
      <c r="UFB1" s="66"/>
      <c r="UFC1" s="66"/>
      <c r="UFD1" s="66"/>
      <c r="UFE1" s="66"/>
      <c r="UFF1" s="66"/>
      <c r="UFG1" s="66"/>
      <c r="UFH1" s="66"/>
      <c r="UFI1" s="66"/>
      <c r="UFJ1" s="66"/>
      <c r="UFK1" s="66"/>
      <c r="UFL1" s="66"/>
      <c r="UFM1" s="66"/>
      <c r="UFN1" s="66"/>
      <c r="UFO1" s="66"/>
      <c r="UFP1" s="66"/>
      <c r="UFQ1" s="66"/>
      <c r="UFR1" s="66"/>
      <c r="UFS1" s="66"/>
      <c r="UFT1" s="66"/>
      <c r="UFU1" s="66"/>
      <c r="UFV1" s="66"/>
      <c r="UFW1" s="66"/>
      <c r="UFX1" s="66"/>
      <c r="UFY1" s="66"/>
      <c r="UFZ1" s="66"/>
      <c r="UGA1" s="66"/>
      <c r="UGB1" s="66"/>
      <c r="UGC1" s="66"/>
      <c r="UGD1" s="66"/>
      <c r="UGE1" s="66"/>
      <c r="UGF1" s="66"/>
      <c r="UGG1" s="66"/>
      <c r="UGH1" s="66"/>
      <c r="UGI1" s="66"/>
      <c r="UGJ1" s="66"/>
      <c r="UGK1" s="66"/>
      <c r="UGL1" s="66"/>
      <c r="UGM1" s="66"/>
      <c r="UGN1" s="66"/>
      <c r="UGO1" s="66"/>
      <c r="UGP1" s="66"/>
      <c r="UGQ1" s="66"/>
      <c r="UGR1" s="66"/>
      <c r="UGS1" s="66"/>
      <c r="UGT1" s="66"/>
      <c r="UGU1" s="66"/>
      <c r="UGV1" s="66"/>
      <c r="UGW1" s="66"/>
      <c r="UGX1" s="66"/>
      <c r="UGY1" s="66"/>
      <c r="UGZ1" s="66"/>
      <c r="UHA1" s="66"/>
      <c r="UHB1" s="66"/>
      <c r="UHC1" s="66"/>
      <c r="UHD1" s="66"/>
      <c r="UHE1" s="66"/>
      <c r="UHF1" s="66"/>
      <c r="UHG1" s="66"/>
      <c r="UHH1" s="66"/>
      <c r="UHI1" s="66"/>
      <c r="UHJ1" s="66"/>
      <c r="UHK1" s="66"/>
      <c r="UHL1" s="66"/>
      <c r="UHM1" s="66"/>
      <c r="UHN1" s="66"/>
      <c r="UHO1" s="66"/>
      <c r="UHP1" s="66"/>
      <c r="UHQ1" s="66"/>
      <c r="UHR1" s="66"/>
      <c r="UHS1" s="66"/>
      <c r="UHT1" s="66"/>
      <c r="UHU1" s="66"/>
      <c r="UHV1" s="66"/>
      <c r="UHW1" s="66"/>
      <c r="UHX1" s="66"/>
      <c r="UHY1" s="66"/>
      <c r="UHZ1" s="66"/>
      <c r="UIA1" s="66"/>
      <c r="UIB1" s="66"/>
      <c r="UIC1" s="66"/>
      <c r="UID1" s="66"/>
      <c r="UIE1" s="66"/>
      <c r="UIF1" s="66"/>
      <c r="UIG1" s="66"/>
      <c r="UIH1" s="66"/>
      <c r="UII1" s="66"/>
      <c r="UIJ1" s="66"/>
      <c r="UIK1" s="66"/>
      <c r="UIL1" s="66"/>
      <c r="UIM1" s="66"/>
      <c r="UIN1" s="66"/>
      <c r="UIO1" s="66"/>
      <c r="UIP1" s="66"/>
      <c r="UIQ1" s="66"/>
      <c r="UIR1" s="66"/>
      <c r="UIS1" s="66"/>
      <c r="UIT1" s="66"/>
      <c r="UIU1" s="66"/>
      <c r="UIV1" s="66"/>
      <c r="UIW1" s="66"/>
      <c r="UIX1" s="66"/>
      <c r="UIY1" s="66"/>
      <c r="UIZ1" s="66"/>
      <c r="UJA1" s="66"/>
      <c r="UJB1" s="66"/>
      <c r="UJC1" s="66"/>
      <c r="UJD1" s="66"/>
      <c r="UJE1" s="66"/>
      <c r="UJF1" s="66"/>
      <c r="UJG1" s="66"/>
      <c r="UJH1" s="66"/>
      <c r="UJI1" s="66"/>
      <c r="UJJ1" s="66"/>
      <c r="UJK1" s="66"/>
      <c r="UJL1" s="66"/>
      <c r="UJM1" s="66"/>
      <c r="UJN1" s="66"/>
      <c r="UJO1" s="66"/>
      <c r="UJP1" s="66"/>
      <c r="UJQ1" s="66"/>
      <c r="UJR1" s="66"/>
      <c r="UJS1" s="66"/>
      <c r="UJT1" s="66"/>
      <c r="UJU1" s="66"/>
      <c r="UJV1" s="66"/>
      <c r="UJW1" s="66"/>
      <c r="UJX1" s="66"/>
      <c r="UJY1" s="66"/>
      <c r="UJZ1" s="66"/>
      <c r="UKA1" s="66"/>
      <c r="UKB1" s="66"/>
      <c r="UKC1" s="66"/>
      <c r="UKD1" s="66"/>
      <c r="UKE1" s="66"/>
      <c r="UKF1" s="66"/>
      <c r="UKG1" s="66"/>
      <c r="UKH1" s="66"/>
      <c r="UKI1" s="66"/>
      <c r="UKJ1" s="66"/>
      <c r="UKK1" s="66"/>
      <c r="UKL1" s="66"/>
      <c r="UKM1" s="66"/>
      <c r="UKN1" s="66"/>
      <c r="UKO1" s="66"/>
      <c r="UKP1" s="66"/>
      <c r="UKQ1" s="66"/>
      <c r="UKR1" s="66"/>
      <c r="UKS1" s="66"/>
      <c r="UKT1" s="66"/>
      <c r="UKU1" s="66"/>
      <c r="UKV1" s="66"/>
      <c r="UKW1" s="66"/>
      <c r="UKX1" s="66"/>
      <c r="UKY1" s="66"/>
      <c r="UKZ1" s="66"/>
      <c r="ULA1" s="66"/>
      <c r="ULB1" s="66"/>
      <c r="ULC1" s="66"/>
      <c r="ULD1" s="66"/>
      <c r="ULE1" s="66"/>
      <c r="ULF1" s="66"/>
      <c r="ULG1" s="66"/>
      <c r="ULH1" s="66"/>
      <c r="ULI1" s="66"/>
      <c r="ULJ1" s="66"/>
      <c r="ULK1" s="66"/>
      <c r="ULL1" s="66"/>
      <c r="ULM1" s="66"/>
      <c r="ULN1" s="66"/>
      <c r="ULO1" s="66"/>
      <c r="ULP1" s="66"/>
      <c r="ULQ1" s="66"/>
      <c r="ULR1" s="66"/>
      <c r="ULS1" s="66"/>
      <c r="ULT1" s="66"/>
      <c r="ULU1" s="66"/>
      <c r="ULV1" s="66"/>
      <c r="ULW1" s="66"/>
      <c r="ULX1" s="66"/>
      <c r="ULY1" s="66"/>
      <c r="ULZ1" s="66"/>
      <c r="UMA1" s="66"/>
      <c r="UMB1" s="66"/>
      <c r="UMC1" s="66"/>
      <c r="UMD1" s="66"/>
      <c r="UME1" s="66"/>
      <c r="UMF1" s="66"/>
      <c r="UMG1" s="66"/>
      <c r="UMH1" s="66"/>
      <c r="UMI1" s="66"/>
      <c r="UMJ1" s="66"/>
      <c r="UMK1" s="66"/>
      <c r="UML1" s="66"/>
      <c r="UMM1" s="66"/>
      <c r="UMN1" s="66"/>
      <c r="UMO1" s="66"/>
      <c r="UMP1" s="66"/>
      <c r="UMQ1" s="66"/>
      <c r="UMR1" s="66"/>
      <c r="UMS1" s="66"/>
      <c r="UMT1" s="66"/>
      <c r="UMU1" s="66"/>
      <c r="UMV1" s="66"/>
      <c r="UMW1" s="66"/>
      <c r="UMX1" s="66"/>
      <c r="UMY1" s="66"/>
      <c r="UMZ1" s="66"/>
      <c r="UNA1" s="66"/>
      <c r="UNB1" s="66"/>
      <c r="UNC1" s="66"/>
      <c r="UND1" s="66"/>
      <c r="UNE1" s="66"/>
      <c r="UNF1" s="66"/>
      <c r="UNG1" s="66"/>
      <c r="UNH1" s="66"/>
      <c r="UNI1" s="66"/>
      <c r="UNJ1" s="66"/>
      <c r="UNK1" s="66"/>
      <c r="UNL1" s="66"/>
      <c r="UNM1" s="66"/>
      <c r="UNN1" s="66"/>
      <c r="UNO1" s="66"/>
      <c r="UNP1" s="66"/>
      <c r="UNQ1" s="66"/>
      <c r="UNR1" s="66"/>
      <c r="UNS1" s="66"/>
      <c r="UNT1" s="66"/>
      <c r="UNU1" s="66"/>
      <c r="UNV1" s="66"/>
      <c r="UNW1" s="66"/>
      <c r="UNX1" s="66"/>
      <c r="UNY1" s="66"/>
      <c r="UNZ1" s="66"/>
      <c r="UOA1" s="66"/>
      <c r="UOB1" s="66"/>
      <c r="UOC1" s="66"/>
      <c r="UOD1" s="66"/>
      <c r="UOE1" s="66"/>
      <c r="UOF1" s="66"/>
      <c r="UOG1" s="66"/>
      <c r="UOH1" s="66"/>
      <c r="UOI1" s="66"/>
      <c r="UOJ1" s="66"/>
      <c r="UOK1" s="66"/>
      <c r="UOL1" s="66"/>
      <c r="UOM1" s="66"/>
      <c r="UON1" s="66"/>
      <c r="UOO1" s="66"/>
      <c r="UOP1" s="66"/>
      <c r="UOQ1" s="66"/>
      <c r="UOR1" s="66"/>
      <c r="UOS1" s="66"/>
      <c r="UOT1" s="66"/>
      <c r="UOU1" s="66"/>
      <c r="UOV1" s="66"/>
      <c r="UOW1" s="66"/>
      <c r="UOX1" s="66"/>
      <c r="UOY1" s="66"/>
      <c r="UOZ1" s="66"/>
      <c r="UPA1" s="66"/>
      <c r="UPB1" s="66"/>
      <c r="UPC1" s="66"/>
      <c r="UPD1" s="66"/>
      <c r="UPE1" s="66"/>
      <c r="UPF1" s="66"/>
      <c r="UPG1" s="66"/>
      <c r="UPH1" s="66"/>
      <c r="UPI1" s="66"/>
      <c r="UPJ1" s="66"/>
      <c r="UPK1" s="66"/>
      <c r="UPL1" s="66"/>
      <c r="UPM1" s="66"/>
      <c r="UPN1" s="66"/>
      <c r="UPO1" s="66"/>
      <c r="UPP1" s="66"/>
      <c r="UPQ1" s="66"/>
      <c r="UPR1" s="66"/>
      <c r="UPS1" s="66"/>
      <c r="UPT1" s="66"/>
      <c r="UPU1" s="66"/>
      <c r="UPV1" s="66"/>
      <c r="UPW1" s="66"/>
      <c r="UPX1" s="66"/>
      <c r="UPY1" s="66"/>
      <c r="UPZ1" s="66"/>
      <c r="UQA1" s="66"/>
      <c r="UQB1" s="66"/>
      <c r="UQC1" s="66"/>
      <c r="UQD1" s="66"/>
      <c r="UQE1" s="66"/>
      <c r="UQF1" s="66"/>
      <c r="UQG1" s="66"/>
      <c r="UQH1" s="66"/>
      <c r="UQI1" s="66"/>
      <c r="UQJ1" s="66"/>
      <c r="UQK1" s="66"/>
      <c r="UQL1" s="66"/>
      <c r="UQM1" s="66"/>
      <c r="UQN1" s="66"/>
      <c r="UQO1" s="66"/>
      <c r="UQP1" s="66"/>
      <c r="UQQ1" s="66"/>
      <c r="UQR1" s="66"/>
      <c r="UQS1" s="66"/>
      <c r="UQT1" s="66"/>
      <c r="UQU1" s="66"/>
      <c r="UQV1" s="66"/>
      <c r="UQW1" s="66"/>
      <c r="UQX1" s="66"/>
      <c r="UQY1" s="66"/>
      <c r="UQZ1" s="66"/>
      <c r="URA1" s="66"/>
      <c r="URB1" s="66"/>
      <c r="URC1" s="66"/>
      <c r="URD1" s="66"/>
      <c r="URE1" s="66"/>
      <c r="URF1" s="66"/>
      <c r="URG1" s="66"/>
      <c r="URH1" s="66"/>
      <c r="URI1" s="66"/>
      <c r="URJ1" s="66"/>
      <c r="URK1" s="66"/>
      <c r="URL1" s="66"/>
      <c r="URM1" s="66"/>
      <c r="URN1" s="66"/>
      <c r="URO1" s="66"/>
      <c r="URP1" s="66"/>
      <c r="URQ1" s="66"/>
      <c r="URR1" s="66"/>
      <c r="URS1" s="66"/>
      <c r="URT1" s="66"/>
      <c r="URU1" s="66"/>
      <c r="URV1" s="66"/>
      <c r="URW1" s="66"/>
      <c r="URX1" s="66"/>
      <c r="URY1" s="66"/>
      <c r="URZ1" s="66"/>
      <c r="USA1" s="66"/>
      <c r="USB1" s="66"/>
      <c r="USC1" s="66"/>
      <c r="USD1" s="66"/>
      <c r="USE1" s="66"/>
      <c r="USF1" s="66"/>
      <c r="USG1" s="66"/>
      <c r="USH1" s="66"/>
      <c r="USI1" s="66"/>
      <c r="USJ1" s="66"/>
      <c r="USK1" s="66"/>
      <c r="USL1" s="66"/>
      <c r="USM1" s="66"/>
      <c r="USN1" s="66"/>
      <c r="USO1" s="66"/>
      <c r="USP1" s="66"/>
      <c r="USQ1" s="66"/>
      <c r="USR1" s="66"/>
      <c r="USS1" s="66"/>
      <c r="UST1" s="66"/>
      <c r="USU1" s="66"/>
      <c r="USV1" s="66"/>
      <c r="USW1" s="66"/>
      <c r="USX1" s="66"/>
      <c r="USY1" s="66"/>
      <c r="USZ1" s="66"/>
      <c r="UTA1" s="66"/>
      <c r="UTB1" s="66"/>
      <c r="UTC1" s="66"/>
      <c r="UTD1" s="66"/>
      <c r="UTE1" s="66"/>
      <c r="UTF1" s="66"/>
      <c r="UTG1" s="66"/>
      <c r="UTH1" s="66"/>
      <c r="UTI1" s="66"/>
      <c r="UTJ1" s="66"/>
      <c r="UTK1" s="66"/>
      <c r="UTL1" s="66"/>
      <c r="UTM1" s="66"/>
      <c r="UTN1" s="66"/>
      <c r="UTO1" s="66"/>
      <c r="UTP1" s="66"/>
      <c r="UTQ1" s="66"/>
      <c r="UTR1" s="66"/>
      <c r="UTS1" s="66"/>
      <c r="UTT1" s="66"/>
      <c r="UTU1" s="66"/>
      <c r="UTV1" s="66"/>
      <c r="UTW1" s="66"/>
      <c r="UTX1" s="66"/>
      <c r="UTY1" s="66"/>
      <c r="UTZ1" s="66"/>
      <c r="UUA1" s="66"/>
      <c r="UUB1" s="66"/>
      <c r="UUC1" s="66"/>
      <c r="UUD1" s="66"/>
      <c r="UUE1" s="66"/>
      <c r="UUF1" s="66"/>
      <c r="UUG1" s="66"/>
      <c r="UUH1" s="66"/>
      <c r="UUI1" s="66"/>
      <c r="UUJ1" s="66"/>
      <c r="UUK1" s="66"/>
      <c r="UUL1" s="66"/>
      <c r="UUM1" s="66"/>
      <c r="UUN1" s="66"/>
      <c r="UUO1" s="66"/>
      <c r="UUP1" s="66"/>
      <c r="UUQ1" s="66"/>
      <c r="UUR1" s="66"/>
      <c r="UUS1" s="66"/>
      <c r="UUT1" s="66"/>
      <c r="UUU1" s="66"/>
      <c r="UUV1" s="66"/>
      <c r="UUW1" s="66"/>
      <c r="UUX1" s="66"/>
      <c r="UUY1" s="66"/>
      <c r="UUZ1" s="66"/>
      <c r="UVA1" s="66"/>
      <c r="UVB1" s="66"/>
      <c r="UVC1" s="66"/>
      <c r="UVD1" s="66"/>
      <c r="UVE1" s="66"/>
      <c r="UVF1" s="66"/>
      <c r="UVG1" s="66"/>
      <c r="UVH1" s="66"/>
      <c r="UVI1" s="66"/>
      <c r="UVJ1" s="66"/>
      <c r="UVK1" s="66"/>
      <c r="UVL1" s="66"/>
      <c r="UVM1" s="66"/>
      <c r="UVN1" s="66"/>
      <c r="UVO1" s="66"/>
      <c r="UVP1" s="66"/>
      <c r="UVQ1" s="66"/>
      <c r="UVR1" s="66"/>
      <c r="UVS1" s="66"/>
      <c r="UVT1" s="66"/>
      <c r="UVU1" s="66"/>
      <c r="UVV1" s="66"/>
      <c r="UVW1" s="66"/>
      <c r="UVX1" s="66"/>
      <c r="UVY1" s="66"/>
      <c r="UVZ1" s="66"/>
      <c r="UWA1" s="66"/>
      <c r="UWB1" s="66"/>
      <c r="UWC1" s="66"/>
      <c r="UWD1" s="66"/>
      <c r="UWE1" s="66"/>
      <c r="UWF1" s="66"/>
      <c r="UWG1" s="66"/>
      <c r="UWH1" s="66"/>
      <c r="UWI1" s="66"/>
      <c r="UWJ1" s="66"/>
      <c r="UWK1" s="66"/>
      <c r="UWL1" s="66"/>
      <c r="UWM1" s="66"/>
      <c r="UWN1" s="66"/>
      <c r="UWO1" s="66"/>
      <c r="UWP1" s="66"/>
      <c r="UWQ1" s="66"/>
      <c r="UWR1" s="66"/>
      <c r="UWS1" s="66"/>
      <c r="UWT1" s="66"/>
      <c r="UWU1" s="66"/>
      <c r="UWV1" s="66"/>
      <c r="UWW1" s="66"/>
      <c r="UWX1" s="66"/>
      <c r="UWY1" s="66"/>
      <c r="UWZ1" s="66"/>
      <c r="UXA1" s="66"/>
      <c r="UXB1" s="66"/>
      <c r="UXC1" s="66"/>
      <c r="UXD1" s="66"/>
      <c r="UXE1" s="66"/>
      <c r="UXF1" s="66"/>
      <c r="UXG1" s="66"/>
      <c r="UXH1" s="66"/>
      <c r="UXI1" s="66"/>
      <c r="UXJ1" s="66"/>
      <c r="UXK1" s="66"/>
      <c r="UXL1" s="66"/>
      <c r="UXM1" s="66"/>
      <c r="UXN1" s="66"/>
      <c r="UXO1" s="66"/>
      <c r="UXP1" s="66"/>
      <c r="UXQ1" s="66"/>
      <c r="UXR1" s="66"/>
      <c r="UXS1" s="66"/>
      <c r="UXT1" s="66"/>
      <c r="UXU1" s="66"/>
      <c r="UXV1" s="66"/>
      <c r="UXW1" s="66"/>
      <c r="UXX1" s="66"/>
      <c r="UXY1" s="66"/>
      <c r="UXZ1" s="66"/>
      <c r="UYA1" s="66"/>
      <c r="UYB1" s="66"/>
      <c r="UYC1" s="66"/>
      <c r="UYD1" s="66"/>
      <c r="UYE1" s="66"/>
      <c r="UYF1" s="66"/>
      <c r="UYG1" s="66"/>
      <c r="UYH1" s="66"/>
      <c r="UYI1" s="66"/>
      <c r="UYJ1" s="66"/>
      <c r="UYK1" s="66"/>
      <c r="UYL1" s="66"/>
      <c r="UYM1" s="66"/>
      <c r="UYN1" s="66"/>
      <c r="UYO1" s="66"/>
      <c r="UYP1" s="66"/>
      <c r="UYQ1" s="66"/>
      <c r="UYR1" s="66"/>
      <c r="UYS1" s="66"/>
      <c r="UYT1" s="66"/>
      <c r="UYU1" s="66"/>
      <c r="UYV1" s="66"/>
      <c r="UYW1" s="66"/>
      <c r="UYX1" s="66"/>
      <c r="UYY1" s="66"/>
      <c r="UYZ1" s="66"/>
      <c r="UZA1" s="66"/>
      <c r="UZB1" s="66"/>
      <c r="UZC1" s="66"/>
      <c r="UZD1" s="66"/>
      <c r="UZE1" s="66"/>
      <c r="UZF1" s="66"/>
      <c r="UZG1" s="66"/>
      <c r="UZH1" s="66"/>
      <c r="UZI1" s="66"/>
      <c r="UZJ1" s="66"/>
      <c r="UZK1" s="66"/>
      <c r="UZL1" s="66"/>
      <c r="UZM1" s="66"/>
      <c r="UZN1" s="66"/>
      <c r="UZO1" s="66"/>
      <c r="UZP1" s="66"/>
      <c r="UZQ1" s="66"/>
      <c r="UZR1" s="66"/>
      <c r="UZS1" s="66"/>
      <c r="UZT1" s="66"/>
      <c r="UZU1" s="66"/>
      <c r="UZV1" s="66"/>
      <c r="UZW1" s="66"/>
      <c r="UZX1" s="66"/>
      <c r="UZY1" s="66"/>
      <c r="UZZ1" s="66"/>
      <c r="VAA1" s="66"/>
      <c r="VAB1" s="66"/>
      <c r="VAC1" s="66"/>
      <c r="VAD1" s="66"/>
      <c r="VAE1" s="66"/>
      <c r="VAF1" s="66"/>
      <c r="VAG1" s="66"/>
      <c r="VAH1" s="66"/>
      <c r="VAI1" s="66"/>
      <c r="VAJ1" s="66"/>
      <c r="VAK1" s="66"/>
      <c r="VAL1" s="66"/>
      <c r="VAM1" s="66"/>
      <c r="VAN1" s="66"/>
      <c r="VAO1" s="66"/>
      <c r="VAP1" s="66"/>
      <c r="VAQ1" s="66"/>
      <c r="VAR1" s="66"/>
      <c r="VAS1" s="66"/>
      <c r="VAT1" s="66"/>
      <c r="VAU1" s="66"/>
      <c r="VAV1" s="66"/>
      <c r="VAW1" s="66"/>
      <c r="VAX1" s="66"/>
      <c r="VAY1" s="66"/>
      <c r="VAZ1" s="66"/>
      <c r="VBA1" s="66"/>
      <c r="VBB1" s="66"/>
      <c r="VBC1" s="66"/>
      <c r="VBD1" s="66"/>
      <c r="VBE1" s="66"/>
      <c r="VBF1" s="66"/>
      <c r="VBG1" s="66"/>
      <c r="VBH1" s="66"/>
      <c r="VBI1" s="66"/>
      <c r="VBJ1" s="66"/>
      <c r="VBK1" s="66"/>
      <c r="VBL1" s="66"/>
      <c r="VBM1" s="66"/>
      <c r="VBN1" s="66"/>
      <c r="VBO1" s="66"/>
      <c r="VBP1" s="66"/>
      <c r="VBQ1" s="66"/>
      <c r="VBR1" s="66"/>
      <c r="VBS1" s="66"/>
      <c r="VBT1" s="66"/>
      <c r="VBU1" s="66"/>
      <c r="VBV1" s="66"/>
      <c r="VBW1" s="66"/>
      <c r="VBX1" s="66"/>
      <c r="VBY1" s="66"/>
      <c r="VBZ1" s="66"/>
      <c r="VCA1" s="66"/>
      <c r="VCB1" s="66"/>
      <c r="VCC1" s="66"/>
      <c r="VCD1" s="66"/>
      <c r="VCE1" s="66"/>
      <c r="VCF1" s="66"/>
      <c r="VCG1" s="66"/>
      <c r="VCH1" s="66"/>
      <c r="VCI1" s="66"/>
      <c r="VCJ1" s="66"/>
      <c r="VCK1" s="66"/>
      <c r="VCL1" s="66"/>
      <c r="VCM1" s="66"/>
      <c r="VCN1" s="66"/>
      <c r="VCO1" s="66"/>
      <c r="VCP1" s="66"/>
      <c r="VCQ1" s="66"/>
      <c r="VCR1" s="66"/>
      <c r="VCS1" s="66"/>
      <c r="VCT1" s="66"/>
      <c r="VCU1" s="66"/>
      <c r="VCV1" s="66"/>
      <c r="VCW1" s="66"/>
      <c r="VCX1" s="66"/>
      <c r="VCY1" s="66"/>
      <c r="VCZ1" s="66"/>
      <c r="VDA1" s="66"/>
      <c r="VDB1" s="66"/>
      <c r="VDC1" s="66"/>
      <c r="VDD1" s="66"/>
      <c r="VDE1" s="66"/>
      <c r="VDF1" s="66"/>
      <c r="VDG1" s="66"/>
      <c r="VDH1" s="66"/>
      <c r="VDI1" s="66"/>
      <c r="VDJ1" s="66"/>
      <c r="VDK1" s="66"/>
      <c r="VDL1" s="66"/>
      <c r="VDM1" s="66"/>
      <c r="VDN1" s="66"/>
      <c r="VDO1" s="66"/>
      <c r="VDP1" s="66"/>
      <c r="VDQ1" s="66"/>
      <c r="VDR1" s="66"/>
      <c r="VDS1" s="66"/>
      <c r="VDT1" s="66"/>
      <c r="VDU1" s="66"/>
      <c r="VDV1" s="66"/>
      <c r="VDW1" s="66"/>
      <c r="VDX1" s="66"/>
      <c r="VDY1" s="66"/>
      <c r="VDZ1" s="66"/>
      <c r="VEA1" s="66"/>
      <c r="VEB1" s="66"/>
      <c r="VEC1" s="66"/>
      <c r="VED1" s="66"/>
      <c r="VEE1" s="66"/>
      <c r="VEF1" s="66"/>
      <c r="VEG1" s="66"/>
      <c r="VEH1" s="66"/>
      <c r="VEI1" s="66"/>
      <c r="VEJ1" s="66"/>
      <c r="VEK1" s="66"/>
      <c r="VEL1" s="66"/>
      <c r="VEM1" s="66"/>
      <c r="VEN1" s="66"/>
      <c r="VEO1" s="66"/>
      <c r="VEP1" s="66"/>
      <c r="VEQ1" s="66"/>
      <c r="VER1" s="66"/>
      <c r="VES1" s="66"/>
      <c r="VET1" s="66"/>
      <c r="VEU1" s="66"/>
      <c r="VEV1" s="66"/>
      <c r="VEW1" s="66"/>
      <c r="VEX1" s="66"/>
      <c r="VEY1" s="66"/>
      <c r="VEZ1" s="66"/>
      <c r="VFA1" s="66"/>
      <c r="VFB1" s="66"/>
      <c r="VFC1" s="66"/>
      <c r="VFD1" s="66"/>
      <c r="VFE1" s="66"/>
      <c r="VFF1" s="66"/>
      <c r="VFG1" s="66"/>
      <c r="VFH1" s="66"/>
      <c r="VFI1" s="66"/>
      <c r="VFJ1" s="66"/>
      <c r="VFK1" s="66"/>
      <c r="VFL1" s="66"/>
      <c r="VFM1" s="66"/>
      <c r="VFN1" s="66"/>
      <c r="VFO1" s="66"/>
      <c r="VFP1" s="66"/>
      <c r="VFQ1" s="66"/>
      <c r="VFR1" s="66"/>
      <c r="VFS1" s="66"/>
      <c r="VFT1" s="66"/>
      <c r="VFU1" s="66"/>
      <c r="VFV1" s="66"/>
      <c r="VFW1" s="66"/>
      <c r="VFX1" s="66"/>
      <c r="VFY1" s="66"/>
      <c r="VFZ1" s="66"/>
      <c r="VGA1" s="66"/>
      <c r="VGB1" s="66"/>
      <c r="VGC1" s="66"/>
      <c r="VGD1" s="66"/>
      <c r="VGE1" s="66"/>
      <c r="VGF1" s="66"/>
      <c r="VGG1" s="66"/>
      <c r="VGH1" s="66"/>
      <c r="VGI1" s="66"/>
      <c r="VGJ1" s="66"/>
      <c r="VGK1" s="66"/>
      <c r="VGL1" s="66"/>
      <c r="VGM1" s="66"/>
      <c r="VGN1" s="66"/>
      <c r="VGO1" s="66"/>
      <c r="VGP1" s="66"/>
      <c r="VGQ1" s="66"/>
      <c r="VGR1" s="66"/>
      <c r="VGS1" s="66"/>
      <c r="VGT1" s="66"/>
      <c r="VGU1" s="66"/>
      <c r="VGV1" s="66"/>
      <c r="VGW1" s="66"/>
      <c r="VGX1" s="66"/>
      <c r="VGY1" s="66"/>
      <c r="VGZ1" s="66"/>
      <c r="VHA1" s="66"/>
      <c r="VHB1" s="66"/>
      <c r="VHC1" s="66"/>
      <c r="VHD1" s="66"/>
      <c r="VHE1" s="66"/>
      <c r="VHF1" s="66"/>
      <c r="VHG1" s="66"/>
      <c r="VHH1" s="66"/>
      <c r="VHI1" s="66"/>
      <c r="VHJ1" s="66"/>
      <c r="VHK1" s="66"/>
      <c r="VHL1" s="66"/>
      <c r="VHM1" s="66"/>
      <c r="VHN1" s="66"/>
      <c r="VHO1" s="66"/>
      <c r="VHP1" s="66"/>
      <c r="VHQ1" s="66"/>
      <c r="VHR1" s="66"/>
      <c r="VHS1" s="66"/>
      <c r="VHT1" s="66"/>
      <c r="VHU1" s="66"/>
      <c r="VHV1" s="66"/>
      <c r="VHW1" s="66"/>
      <c r="VHX1" s="66"/>
      <c r="VHY1" s="66"/>
      <c r="VHZ1" s="66"/>
      <c r="VIA1" s="66"/>
      <c r="VIB1" s="66"/>
      <c r="VIC1" s="66"/>
      <c r="VID1" s="66"/>
      <c r="VIE1" s="66"/>
      <c r="VIF1" s="66"/>
      <c r="VIG1" s="66"/>
      <c r="VIH1" s="66"/>
      <c r="VII1" s="66"/>
      <c r="VIJ1" s="66"/>
      <c r="VIK1" s="66"/>
      <c r="VIL1" s="66"/>
      <c r="VIM1" s="66"/>
      <c r="VIN1" s="66"/>
      <c r="VIO1" s="66"/>
      <c r="VIP1" s="66"/>
      <c r="VIQ1" s="66"/>
      <c r="VIR1" s="66"/>
      <c r="VIS1" s="66"/>
      <c r="VIT1" s="66"/>
      <c r="VIU1" s="66"/>
      <c r="VIV1" s="66"/>
      <c r="VIW1" s="66"/>
      <c r="VIX1" s="66"/>
      <c r="VIY1" s="66"/>
      <c r="VIZ1" s="66"/>
      <c r="VJA1" s="66"/>
      <c r="VJB1" s="66"/>
      <c r="VJC1" s="66"/>
      <c r="VJD1" s="66"/>
      <c r="VJE1" s="66"/>
      <c r="VJF1" s="66"/>
      <c r="VJG1" s="66"/>
      <c r="VJH1" s="66"/>
      <c r="VJI1" s="66"/>
      <c r="VJJ1" s="66"/>
      <c r="VJK1" s="66"/>
      <c r="VJL1" s="66"/>
      <c r="VJM1" s="66"/>
      <c r="VJN1" s="66"/>
      <c r="VJO1" s="66"/>
      <c r="VJP1" s="66"/>
      <c r="VJQ1" s="66"/>
      <c r="VJR1" s="66"/>
      <c r="VJS1" s="66"/>
      <c r="VJT1" s="66"/>
      <c r="VJU1" s="66"/>
      <c r="VJV1" s="66"/>
      <c r="VJW1" s="66"/>
      <c r="VJX1" s="66"/>
      <c r="VJY1" s="66"/>
      <c r="VJZ1" s="66"/>
      <c r="VKA1" s="66"/>
      <c r="VKB1" s="66"/>
      <c r="VKC1" s="66"/>
      <c r="VKD1" s="66"/>
      <c r="VKE1" s="66"/>
      <c r="VKF1" s="66"/>
      <c r="VKG1" s="66"/>
      <c r="VKH1" s="66"/>
      <c r="VKI1" s="66"/>
      <c r="VKJ1" s="66"/>
      <c r="VKK1" s="66"/>
      <c r="VKL1" s="66"/>
      <c r="VKM1" s="66"/>
      <c r="VKN1" s="66"/>
      <c r="VKO1" s="66"/>
      <c r="VKP1" s="66"/>
      <c r="VKQ1" s="66"/>
      <c r="VKR1" s="66"/>
      <c r="VKS1" s="66"/>
      <c r="VKT1" s="66"/>
      <c r="VKU1" s="66"/>
      <c r="VKV1" s="66"/>
      <c r="VKW1" s="66"/>
      <c r="VKX1" s="66"/>
      <c r="VKY1" s="66"/>
      <c r="VKZ1" s="66"/>
      <c r="VLA1" s="66"/>
      <c r="VLB1" s="66"/>
      <c r="VLC1" s="66"/>
      <c r="VLD1" s="66"/>
      <c r="VLE1" s="66"/>
      <c r="VLF1" s="66"/>
      <c r="VLG1" s="66"/>
      <c r="VLH1" s="66"/>
      <c r="VLI1" s="66"/>
      <c r="VLJ1" s="66"/>
      <c r="VLK1" s="66"/>
      <c r="VLL1" s="66"/>
      <c r="VLM1" s="66"/>
      <c r="VLN1" s="66"/>
      <c r="VLO1" s="66"/>
      <c r="VLP1" s="66"/>
      <c r="VLQ1" s="66"/>
      <c r="VLR1" s="66"/>
      <c r="VLS1" s="66"/>
      <c r="VLT1" s="66"/>
      <c r="VLU1" s="66"/>
      <c r="VLV1" s="66"/>
      <c r="VLW1" s="66"/>
      <c r="VLX1" s="66"/>
      <c r="VLY1" s="66"/>
      <c r="VLZ1" s="66"/>
      <c r="VMA1" s="66"/>
      <c r="VMB1" s="66"/>
      <c r="VMC1" s="66"/>
      <c r="VMD1" s="66"/>
      <c r="VME1" s="66"/>
      <c r="VMF1" s="66"/>
      <c r="VMG1" s="66"/>
      <c r="VMH1" s="66"/>
      <c r="VMI1" s="66"/>
      <c r="VMJ1" s="66"/>
      <c r="VMK1" s="66"/>
      <c r="VML1" s="66"/>
      <c r="VMM1" s="66"/>
      <c r="VMN1" s="66"/>
      <c r="VMO1" s="66"/>
      <c r="VMP1" s="66"/>
      <c r="VMQ1" s="66"/>
      <c r="VMR1" s="66"/>
      <c r="VMS1" s="66"/>
      <c r="VMT1" s="66"/>
      <c r="VMU1" s="66"/>
      <c r="VMV1" s="66"/>
      <c r="VMW1" s="66"/>
      <c r="VMX1" s="66"/>
      <c r="VMY1" s="66"/>
      <c r="VMZ1" s="66"/>
      <c r="VNA1" s="66"/>
      <c r="VNB1" s="66"/>
      <c r="VNC1" s="66"/>
      <c r="VND1" s="66"/>
      <c r="VNE1" s="66"/>
      <c r="VNF1" s="66"/>
      <c r="VNG1" s="66"/>
      <c r="VNH1" s="66"/>
      <c r="VNI1" s="66"/>
      <c r="VNJ1" s="66"/>
      <c r="VNK1" s="66"/>
      <c r="VNL1" s="66"/>
      <c r="VNM1" s="66"/>
      <c r="VNN1" s="66"/>
      <c r="VNO1" s="66"/>
      <c r="VNP1" s="66"/>
      <c r="VNQ1" s="66"/>
      <c r="VNR1" s="66"/>
      <c r="VNS1" s="66"/>
      <c r="VNT1" s="66"/>
      <c r="VNU1" s="66"/>
      <c r="VNV1" s="66"/>
      <c r="VNW1" s="66"/>
      <c r="VNX1" s="66"/>
      <c r="VNY1" s="66"/>
      <c r="VNZ1" s="66"/>
      <c r="VOA1" s="66"/>
      <c r="VOB1" s="66"/>
      <c r="VOC1" s="66"/>
      <c r="VOD1" s="66"/>
      <c r="VOE1" s="66"/>
      <c r="VOF1" s="66"/>
      <c r="VOG1" s="66"/>
      <c r="VOH1" s="66"/>
      <c r="VOI1" s="66"/>
      <c r="VOJ1" s="66"/>
      <c r="VOK1" s="66"/>
      <c r="VOL1" s="66"/>
      <c r="VOM1" s="66"/>
      <c r="VON1" s="66"/>
      <c r="VOO1" s="66"/>
      <c r="VOP1" s="66"/>
      <c r="VOQ1" s="66"/>
      <c r="VOR1" s="66"/>
      <c r="VOS1" s="66"/>
      <c r="VOT1" s="66"/>
      <c r="VOU1" s="66"/>
      <c r="VOV1" s="66"/>
      <c r="VOW1" s="66"/>
      <c r="VOX1" s="66"/>
      <c r="VOY1" s="66"/>
      <c r="VOZ1" s="66"/>
      <c r="VPA1" s="66"/>
      <c r="VPB1" s="66"/>
      <c r="VPC1" s="66"/>
      <c r="VPD1" s="66"/>
      <c r="VPE1" s="66"/>
      <c r="VPF1" s="66"/>
      <c r="VPG1" s="66"/>
      <c r="VPH1" s="66"/>
      <c r="VPI1" s="66"/>
      <c r="VPJ1" s="66"/>
      <c r="VPK1" s="66"/>
      <c r="VPL1" s="66"/>
      <c r="VPM1" s="66"/>
      <c r="VPN1" s="66"/>
      <c r="VPO1" s="66"/>
      <c r="VPP1" s="66"/>
      <c r="VPQ1" s="66"/>
      <c r="VPR1" s="66"/>
      <c r="VPS1" s="66"/>
      <c r="VPT1" s="66"/>
      <c r="VPU1" s="66"/>
      <c r="VPV1" s="66"/>
      <c r="VPW1" s="66"/>
      <c r="VPX1" s="66"/>
      <c r="VPY1" s="66"/>
      <c r="VPZ1" s="66"/>
      <c r="VQA1" s="66"/>
      <c r="VQB1" s="66"/>
      <c r="VQC1" s="66"/>
      <c r="VQD1" s="66"/>
      <c r="VQE1" s="66"/>
      <c r="VQF1" s="66"/>
      <c r="VQG1" s="66"/>
      <c r="VQH1" s="66"/>
      <c r="VQI1" s="66"/>
      <c r="VQJ1" s="66"/>
      <c r="VQK1" s="66"/>
      <c r="VQL1" s="66"/>
      <c r="VQM1" s="66"/>
      <c r="VQN1" s="66"/>
      <c r="VQO1" s="66"/>
      <c r="VQP1" s="66"/>
      <c r="VQQ1" s="66"/>
      <c r="VQR1" s="66"/>
      <c r="VQS1" s="66"/>
      <c r="VQT1" s="66"/>
      <c r="VQU1" s="66"/>
      <c r="VQV1" s="66"/>
      <c r="VQW1" s="66"/>
      <c r="VQX1" s="66"/>
      <c r="VQY1" s="66"/>
      <c r="VQZ1" s="66"/>
      <c r="VRA1" s="66"/>
      <c r="VRB1" s="66"/>
      <c r="VRC1" s="66"/>
      <c r="VRD1" s="66"/>
      <c r="VRE1" s="66"/>
      <c r="VRF1" s="66"/>
      <c r="VRG1" s="66"/>
      <c r="VRH1" s="66"/>
      <c r="VRI1" s="66"/>
      <c r="VRJ1" s="66"/>
      <c r="VRK1" s="66"/>
      <c r="VRL1" s="66"/>
      <c r="VRM1" s="66"/>
      <c r="VRN1" s="66"/>
      <c r="VRO1" s="66"/>
      <c r="VRP1" s="66"/>
      <c r="VRQ1" s="66"/>
      <c r="VRR1" s="66"/>
      <c r="VRS1" s="66"/>
      <c r="VRT1" s="66"/>
      <c r="VRU1" s="66"/>
      <c r="VRV1" s="66"/>
      <c r="VRW1" s="66"/>
      <c r="VRX1" s="66"/>
      <c r="VRY1" s="66"/>
      <c r="VRZ1" s="66"/>
      <c r="VSA1" s="66"/>
      <c r="VSB1" s="66"/>
      <c r="VSC1" s="66"/>
      <c r="VSD1" s="66"/>
      <c r="VSE1" s="66"/>
      <c r="VSF1" s="66"/>
      <c r="VSG1" s="66"/>
      <c r="VSH1" s="66"/>
      <c r="VSI1" s="66"/>
      <c r="VSJ1" s="66"/>
      <c r="VSK1" s="66"/>
      <c r="VSL1" s="66"/>
      <c r="VSM1" s="66"/>
      <c r="VSN1" s="66"/>
      <c r="VSO1" s="66"/>
      <c r="VSP1" s="66"/>
      <c r="VSQ1" s="66"/>
      <c r="VSR1" s="66"/>
      <c r="VSS1" s="66"/>
      <c r="VST1" s="66"/>
      <c r="VSU1" s="66"/>
      <c r="VSV1" s="66"/>
      <c r="VSW1" s="66"/>
      <c r="VSX1" s="66"/>
      <c r="VSY1" s="66"/>
      <c r="VSZ1" s="66"/>
      <c r="VTA1" s="66"/>
      <c r="VTB1" s="66"/>
      <c r="VTC1" s="66"/>
      <c r="VTD1" s="66"/>
      <c r="VTE1" s="66"/>
      <c r="VTF1" s="66"/>
      <c r="VTG1" s="66"/>
      <c r="VTH1" s="66"/>
      <c r="VTI1" s="66"/>
      <c r="VTJ1" s="66"/>
      <c r="VTK1" s="66"/>
      <c r="VTL1" s="66"/>
      <c r="VTM1" s="66"/>
      <c r="VTN1" s="66"/>
      <c r="VTO1" s="66"/>
      <c r="VTP1" s="66"/>
      <c r="VTQ1" s="66"/>
      <c r="VTR1" s="66"/>
      <c r="VTS1" s="66"/>
      <c r="VTT1" s="66"/>
      <c r="VTU1" s="66"/>
      <c r="VTV1" s="66"/>
      <c r="VTW1" s="66"/>
      <c r="VTX1" s="66"/>
      <c r="VTY1" s="66"/>
      <c r="VTZ1" s="66"/>
      <c r="VUA1" s="66"/>
      <c r="VUB1" s="66"/>
      <c r="VUC1" s="66"/>
      <c r="VUD1" s="66"/>
      <c r="VUE1" s="66"/>
      <c r="VUF1" s="66"/>
      <c r="VUG1" s="66"/>
      <c r="VUH1" s="66"/>
      <c r="VUI1" s="66"/>
      <c r="VUJ1" s="66"/>
      <c r="VUK1" s="66"/>
      <c r="VUL1" s="66"/>
      <c r="VUM1" s="66"/>
      <c r="VUN1" s="66"/>
      <c r="VUO1" s="66"/>
      <c r="VUP1" s="66"/>
      <c r="VUQ1" s="66"/>
      <c r="VUR1" s="66"/>
      <c r="VUS1" s="66"/>
      <c r="VUT1" s="66"/>
      <c r="VUU1" s="66"/>
      <c r="VUV1" s="66"/>
      <c r="VUW1" s="66"/>
      <c r="VUX1" s="66"/>
      <c r="VUY1" s="66"/>
      <c r="VUZ1" s="66"/>
      <c r="VVA1" s="66"/>
      <c r="VVB1" s="66"/>
      <c r="VVC1" s="66"/>
      <c r="VVD1" s="66"/>
      <c r="VVE1" s="66"/>
      <c r="VVF1" s="66"/>
      <c r="VVG1" s="66"/>
      <c r="VVH1" s="66"/>
      <c r="VVI1" s="66"/>
      <c r="VVJ1" s="66"/>
      <c r="VVK1" s="66"/>
      <c r="VVL1" s="66"/>
      <c r="VVM1" s="66"/>
      <c r="VVN1" s="66"/>
      <c r="VVO1" s="66"/>
      <c r="VVP1" s="66"/>
      <c r="VVQ1" s="66"/>
      <c r="VVR1" s="66"/>
      <c r="VVS1" s="66"/>
      <c r="VVT1" s="66"/>
      <c r="VVU1" s="66"/>
      <c r="VVV1" s="66"/>
      <c r="VVW1" s="66"/>
      <c r="VVX1" s="66"/>
      <c r="VVY1" s="66"/>
      <c r="VVZ1" s="66"/>
      <c r="VWA1" s="66"/>
      <c r="VWB1" s="66"/>
      <c r="VWC1" s="66"/>
      <c r="VWD1" s="66"/>
      <c r="VWE1" s="66"/>
      <c r="VWF1" s="66"/>
      <c r="VWG1" s="66"/>
      <c r="VWH1" s="66"/>
      <c r="VWI1" s="66"/>
      <c r="VWJ1" s="66"/>
      <c r="VWK1" s="66"/>
      <c r="VWL1" s="66"/>
      <c r="VWM1" s="66"/>
      <c r="VWN1" s="66"/>
      <c r="VWO1" s="66"/>
      <c r="VWP1" s="66"/>
      <c r="VWQ1" s="66"/>
      <c r="VWR1" s="66"/>
      <c r="VWS1" s="66"/>
      <c r="VWT1" s="66"/>
      <c r="VWU1" s="66"/>
      <c r="VWV1" s="66"/>
      <c r="VWW1" s="66"/>
      <c r="VWX1" s="66"/>
      <c r="VWY1" s="66"/>
      <c r="VWZ1" s="66"/>
      <c r="VXA1" s="66"/>
      <c r="VXB1" s="66"/>
      <c r="VXC1" s="66"/>
      <c r="VXD1" s="66"/>
      <c r="VXE1" s="66"/>
      <c r="VXF1" s="66"/>
      <c r="VXG1" s="66"/>
      <c r="VXH1" s="66"/>
      <c r="VXI1" s="66"/>
      <c r="VXJ1" s="66"/>
      <c r="VXK1" s="66"/>
      <c r="VXL1" s="66"/>
      <c r="VXM1" s="66"/>
      <c r="VXN1" s="66"/>
      <c r="VXO1" s="66"/>
      <c r="VXP1" s="66"/>
      <c r="VXQ1" s="66"/>
      <c r="VXR1" s="66"/>
      <c r="VXS1" s="66"/>
      <c r="VXT1" s="66"/>
      <c r="VXU1" s="66"/>
      <c r="VXV1" s="66"/>
      <c r="VXW1" s="66"/>
      <c r="VXX1" s="66"/>
      <c r="VXY1" s="66"/>
      <c r="VXZ1" s="66"/>
      <c r="VYA1" s="66"/>
      <c r="VYB1" s="66"/>
      <c r="VYC1" s="66"/>
      <c r="VYD1" s="66"/>
      <c r="VYE1" s="66"/>
      <c r="VYF1" s="66"/>
      <c r="VYG1" s="66"/>
      <c r="VYH1" s="66"/>
      <c r="VYI1" s="66"/>
      <c r="VYJ1" s="66"/>
      <c r="VYK1" s="66"/>
      <c r="VYL1" s="66"/>
      <c r="VYM1" s="66"/>
      <c r="VYN1" s="66"/>
      <c r="VYO1" s="66"/>
      <c r="VYP1" s="66"/>
      <c r="VYQ1" s="66"/>
      <c r="VYR1" s="66"/>
      <c r="VYS1" s="66"/>
      <c r="VYT1" s="66"/>
      <c r="VYU1" s="66"/>
      <c r="VYV1" s="66"/>
      <c r="VYW1" s="66"/>
      <c r="VYX1" s="66"/>
      <c r="VYY1" s="66"/>
      <c r="VYZ1" s="66"/>
      <c r="VZA1" s="66"/>
      <c r="VZB1" s="66"/>
      <c r="VZC1" s="66"/>
      <c r="VZD1" s="66"/>
      <c r="VZE1" s="66"/>
      <c r="VZF1" s="66"/>
      <c r="VZG1" s="66"/>
      <c r="VZH1" s="66"/>
      <c r="VZI1" s="66"/>
      <c r="VZJ1" s="66"/>
      <c r="VZK1" s="66"/>
      <c r="VZL1" s="66"/>
      <c r="VZM1" s="66"/>
      <c r="VZN1" s="66"/>
      <c r="VZO1" s="66"/>
      <c r="VZP1" s="66"/>
      <c r="VZQ1" s="66"/>
      <c r="VZR1" s="66"/>
      <c r="VZS1" s="66"/>
      <c r="VZT1" s="66"/>
      <c r="VZU1" s="66"/>
      <c r="VZV1" s="66"/>
      <c r="VZW1" s="66"/>
      <c r="VZX1" s="66"/>
      <c r="VZY1" s="66"/>
      <c r="VZZ1" s="66"/>
      <c r="WAA1" s="66"/>
      <c r="WAB1" s="66"/>
      <c r="WAC1" s="66"/>
      <c r="WAD1" s="66"/>
      <c r="WAE1" s="66"/>
      <c r="WAF1" s="66"/>
      <c r="WAG1" s="66"/>
      <c r="WAH1" s="66"/>
      <c r="WAI1" s="66"/>
      <c r="WAJ1" s="66"/>
      <c r="WAK1" s="66"/>
      <c r="WAL1" s="66"/>
      <c r="WAM1" s="66"/>
      <c r="WAN1" s="66"/>
      <c r="WAO1" s="66"/>
      <c r="WAP1" s="66"/>
      <c r="WAQ1" s="66"/>
      <c r="WAR1" s="66"/>
      <c r="WAS1" s="66"/>
      <c r="WAT1" s="66"/>
      <c r="WAU1" s="66"/>
      <c r="WAV1" s="66"/>
      <c r="WAW1" s="66"/>
      <c r="WAX1" s="66"/>
      <c r="WAY1" s="66"/>
      <c r="WAZ1" s="66"/>
      <c r="WBA1" s="66"/>
      <c r="WBB1" s="66"/>
      <c r="WBC1" s="66"/>
      <c r="WBD1" s="66"/>
      <c r="WBE1" s="66"/>
      <c r="WBF1" s="66"/>
      <c r="WBG1" s="66"/>
      <c r="WBH1" s="66"/>
      <c r="WBI1" s="66"/>
      <c r="WBJ1" s="66"/>
      <c r="WBK1" s="66"/>
      <c r="WBL1" s="66"/>
      <c r="WBM1" s="66"/>
      <c r="WBN1" s="66"/>
      <c r="WBO1" s="66"/>
      <c r="WBP1" s="66"/>
      <c r="WBQ1" s="66"/>
      <c r="WBR1" s="66"/>
      <c r="WBS1" s="66"/>
      <c r="WBT1" s="66"/>
      <c r="WBU1" s="66"/>
      <c r="WBV1" s="66"/>
      <c r="WBW1" s="66"/>
      <c r="WBX1" s="66"/>
      <c r="WBY1" s="66"/>
      <c r="WBZ1" s="66"/>
      <c r="WCA1" s="66"/>
      <c r="WCB1" s="66"/>
      <c r="WCC1" s="66"/>
      <c r="WCD1" s="66"/>
      <c r="WCE1" s="66"/>
      <c r="WCF1" s="66"/>
      <c r="WCG1" s="66"/>
      <c r="WCH1" s="66"/>
      <c r="WCI1" s="66"/>
      <c r="WCJ1" s="66"/>
      <c r="WCK1" s="66"/>
      <c r="WCL1" s="66"/>
      <c r="WCM1" s="66"/>
      <c r="WCN1" s="66"/>
      <c r="WCO1" s="66"/>
      <c r="WCP1" s="66"/>
      <c r="WCQ1" s="66"/>
      <c r="WCR1" s="66"/>
      <c r="WCS1" s="66"/>
      <c r="WCT1" s="66"/>
      <c r="WCU1" s="66"/>
      <c r="WCV1" s="66"/>
      <c r="WCW1" s="66"/>
      <c r="WCX1" s="66"/>
      <c r="WCY1" s="66"/>
      <c r="WCZ1" s="66"/>
      <c r="WDA1" s="66"/>
      <c r="WDB1" s="66"/>
      <c r="WDC1" s="66"/>
      <c r="WDD1" s="66"/>
      <c r="WDE1" s="66"/>
      <c r="WDF1" s="66"/>
      <c r="WDG1" s="66"/>
      <c r="WDH1" s="66"/>
      <c r="WDI1" s="66"/>
      <c r="WDJ1" s="66"/>
      <c r="WDK1" s="66"/>
      <c r="WDL1" s="66"/>
      <c r="WDM1" s="66"/>
      <c r="WDN1" s="66"/>
      <c r="WDO1" s="66"/>
      <c r="WDP1" s="66"/>
      <c r="WDQ1" s="66"/>
      <c r="WDR1" s="66"/>
      <c r="WDS1" s="66"/>
      <c r="WDT1" s="66"/>
      <c r="WDU1" s="66"/>
      <c r="WDV1" s="66"/>
      <c r="WDW1" s="66"/>
      <c r="WDX1" s="66"/>
      <c r="WDY1" s="66"/>
      <c r="WDZ1" s="66"/>
      <c r="WEA1" s="66"/>
      <c r="WEB1" s="66"/>
      <c r="WEC1" s="66"/>
      <c r="WED1" s="66"/>
      <c r="WEE1" s="66"/>
      <c r="WEF1" s="66"/>
      <c r="WEG1" s="66"/>
      <c r="WEH1" s="66"/>
      <c r="WEI1" s="66"/>
      <c r="WEJ1" s="66"/>
      <c r="WEK1" s="66"/>
      <c r="WEL1" s="66"/>
      <c r="WEM1" s="66"/>
      <c r="WEN1" s="66"/>
      <c r="WEO1" s="66"/>
      <c r="WEP1" s="66"/>
      <c r="WEQ1" s="66"/>
      <c r="WER1" s="66"/>
      <c r="WES1" s="66"/>
      <c r="WET1" s="66"/>
      <c r="WEU1" s="66"/>
      <c r="WEV1" s="66"/>
      <c r="WEW1" s="66"/>
      <c r="WEX1" s="66"/>
      <c r="WEY1" s="66"/>
      <c r="WEZ1" s="66"/>
      <c r="WFA1" s="66"/>
      <c r="WFB1" s="66"/>
      <c r="WFC1" s="66"/>
      <c r="WFD1" s="66"/>
      <c r="WFE1" s="66"/>
      <c r="WFF1" s="66"/>
      <c r="WFG1" s="66"/>
      <c r="WFH1" s="66"/>
      <c r="WFI1" s="66"/>
      <c r="WFJ1" s="66"/>
      <c r="WFK1" s="66"/>
      <c r="WFL1" s="66"/>
      <c r="WFM1" s="66"/>
      <c r="WFN1" s="66"/>
      <c r="WFO1" s="66"/>
      <c r="WFP1" s="66"/>
      <c r="WFQ1" s="66"/>
      <c r="WFR1" s="66"/>
      <c r="WFS1" s="66"/>
      <c r="WFT1" s="66"/>
      <c r="WFU1" s="66"/>
      <c r="WFV1" s="66"/>
      <c r="WFW1" s="66"/>
      <c r="WFX1" s="66"/>
      <c r="WFY1" s="66"/>
      <c r="WFZ1" s="66"/>
      <c r="WGA1" s="66"/>
      <c r="WGB1" s="66"/>
      <c r="WGC1" s="66"/>
      <c r="WGD1" s="66"/>
      <c r="WGE1" s="66"/>
      <c r="WGF1" s="66"/>
      <c r="WGG1" s="66"/>
      <c r="WGH1" s="66"/>
      <c r="WGI1" s="66"/>
      <c r="WGJ1" s="66"/>
      <c r="WGK1" s="66"/>
      <c r="WGL1" s="66"/>
      <c r="WGM1" s="66"/>
      <c r="WGN1" s="66"/>
      <c r="WGO1" s="66"/>
      <c r="WGP1" s="66"/>
      <c r="WGQ1" s="66"/>
      <c r="WGR1" s="66"/>
      <c r="WGS1" s="66"/>
      <c r="WGT1" s="66"/>
      <c r="WGU1" s="66"/>
      <c r="WGV1" s="66"/>
      <c r="WGW1" s="66"/>
      <c r="WGX1" s="66"/>
      <c r="WGY1" s="66"/>
      <c r="WGZ1" s="66"/>
      <c r="WHA1" s="66"/>
      <c r="WHB1" s="66"/>
      <c r="WHC1" s="66"/>
      <c r="WHD1" s="66"/>
      <c r="WHE1" s="66"/>
      <c r="WHF1" s="66"/>
      <c r="WHG1" s="66"/>
      <c r="WHH1" s="66"/>
      <c r="WHI1" s="66"/>
      <c r="WHJ1" s="66"/>
      <c r="WHK1" s="66"/>
      <c r="WHL1" s="66"/>
      <c r="WHM1" s="66"/>
      <c r="WHN1" s="66"/>
      <c r="WHO1" s="66"/>
      <c r="WHP1" s="66"/>
      <c r="WHQ1" s="66"/>
      <c r="WHR1" s="66"/>
      <c r="WHS1" s="66"/>
      <c r="WHT1" s="66"/>
      <c r="WHU1" s="66"/>
      <c r="WHV1" s="66"/>
      <c r="WHW1" s="66"/>
      <c r="WHX1" s="66"/>
      <c r="WHY1" s="66"/>
      <c r="WHZ1" s="66"/>
      <c r="WIA1" s="66"/>
      <c r="WIB1" s="66"/>
      <c r="WIC1" s="66"/>
      <c r="WID1" s="66"/>
      <c r="WIE1" s="66"/>
      <c r="WIF1" s="66"/>
      <c r="WIG1" s="66"/>
      <c r="WIH1" s="66"/>
      <c r="WII1" s="66"/>
      <c r="WIJ1" s="66"/>
      <c r="WIK1" s="66"/>
      <c r="WIL1" s="66"/>
      <c r="WIM1" s="66"/>
      <c r="WIN1" s="66"/>
      <c r="WIO1" s="66"/>
      <c r="WIP1" s="66"/>
      <c r="WIQ1" s="66"/>
      <c r="WIR1" s="66"/>
      <c r="WIS1" s="66"/>
      <c r="WIT1" s="66"/>
      <c r="WIU1" s="66"/>
      <c r="WIV1" s="66"/>
      <c r="WIW1" s="66"/>
      <c r="WIX1" s="66"/>
      <c r="WIY1" s="66"/>
      <c r="WIZ1" s="66"/>
      <c r="WJA1" s="66"/>
      <c r="WJB1" s="66"/>
      <c r="WJC1" s="66"/>
      <c r="WJD1" s="66"/>
      <c r="WJE1" s="66"/>
      <c r="WJF1" s="66"/>
      <c r="WJG1" s="66"/>
      <c r="WJH1" s="66"/>
      <c r="WJI1" s="66"/>
      <c r="WJJ1" s="66"/>
      <c r="WJK1" s="66"/>
      <c r="WJL1" s="66"/>
      <c r="WJM1" s="66"/>
      <c r="WJN1" s="66"/>
      <c r="WJO1" s="66"/>
      <c r="WJP1" s="66"/>
      <c r="WJQ1" s="66"/>
      <c r="WJR1" s="66"/>
      <c r="WJS1" s="66"/>
      <c r="WJT1" s="66"/>
      <c r="WJU1" s="66"/>
      <c r="WJV1" s="66"/>
      <c r="WJW1" s="66"/>
      <c r="WJX1" s="66"/>
      <c r="WJY1" s="66"/>
      <c r="WJZ1" s="66"/>
      <c r="WKA1" s="66"/>
      <c r="WKB1" s="66"/>
      <c r="WKC1" s="66"/>
      <c r="WKD1" s="66"/>
      <c r="WKE1" s="66"/>
      <c r="WKF1" s="66"/>
      <c r="WKG1" s="66"/>
      <c r="WKH1" s="66"/>
      <c r="WKI1" s="66"/>
      <c r="WKJ1" s="66"/>
      <c r="WKK1" s="66"/>
      <c r="WKL1" s="66"/>
      <c r="WKM1" s="66"/>
      <c r="WKN1" s="66"/>
      <c r="WKO1" s="66"/>
      <c r="WKP1" s="66"/>
      <c r="WKQ1" s="66"/>
      <c r="WKR1" s="66"/>
      <c r="WKS1" s="66"/>
      <c r="WKT1" s="66"/>
      <c r="WKU1" s="66"/>
      <c r="WKV1" s="66"/>
      <c r="WKW1" s="66"/>
      <c r="WKX1" s="66"/>
      <c r="WKY1" s="66"/>
      <c r="WKZ1" s="66"/>
      <c r="WLA1" s="66"/>
      <c r="WLB1" s="66"/>
      <c r="WLC1" s="66"/>
      <c r="WLD1" s="66"/>
      <c r="WLE1" s="66"/>
      <c r="WLF1" s="66"/>
      <c r="WLG1" s="66"/>
      <c r="WLH1" s="66"/>
      <c r="WLI1" s="66"/>
      <c r="WLJ1" s="66"/>
      <c r="WLK1" s="66"/>
      <c r="WLL1" s="66"/>
      <c r="WLM1" s="66"/>
      <c r="WLN1" s="66"/>
      <c r="WLO1" s="66"/>
      <c r="WLP1" s="66"/>
      <c r="WLQ1" s="66"/>
      <c r="WLR1" s="66"/>
      <c r="WLS1" s="66"/>
      <c r="WLT1" s="66"/>
      <c r="WLU1" s="66"/>
      <c r="WLV1" s="66"/>
      <c r="WLW1" s="66"/>
      <c r="WLX1" s="66"/>
      <c r="WLY1" s="66"/>
      <c r="WLZ1" s="66"/>
      <c r="WMA1" s="66"/>
      <c r="WMB1" s="66"/>
      <c r="WMC1" s="66"/>
      <c r="WMD1" s="66"/>
      <c r="WME1" s="66"/>
      <c r="WMF1" s="66"/>
      <c r="WMG1" s="66"/>
      <c r="WMH1" s="66"/>
      <c r="WMI1" s="66"/>
      <c r="WMJ1" s="66"/>
      <c r="WMK1" s="66"/>
      <c r="WML1" s="66"/>
      <c r="WMM1" s="66"/>
      <c r="WMN1" s="66"/>
      <c r="WMO1" s="66"/>
      <c r="WMP1" s="66"/>
      <c r="WMQ1" s="66"/>
      <c r="WMR1" s="66"/>
      <c r="WMS1" s="66"/>
      <c r="WMT1" s="66"/>
      <c r="WMU1" s="66"/>
      <c r="WMV1" s="66"/>
      <c r="WMW1" s="66"/>
      <c r="WMX1" s="66"/>
      <c r="WMY1" s="66"/>
      <c r="WMZ1" s="66"/>
      <c r="WNA1" s="66"/>
      <c r="WNB1" s="66"/>
      <c r="WNC1" s="66"/>
      <c r="WND1" s="66"/>
      <c r="WNE1" s="66"/>
      <c r="WNF1" s="66"/>
      <c r="WNG1" s="66"/>
      <c r="WNH1" s="66"/>
      <c r="WNI1" s="66"/>
      <c r="WNJ1" s="66"/>
      <c r="WNK1" s="66"/>
      <c r="WNL1" s="66"/>
      <c r="WNM1" s="66"/>
      <c r="WNN1" s="66"/>
      <c r="WNO1" s="66"/>
      <c r="WNP1" s="66"/>
      <c r="WNQ1" s="66"/>
      <c r="WNR1" s="66"/>
      <c r="WNS1" s="66"/>
      <c r="WNT1" s="66"/>
      <c r="WNU1" s="66"/>
      <c r="WNV1" s="66"/>
      <c r="WNW1" s="66"/>
      <c r="WNX1" s="66"/>
      <c r="WNY1" s="66"/>
      <c r="WNZ1" s="66"/>
      <c r="WOA1" s="66"/>
      <c r="WOB1" s="66"/>
      <c r="WOC1" s="66"/>
      <c r="WOD1" s="66"/>
      <c r="WOE1" s="66"/>
      <c r="WOF1" s="66"/>
      <c r="WOG1" s="66"/>
      <c r="WOH1" s="66"/>
      <c r="WOI1" s="66"/>
      <c r="WOJ1" s="66"/>
      <c r="WOK1" s="66"/>
      <c r="WOL1" s="66"/>
      <c r="WOM1" s="66"/>
      <c r="WON1" s="66"/>
      <c r="WOO1" s="66"/>
      <c r="WOP1" s="66"/>
      <c r="WOQ1" s="66"/>
      <c r="WOR1" s="66"/>
      <c r="WOS1" s="66"/>
      <c r="WOT1" s="66"/>
      <c r="WOU1" s="66"/>
      <c r="WOV1" s="66"/>
      <c r="WOW1" s="66"/>
      <c r="WOX1" s="66"/>
      <c r="WOY1" s="66"/>
      <c r="WOZ1" s="66"/>
      <c r="WPA1" s="66"/>
      <c r="WPB1" s="66"/>
      <c r="WPC1" s="66"/>
      <c r="WPD1" s="66"/>
      <c r="WPE1" s="66"/>
      <c r="WPF1" s="66"/>
      <c r="WPG1" s="66"/>
      <c r="WPH1" s="66"/>
      <c r="WPI1" s="66"/>
      <c r="WPJ1" s="66"/>
      <c r="WPK1" s="66"/>
      <c r="WPL1" s="66"/>
      <c r="WPM1" s="66"/>
      <c r="WPN1" s="66"/>
      <c r="WPO1" s="66"/>
      <c r="WPP1" s="66"/>
      <c r="WPQ1" s="66"/>
      <c r="WPR1" s="66"/>
      <c r="WPS1" s="66"/>
      <c r="WPT1" s="66"/>
      <c r="WPU1" s="66"/>
      <c r="WPV1" s="66"/>
      <c r="WPW1" s="66"/>
      <c r="WPX1" s="66"/>
      <c r="WPY1" s="66"/>
      <c r="WPZ1" s="66"/>
      <c r="WQA1" s="66"/>
      <c r="WQB1" s="66"/>
      <c r="WQC1" s="66"/>
      <c r="WQD1" s="66"/>
      <c r="WQE1" s="66"/>
      <c r="WQF1" s="66"/>
      <c r="WQG1" s="66"/>
      <c r="WQH1" s="66"/>
      <c r="WQI1" s="66"/>
      <c r="WQJ1" s="66"/>
      <c r="WQK1" s="66"/>
      <c r="WQL1" s="66"/>
      <c r="WQM1" s="66"/>
      <c r="WQN1" s="66"/>
      <c r="WQO1" s="66"/>
      <c r="WQP1" s="66"/>
      <c r="WQQ1" s="66"/>
      <c r="WQR1" s="66"/>
      <c r="WQS1" s="66"/>
      <c r="WQT1" s="66"/>
      <c r="WQU1" s="66"/>
      <c r="WQV1" s="66"/>
      <c r="WQW1" s="66"/>
      <c r="WQX1" s="66"/>
      <c r="WQY1" s="66"/>
      <c r="WQZ1" s="66"/>
      <c r="WRA1" s="66"/>
      <c r="WRB1" s="66"/>
      <c r="WRC1" s="66"/>
      <c r="WRD1" s="66"/>
      <c r="WRE1" s="66"/>
      <c r="WRF1" s="66"/>
      <c r="WRG1" s="66"/>
      <c r="WRH1" s="66"/>
      <c r="WRI1" s="66"/>
      <c r="WRJ1" s="66"/>
      <c r="WRK1" s="66"/>
      <c r="WRL1" s="66"/>
      <c r="WRM1" s="66"/>
      <c r="WRN1" s="66"/>
      <c r="WRO1" s="66"/>
      <c r="WRP1" s="66"/>
      <c r="WRQ1" s="66"/>
      <c r="WRR1" s="66"/>
      <c r="WRS1" s="66"/>
      <c r="WRT1" s="66"/>
      <c r="WRU1" s="66"/>
      <c r="WRV1" s="66"/>
      <c r="WRW1" s="66"/>
      <c r="WRX1" s="66"/>
      <c r="WRY1" s="66"/>
      <c r="WRZ1" s="66"/>
      <c r="WSA1" s="66"/>
      <c r="WSB1" s="66"/>
      <c r="WSC1" s="66"/>
      <c r="WSD1" s="66"/>
      <c r="WSE1" s="66"/>
      <c r="WSF1" s="66"/>
      <c r="WSG1" s="66"/>
      <c r="WSH1" s="66"/>
      <c r="WSI1" s="66"/>
      <c r="WSJ1" s="66"/>
      <c r="WSK1" s="66"/>
      <c r="WSL1" s="66"/>
      <c r="WSM1" s="66"/>
      <c r="WSN1" s="66"/>
      <c r="WSO1" s="66"/>
      <c r="WSP1" s="66"/>
      <c r="WSQ1" s="66"/>
      <c r="WSR1" s="66"/>
      <c r="WSS1" s="66"/>
      <c r="WST1" s="66"/>
      <c r="WSU1" s="66"/>
      <c r="WSV1" s="66"/>
      <c r="WSW1" s="66"/>
      <c r="WSX1" s="66"/>
      <c r="WSY1" s="66"/>
      <c r="WSZ1" s="66"/>
      <c r="WTA1" s="66"/>
      <c r="WTB1" s="66"/>
      <c r="WTC1" s="66"/>
      <c r="WTD1" s="66"/>
      <c r="WTE1" s="66"/>
      <c r="WTF1" s="66"/>
      <c r="WTG1" s="66"/>
      <c r="WTH1" s="66"/>
      <c r="WTI1" s="66"/>
      <c r="WTJ1" s="66"/>
      <c r="WTK1" s="66"/>
      <c r="WTL1" s="66"/>
      <c r="WTM1" s="66"/>
      <c r="WTN1" s="66"/>
      <c r="WTO1" s="66"/>
      <c r="WTP1" s="66"/>
      <c r="WTQ1" s="66"/>
      <c r="WTR1" s="66"/>
      <c r="WTS1" s="66"/>
      <c r="WTT1" s="66"/>
      <c r="WTU1" s="66"/>
      <c r="WTV1" s="66"/>
      <c r="WTW1" s="66"/>
      <c r="WTX1" s="66"/>
      <c r="WTY1" s="66"/>
      <c r="WTZ1" s="66"/>
      <c r="WUA1" s="66"/>
      <c r="WUB1" s="66"/>
      <c r="WUC1" s="66"/>
      <c r="WUD1" s="66"/>
      <c r="WUE1" s="66"/>
      <c r="WUF1" s="66"/>
      <c r="WUG1" s="66"/>
      <c r="WUH1" s="66"/>
      <c r="WUI1" s="66"/>
      <c r="WUJ1" s="66"/>
      <c r="WUK1" s="66"/>
      <c r="WUL1" s="66"/>
      <c r="WUM1" s="66"/>
      <c r="WUN1" s="66"/>
      <c r="WUO1" s="66"/>
      <c r="WUP1" s="66"/>
      <c r="WUQ1" s="66"/>
      <c r="WUR1" s="66"/>
      <c r="WUS1" s="66"/>
      <c r="WUT1" s="66"/>
      <c r="WUU1" s="66"/>
      <c r="WUV1" s="66"/>
      <c r="WUW1" s="66"/>
      <c r="WUX1" s="66"/>
      <c r="WUY1" s="66"/>
      <c r="WUZ1" s="66"/>
      <c r="WVA1" s="66"/>
      <c r="WVB1" s="66"/>
      <c r="WVC1" s="66"/>
      <c r="WVD1" s="66"/>
      <c r="WVE1" s="66"/>
      <c r="WVF1" s="66"/>
      <c r="WVG1" s="66"/>
      <c r="WVH1" s="66"/>
      <c r="WVI1" s="66"/>
      <c r="WVJ1" s="66"/>
      <c r="WVK1" s="66"/>
      <c r="WVL1" s="66"/>
      <c r="WVM1" s="66"/>
      <c r="WVN1" s="66"/>
      <c r="WVO1" s="66"/>
      <c r="WVP1" s="66"/>
      <c r="WVQ1" s="66"/>
      <c r="WVR1" s="66"/>
      <c r="WVS1" s="66"/>
      <c r="WVT1" s="66"/>
      <c r="WVU1" s="66"/>
      <c r="WVV1" s="66"/>
      <c r="WVW1" s="66"/>
      <c r="WVX1" s="66"/>
      <c r="WVY1" s="66"/>
      <c r="WVZ1" s="66"/>
      <c r="WWA1" s="66"/>
      <c r="WWB1" s="66"/>
      <c r="WWC1" s="66"/>
      <c r="WWD1" s="66"/>
      <c r="WWE1" s="66"/>
      <c r="WWF1" s="66"/>
      <c r="WWG1" s="66"/>
      <c r="WWH1" s="66"/>
      <c r="WWI1" s="66"/>
      <c r="WWJ1" s="66"/>
      <c r="WWK1" s="66"/>
      <c r="WWL1" s="66"/>
      <c r="WWM1" s="66"/>
      <c r="WWN1" s="66"/>
      <c r="WWO1" s="66"/>
      <c r="WWP1" s="66"/>
      <c r="WWQ1" s="66"/>
      <c r="WWR1" s="66"/>
      <c r="WWS1" s="66"/>
      <c r="WWT1" s="66"/>
      <c r="WWU1" s="66"/>
      <c r="WWV1" s="66"/>
      <c r="WWW1" s="66"/>
      <c r="WWX1" s="66"/>
      <c r="WWY1" s="66"/>
      <c r="WWZ1" s="66"/>
      <c r="WXA1" s="66"/>
      <c r="WXB1" s="66"/>
      <c r="WXC1" s="66"/>
      <c r="WXD1" s="66"/>
      <c r="WXE1" s="66"/>
      <c r="WXF1" s="66"/>
      <c r="WXG1" s="66"/>
      <c r="WXH1" s="66"/>
      <c r="WXI1" s="66"/>
      <c r="WXJ1" s="66"/>
      <c r="WXK1" s="66"/>
      <c r="WXL1" s="66"/>
      <c r="WXM1" s="66"/>
      <c r="WXN1" s="66"/>
      <c r="WXO1" s="66"/>
      <c r="WXP1" s="66"/>
      <c r="WXQ1" s="66"/>
      <c r="WXR1" s="66"/>
      <c r="WXS1" s="66"/>
      <c r="WXT1" s="66"/>
      <c r="WXU1" s="66"/>
      <c r="WXV1" s="66"/>
      <c r="WXW1" s="66"/>
      <c r="WXX1" s="66"/>
      <c r="WXY1" s="66"/>
      <c r="WXZ1" s="66"/>
      <c r="WYA1" s="66"/>
      <c r="WYB1" s="66"/>
      <c r="WYC1" s="66"/>
      <c r="WYD1" s="66"/>
      <c r="WYE1" s="66"/>
      <c r="WYF1" s="66"/>
      <c r="WYG1" s="66"/>
      <c r="WYH1" s="66"/>
      <c r="WYI1" s="66"/>
      <c r="WYJ1" s="66"/>
      <c r="WYK1" s="66"/>
      <c r="WYL1" s="66"/>
      <c r="WYM1" s="66"/>
      <c r="WYN1" s="66"/>
      <c r="WYO1" s="66"/>
      <c r="WYP1" s="66"/>
      <c r="WYQ1" s="66"/>
      <c r="WYR1" s="66"/>
      <c r="WYS1" s="66"/>
      <c r="WYT1" s="66"/>
      <c r="WYU1" s="66"/>
      <c r="WYV1" s="66"/>
      <c r="WYW1" s="66"/>
      <c r="WYX1" s="66"/>
      <c r="WYY1" s="66"/>
      <c r="WYZ1" s="66"/>
      <c r="WZA1" s="66"/>
      <c r="WZB1" s="66"/>
      <c r="WZC1" s="66"/>
      <c r="WZD1" s="66"/>
      <c r="WZE1" s="66"/>
      <c r="WZF1" s="66"/>
      <c r="WZG1" s="66"/>
      <c r="WZH1" s="66"/>
      <c r="WZI1" s="66"/>
      <c r="WZJ1" s="66"/>
      <c r="WZK1" s="66"/>
      <c r="WZL1" s="66"/>
      <c r="WZM1" s="66"/>
      <c r="WZN1" s="66"/>
      <c r="WZO1" s="66"/>
      <c r="WZP1" s="66"/>
      <c r="WZQ1" s="66"/>
      <c r="WZR1" s="66"/>
      <c r="WZS1" s="66"/>
      <c r="WZT1" s="66"/>
      <c r="WZU1" s="66"/>
      <c r="WZV1" s="66"/>
      <c r="WZW1" s="66"/>
      <c r="WZX1" s="66"/>
      <c r="WZY1" s="66"/>
      <c r="WZZ1" s="66"/>
      <c r="XAA1" s="66"/>
      <c r="XAB1" s="66"/>
      <c r="XAC1" s="66"/>
      <c r="XAD1" s="66"/>
      <c r="XAE1" s="66"/>
      <c r="XAF1" s="66"/>
      <c r="XAG1" s="66"/>
      <c r="XAH1" s="66"/>
      <c r="XAI1" s="66"/>
      <c r="XAJ1" s="66"/>
      <c r="XAK1" s="66"/>
      <c r="XAL1" s="66"/>
      <c r="XAM1" s="66"/>
      <c r="XAN1" s="66"/>
      <c r="XAO1" s="66"/>
      <c r="XAP1" s="66"/>
      <c r="XAQ1" s="66"/>
      <c r="XAR1" s="66"/>
      <c r="XAS1" s="66"/>
      <c r="XAT1" s="66"/>
      <c r="XAU1" s="66"/>
      <c r="XAV1" s="66"/>
      <c r="XAW1" s="66"/>
      <c r="XAX1" s="66"/>
      <c r="XAY1" s="66"/>
      <c r="XAZ1" s="66"/>
      <c r="XBA1" s="66"/>
      <c r="XBB1" s="66"/>
      <c r="XBC1" s="66"/>
      <c r="XBD1" s="66"/>
      <c r="XBE1" s="66"/>
      <c r="XBF1" s="66"/>
      <c r="XBG1" s="66"/>
      <c r="XBH1" s="66"/>
      <c r="XBI1" s="66"/>
      <c r="XBJ1" s="66"/>
      <c r="XBK1" s="66"/>
      <c r="XBL1" s="66"/>
      <c r="XBM1" s="66"/>
      <c r="XBN1" s="66"/>
      <c r="XBO1" s="66"/>
      <c r="XBP1" s="66"/>
      <c r="XBQ1" s="66"/>
      <c r="XBR1" s="66"/>
      <c r="XBS1" s="66"/>
      <c r="XBT1" s="66"/>
      <c r="XBU1" s="66"/>
      <c r="XBV1" s="66"/>
      <c r="XBW1" s="66"/>
      <c r="XBX1" s="66"/>
      <c r="XBY1" s="66"/>
      <c r="XBZ1" s="66"/>
      <c r="XCA1" s="66"/>
      <c r="XCB1" s="66"/>
      <c r="XCC1" s="66"/>
      <c r="XCD1" s="66"/>
      <c r="XCE1" s="66"/>
      <c r="XCF1" s="66"/>
      <c r="XCG1" s="66"/>
      <c r="XCH1" s="66"/>
      <c r="XCI1" s="66"/>
      <c r="XCJ1" s="66"/>
      <c r="XCK1" s="66"/>
      <c r="XCL1" s="66"/>
      <c r="XCM1" s="66"/>
      <c r="XCN1" s="66"/>
      <c r="XCO1" s="66"/>
      <c r="XCP1" s="66"/>
      <c r="XCQ1" s="66"/>
      <c r="XCR1" s="66"/>
      <c r="XCS1" s="66"/>
      <c r="XCT1" s="66"/>
      <c r="XCU1" s="66"/>
      <c r="XCV1" s="66"/>
      <c r="XCW1" s="66"/>
      <c r="XCX1" s="66"/>
      <c r="XCY1" s="66"/>
      <c r="XCZ1" s="66"/>
      <c r="XDA1" s="66"/>
      <c r="XDB1" s="66"/>
      <c r="XDC1" s="66"/>
      <c r="XDD1" s="66"/>
      <c r="XDE1" s="66"/>
      <c r="XDF1" s="66"/>
      <c r="XDG1" s="66"/>
      <c r="XDH1" s="66"/>
      <c r="XDI1" s="66"/>
      <c r="XDJ1" s="66"/>
      <c r="XDK1" s="66"/>
      <c r="XDL1" s="66"/>
      <c r="XDM1" s="66"/>
      <c r="XDN1" s="66"/>
      <c r="XDO1" s="66"/>
      <c r="XDP1" s="66"/>
      <c r="XDQ1" s="66"/>
      <c r="XDR1" s="66"/>
      <c r="XDS1" s="66"/>
      <c r="XDT1" s="66"/>
      <c r="XDU1" s="66"/>
      <c r="XDV1" s="66"/>
      <c r="XDW1" s="66"/>
      <c r="XDX1" s="66"/>
      <c r="XDY1" s="66"/>
      <c r="XDZ1" s="66"/>
      <c r="XEA1" s="66"/>
      <c r="XEB1" s="66"/>
      <c r="XEC1" s="66"/>
      <c r="XED1" s="66"/>
      <c r="XEE1" s="66"/>
      <c r="XEF1" s="66"/>
      <c r="XEG1" s="66"/>
      <c r="XEH1" s="66"/>
      <c r="XEI1" s="66"/>
      <c r="XEJ1" s="66"/>
      <c r="XEK1" s="66"/>
      <c r="XEL1" s="66"/>
      <c r="XEM1" s="66"/>
      <c r="XEN1" s="66"/>
      <c r="XEO1" s="66"/>
      <c r="XEP1" s="66"/>
      <c r="XEQ1" s="66"/>
      <c r="XER1" s="66"/>
      <c r="XES1" s="66"/>
      <c r="XET1" s="66"/>
      <c r="XEU1" s="66"/>
      <c r="XEV1" s="66"/>
      <c r="XEW1" s="66"/>
      <c r="XEX1" s="66"/>
      <c r="XEY1" s="66"/>
      <c r="XEZ1" s="66"/>
      <c r="XFA1" s="66"/>
      <c r="XFB1" s="66"/>
      <c r="XFC1" s="66"/>
    </row>
    <row r="2" spans="1:16383" s="68" customFormat="1" ht="99.75" customHeight="1">
      <c r="A2" s="69"/>
      <c r="B2" s="70"/>
      <c r="C2" s="70"/>
      <c r="D2" s="70"/>
      <c r="E2" s="70"/>
      <c r="F2" s="70"/>
      <c r="G2" s="70"/>
      <c r="H2" s="70"/>
      <c r="I2" s="70"/>
      <c r="J2" s="61"/>
      <c r="K2" s="63"/>
      <c r="L2" s="63"/>
      <c r="M2" s="63"/>
      <c r="N2" s="71"/>
      <c r="O2" s="64"/>
      <c r="P2" s="63"/>
      <c r="Q2" s="63"/>
      <c r="R2" s="64"/>
      <c r="S2" s="64"/>
      <c r="T2" s="64"/>
      <c r="U2" s="64"/>
      <c r="V2" s="65"/>
      <c r="W2" s="65"/>
      <c r="X2" s="65"/>
      <c r="Y2" s="65"/>
      <c r="Z2" s="66"/>
      <c r="AA2" s="66"/>
      <c r="AB2" s="66"/>
      <c r="AH2" s="67"/>
      <c r="AI2" s="67"/>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488"/>
      <c r="BM2" s="488"/>
      <c r="BN2" s="488"/>
      <c r="BO2" s="488"/>
      <c r="BP2" s="488"/>
      <c r="BQ2" s="488"/>
      <c r="BR2" s="488"/>
      <c r="BS2" s="488"/>
      <c r="BT2" s="488"/>
      <c r="BU2" s="66"/>
      <c r="BV2" s="262"/>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c r="NS2" s="66"/>
      <c r="NT2" s="66"/>
      <c r="NU2" s="66"/>
      <c r="NV2" s="66"/>
      <c r="NW2" s="66"/>
      <c r="NX2" s="66"/>
      <c r="NY2" s="66"/>
      <c r="NZ2" s="66"/>
      <c r="OA2" s="66"/>
      <c r="OB2" s="66"/>
      <c r="OC2" s="66"/>
      <c r="OD2" s="66"/>
      <c r="OE2" s="66"/>
      <c r="OF2" s="66"/>
      <c r="OG2" s="66"/>
      <c r="OH2" s="66"/>
      <c r="OI2" s="66"/>
      <c r="OJ2" s="66"/>
      <c r="OK2" s="66"/>
      <c r="OL2" s="66"/>
      <c r="OM2" s="66"/>
      <c r="ON2" s="66"/>
      <c r="OO2" s="66"/>
      <c r="OP2" s="66"/>
      <c r="OQ2" s="66"/>
      <c r="OR2" s="66"/>
      <c r="OS2" s="66"/>
      <c r="OT2" s="66"/>
      <c r="OU2" s="66"/>
      <c r="OV2" s="66"/>
      <c r="OW2" s="66"/>
      <c r="OX2" s="66"/>
      <c r="OY2" s="66"/>
      <c r="OZ2" s="66"/>
      <c r="PA2" s="66"/>
      <c r="PB2" s="66"/>
      <c r="PC2" s="66"/>
      <c r="PD2" s="66"/>
      <c r="PE2" s="66"/>
      <c r="PF2" s="66"/>
      <c r="PG2" s="66"/>
      <c r="PH2" s="66"/>
      <c r="PI2" s="66"/>
      <c r="PJ2" s="66"/>
      <c r="PK2" s="66"/>
      <c r="PL2" s="66"/>
      <c r="PM2" s="66"/>
      <c r="PN2" s="66"/>
      <c r="PO2" s="66"/>
      <c r="PP2" s="66"/>
      <c r="PQ2" s="66"/>
      <c r="PR2" s="66"/>
      <c r="PS2" s="66"/>
      <c r="PT2" s="66"/>
      <c r="PU2" s="66"/>
      <c r="PV2" s="66"/>
      <c r="PW2" s="66"/>
      <c r="PX2" s="66"/>
      <c r="PY2" s="66"/>
      <c r="PZ2" s="66"/>
      <c r="QA2" s="66"/>
      <c r="QB2" s="66"/>
      <c r="QC2" s="66"/>
      <c r="QD2" s="66"/>
      <c r="QE2" s="66"/>
      <c r="QF2" s="66"/>
      <c r="QG2" s="66"/>
      <c r="QH2" s="66"/>
      <c r="QI2" s="66"/>
      <c r="QJ2" s="66"/>
      <c r="QK2" s="66"/>
      <c r="QL2" s="66"/>
      <c r="QM2" s="66"/>
      <c r="QN2" s="66"/>
      <c r="QO2" s="66"/>
      <c r="QP2" s="66"/>
      <c r="QQ2" s="66"/>
      <c r="QR2" s="66"/>
      <c r="QS2" s="66"/>
      <c r="QT2" s="66"/>
      <c r="QU2" s="66"/>
      <c r="QV2" s="66"/>
      <c r="QW2" s="66"/>
      <c r="QX2" s="66"/>
      <c r="QY2" s="66"/>
      <c r="QZ2" s="66"/>
      <c r="RA2" s="66"/>
      <c r="RB2" s="66"/>
      <c r="RC2" s="66"/>
      <c r="RD2" s="66"/>
      <c r="RE2" s="66"/>
      <c r="RF2" s="66"/>
      <c r="RG2" s="66"/>
      <c r="RH2" s="66"/>
      <c r="RI2" s="66"/>
      <c r="RJ2" s="66"/>
      <c r="RK2" s="66"/>
      <c r="RL2" s="66"/>
      <c r="RM2" s="66"/>
      <c r="RN2" s="66"/>
      <c r="RO2" s="66"/>
      <c r="RP2" s="66"/>
      <c r="RQ2" s="66"/>
      <c r="RR2" s="66"/>
      <c r="RS2" s="66"/>
      <c r="RT2" s="66"/>
      <c r="RU2" s="66"/>
      <c r="RV2" s="66"/>
      <c r="RW2" s="66"/>
      <c r="RX2" s="66"/>
      <c r="RY2" s="66"/>
      <c r="RZ2" s="66"/>
      <c r="SA2" s="66"/>
      <c r="SB2" s="66"/>
      <c r="SC2" s="66"/>
      <c r="SD2" s="66"/>
      <c r="SE2" s="66"/>
      <c r="SF2" s="66"/>
      <c r="SG2" s="66"/>
      <c r="SH2" s="66"/>
      <c r="SI2" s="66"/>
      <c r="SJ2" s="66"/>
      <c r="SK2" s="66"/>
      <c r="SL2" s="66"/>
      <c r="SM2" s="66"/>
      <c r="SN2" s="66"/>
      <c r="SO2" s="66"/>
      <c r="SP2" s="66"/>
      <c r="SQ2" s="66"/>
      <c r="SR2" s="66"/>
      <c r="SS2" s="66"/>
      <c r="ST2" s="66"/>
      <c r="SU2" s="66"/>
      <c r="SV2" s="66"/>
      <c r="SW2" s="66"/>
      <c r="SX2" s="66"/>
      <c r="SY2" s="66"/>
      <c r="SZ2" s="66"/>
      <c r="TA2" s="66"/>
      <c r="TB2" s="66"/>
      <c r="TC2" s="66"/>
      <c r="TD2" s="66"/>
      <c r="TE2" s="66"/>
      <c r="TF2" s="66"/>
      <c r="TG2" s="66"/>
      <c r="TH2" s="66"/>
      <c r="TI2" s="66"/>
      <c r="TJ2" s="66"/>
      <c r="TK2" s="66"/>
      <c r="TL2" s="66"/>
      <c r="TM2" s="66"/>
      <c r="TN2" s="66"/>
      <c r="TO2" s="66"/>
      <c r="TP2" s="66"/>
      <c r="TQ2" s="66"/>
      <c r="TR2" s="66"/>
      <c r="TS2" s="66"/>
      <c r="TT2" s="66"/>
      <c r="TU2" s="66"/>
      <c r="TV2" s="66"/>
      <c r="TW2" s="66"/>
      <c r="TX2" s="66"/>
      <c r="TY2" s="66"/>
      <c r="TZ2" s="66"/>
      <c r="UA2" s="66"/>
      <c r="UB2" s="66"/>
      <c r="UC2" s="66"/>
      <c r="UD2" s="66"/>
      <c r="UE2" s="66"/>
      <c r="UF2" s="66"/>
      <c r="UG2" s="66"/>
      <c r="UH2" s="66"/>
      <c r="UI2" s="66"/>
      <c r="UJ2" s="66"/>
      <c r="UK2" s="66"/>
      <c r="UL2" s="66"/>
      <c r="UM2" s="66"/>
      <c r="UN2" s="66"/>
      <c r="UO2" s="66"/>
      <c r="UP2" s="66"/>
      <c r="UQ2" s="66"/>
      <c r="UR2" s="66"/>
      <c r="US2" s="66"/>
      <c r="UT2" s="66"/>
      <c r="UU2" s="66"/>
      <c r="UV2" s="66"/>
      <c r="UW2" s="66"/>
      <c r="UX2" s="66"/>
      <c r="UY2" s="66"/>
      <c r="UZ2" s="66"/>
      <c r="VA2" s="66"/>
      <c r="VB2" s="66"/>
      <c r="VC2" s="66"/>
      <c r="VD2" s="66"/>
      <c r="VE2" s="66"/>
      <c r="VF2" s="66"/>
      <c r="VG2" s="66"/>
      <c r="VH2" s="66"/>
      <c r="VI2" s="66"/>
      <c r="VJ2" s="66"/>
      <c r="VK2" s="66"/>
      <c r="VL2" s="66"/>
      <c r="VM2" s="66"/>
      <c r="VN2" s="66"/>
      <c r="VO2" s="66"/>
      <c r="VP2" s="66"/>
      <c r="VQ2" s="66"/>
      <c r="VR2" s="66"/>
      <c r="VS2" s="66"/>
      <c r="VT2" s="66"/>
      <c r="VU2" s="66"/>
      <c r="VV2" s="66"/>
      <c r="VW2" s="66"/>
      <c r="VX2" s="66"/>
      <c r="VY2" s="66"/>
      <c r="VZ2" s="66"/>
      <c r="WA2" s="66"/>
      <c r="WB2" s="66"/>
      <c r="WC2" s="66"/>
      <c r="WD2" s="66"/>
      <c r="WE2" s="66"/>
      <c r="WF2" s="66"/>
      <c r="WG2" s="66"/>
      <c r="WH2" s="66"/>
      <c r="WI2" s="66"/>
      <c r="WJ2" s="66"/>
      <c r="WK2" s="66"/>
      <c r="WL2" s="66"/>
      <c r="WM2" s="66"/>
      <c r="WN2" s="66"/>
      <c r="WO2" s="66"/>
      <c r="WP2" s="66"/>
      <c r="WQ2" s="66"/>
      <c r="WR2" s="66"/>
      <c r="WS2" s="66"/>
      <c r="WT2" s="66"/>
      <c r="WU2" s="66"/>
      <c r="WV2" s="66"/>
      <c r="WW2" s="66"/>
      <c r="WX2" s="66"/>
      <c r="WY2" s="66"/>
      <c r="WZ2" s="66"/>
      <c r="XA2" s="66"/>
      <c r="XB2" s="66"/>
      <c r="XC2" s="66"/>
      <c r="XD2" s="66"/>
      <c r="XE2" s="66"/>
      <c r="XF2" s="66"/>
      <c r="XG2" s="66"/>
      <c r="XH2" s="66"/>
      <c r="XI2" s="66"/>
      <c r="XJ2" s="66"/>
      <c r="XK2" s="66"/>
      <c r="XL2" s="66"/>
      <c r="XM2" s="66"/>
      <c r="XN2" s="66"/>
      <c r="XO2" s="66"/>
      <c r="XP2" s="66"/>
      <c r="XQ2" s="66"/>
      <c r="XR2" s="66"/>
      <c r="XS2" s="66"/>
      <c r="XT2" s="66"/>
      <c r="XU2" s="66"/>
      <c r="XV2" s="66"/>
      <c r="XW2" s="66"/>
      <c r="XX2" s="66"/>
      <c r="XY2" s="66"/>
      <c r="XZ2" s="66"/>
      <c r="YA2" s="66"/>
      <c r="YB2" s="66"/>
      <c r="YC2" s="66"/>
      <c r="YD2" s="66"/>
      <c r="YE2" s="66"/>
      <c r="YF2" s="66"/>
      <c r="YG2" s="66"/>
      <c r="YH2" s="66"/>
      <c r="YI2" s="66"/>
      <c r="YJ2" s="66"/>
      <c r="YK2" s="66"/>
      <c r="YL2" s="66"/>
      <c r="YM2" s="66"/>
      <c r="YN2" s="66"/>
      <c r="YO2" s="66"/>
      <c r="YP2" s="66"/>
      <c r="YQ2" s="66"/>
      <c r="YR2" s="66"/>
      <c r="YS2" s="66"/>
      <c r="YT2" s="66"/>
      <c r="YU2" s="66"/>
      <c r="YV2" s="66"/>
      <c r="YW2" s="66"/>
      <c r="YX2" s="66"/>
      <c r="YY2" s="66"/>
      <c r="YZ2" s="66"/>
      <c r="ZA2" s="66"/>
      <c r="ZB2" s="66"/>
      <c r="ZC2" s="66"/>
      <c r="ZD2" s="66"/>
      <c r="ZE2" s="66"/>
      <c r="ZF2" s="66"/>
      <c r="ZG2" s="66"/>
      <c r="ZH2" s="66"/>
      <c r="ZI2" s="66"/>
      <c r="ZJ2" s="66"/>
      <c r="ZK2" s="66"/>
      <c r="ZL2" s="66"/>
      <c r="ZM2" s="66"/>
      <c r="ZN2" s="66"/>
      <c r="ZO2" s="66"/>
      <c r="ZP2" s="66"/>
      <c r="ZQ2" s="66"/>
      <c r="ZR2" s="66"/>
      <c r="ZS2" s="66"/>
      <c r="ZT2" s="66"/>
      <c r="ZU2" s="66"/>
      <c r="ZV2" s="66"/>
      <c r="ZW2" s="66"/>
      <c r="ZX2" s="66"/>
      <c r="ZY2" s="66"/>
      <c r="ZZ2" s="66"/>
      <c r="AAA2" s="66"/>
      <c r="AAB2" s="66"/>
      <c r="AAC2" s="66"/>
      <c r="AAD2" s="66"/>
      <c r="AAE2" s="66"/>
      <c r="AAF2" s="66"/>
      <c r="AAG2" s="66"/>
      <c r="AAH2" s="66"/>
      <c r="AAI2" s="66"/>
      <c r="AAJ2" s="66"/>
      <c r="AAK2" s="66"/>
      <c r="AAL2" s="66"/>
      <c r="AAM2" s="66"/>
      <c r="AAN2" s="66"/>
      <c r="AAO2" s="66"/>
      <c r="AAP2" s="66"/>
      <c r="AAQ2" s="66"/>
      <c r="AAR2" s="66"/>
      <c r="AAS2" s="66"/>
      <c r="AAT2" s="66"/>
      <c r="AAU2" s="66"/>
      <c r="AAV2" s="66"/>
      <c r="AAW2" s="66"/>
      <c r="AAX2" s="66"/>
      <c r="AAY2" s="66"/>
      <c r="AAZ2" s="66"/>
      <c r="ABA2" s="66"/>
      <c r="ABB2" s="66"/>
      <c r="ABC2" s="66"/>
      <c r="ABD2" s="66"/>
      <c r="ABE2" s="66"/>
      <c r="ABF2" s="66"/>
      <c r="ABG2" s="66"/>
      <c r="ABH2" s="66"/>
      <c r="ABI2" s="66"/>
      <c r="ABJ2" s="66"/>
      <c r="ABK2" s="66"/>
      <c r="ABL2" s="66"/>
      <c r="ABM2" s="66"/>
      <c r="ABN2" s="66"/>
      <c r="ABO2" s="66"/>
      <c r="ABP2" s="66"/>
      <c r="ABQ2" s="66"/>
      <c r="ABR2" s="66"/>
      <c r="ABS2" s="66"/>
      <c r="ABT2" s="66"/>
      <c r="ABU2" s="66"/>
      <c r="ABV2" s="66"/>
      <c r="ABW2" s="66"/>
      <c r="ABX2" s="66"/>
      <c r="ABY2" s="66"/>
      <c r="ABZ2" s="66"/>
      <c r="ACA2" s="66"/>
      <c r="ACB2" s="66"/>
      <c r="ACC2" s="66"/>
      <c r="ACD2" s="66"/>
      <c r="ACE2" s="66"/>
      <c r="ACF2" s="66"/>
      <c r="ACG2" s="66"/>
      <c r="ACH2" s="66"/>
      <c r="ACI2" s="66"/>
      <c r="ACJ2" s="66"/>
      <c r="ACK2" s="66"/>
      <c r="ACL2" s="66"/>
      <c r="ACM2" s="66"/>
      <c r="ACN2" s="66"/>
      <c r="ACO2" s="66"/>
      <c r="ACP2" s="66"/>
      <c r="ACQ2" s="66"/>
      <c r="ACR2" s="66"/>
      <c r="ACS2" s="66"/>
      <c r="ACT2" s="66"/>
      <c r="ACU2" s="66"/>
      <c r="ACV2" s="66"/>
      <c r="ACW2" s="66"/>
      <c r="ACX2" s="66"/>
      <c r="ACY2" s="66"/>
      <c r="ACZ2" s="66"/>
      <c r="ADA2" s="66"/>
      <c r="ADB2" s="66"/>
      <c r="ADC2" s="66"/>
      <c r="ADD2" s="66"/>
      <c r="ADE2" s="66"/>
      <c r="ADF2" s="66"/>
      <c r="ADG2" s="66"/>
      <c r="ADH2" s="66"/>
      <c r="ADI2" s="66"/>
      <c r="ADJ2" s="66"/>
      <c r="ADK2" s="66"/>
      <c r="ADL2" s="66"/>
      <c r="ADM2" s="66"/>
      <c r="ADN2" s="66"/>
      <c r="ADO2" s="66"/>
      <c r="ADP2" s="66"/>
      <c r="ADQ2" s="66"/>
      <c r="ADR2" s="66"/>
      <c r="ADS2" s="66"/>
      <c r="ADT2" s="66"/>
      <c r="ADU2" s="66"/>
      <c r="ADV2" s="66"/>
      <c r="ADW2" s="66"/>
      <c r="ADX2" s="66"/>
      <c r="ADY2" s="66"/>
      <c r="ADZ2" s="66"/>
      <c r="AEA2" s="66"/>
      <c r="AEB2" s="66"/>
      <c r="AEC2" s="66"/>
      <c r="AED2" s="66"/>
      <c r="AEE2" s="66"/>
      <c r="AEF2" s="66"/>
      <c r="AEG2" s="66"/>
      <c r="AEH2" s="66"/>
      <c r="AEI2" s="66"/>
      <c r="AEJ2" s="66"/>
      <c r="AEK2" s="66"/>
      <c r="AEL2" s="66"/>
      <c r="AEM2" s="66"/>
      <c r="AEN2" s="66"/>
      <c r="AEO2" s="66"/>
      <c r="AEP2" s="66"/>
      <c r="AEQ2" s="66"/>
      <c r="AER2" s="66"/>
      <c r="AES2" s="66"/>
      <c r="AET2" s="66"/>
      <c r="AEU2" s="66"/>
      <c r="AEV2" s="66"/>
      <c r="AEW2" s="66"/>
      <c r="AEX2" s="66"/>
      <c r="AEY2" s="66"/>
      <c r="AEZ2" s="66"/>
      <c r="AFA2" s="66"/>
      <c r="AFB2" s="66"/>
      <c r="AFC2" s="66"/>
      <c r="AFD2" s="66"/>
      <c r="AFE2" s="66"/>
      <c r="AFF2" s="66"/>
      <c r="AFG2" s="66"/>
      <c r="AFH2" s="66"/>
      <c r="AFI2" s="66"/>
      <c r="AFJ2" s="66"/>
      <c r="AFK2" s="66"/>
      <c r="AFL2" s="66"/>
      <c r="AFM2" s="66"/>
      <c r="AFN2" s="66"/>
      <c r="AFO2" s="66"/>
      <c r="AFP2" s="66"/>
      <c r="AFQ2" s="66"/>
      <c r="AFR2" s="66"/>
      <c r="AFS2" s="66"/>
      <c r="AFT2" s="66"/>
      <c r="AFU2" s="66"/>
      <c r="AFV2" s="66"/>
      <c r="AFW2" s="66"/>
      <c r="AFX2" s="66"/>
      <c r="AFY2" s="66"/>
      <c r="AFZ2" s="66"/>
      <c r="AGA2" s="66"/>
      <c r="AGB2" s="66"/>
      <c r="AGC2" s="66"/>
      <c r="AGD2" s="66"/>
      <c r="AGE2" s="66"/>
      <c r="AGF2" s="66"/>
      <c r="AGG2" s="66"/>
      <c r="AGH2" s="66"/>
      <c r="AGI2" s="66"/>
      <c r="AGJ2" s="66"/>
      <c r="AGK2" s="66"/>
      <c r="AGL2" s="66"/>
      <c r="AGM2" s="66"/>
      <c r="AGN2" s="66"/>
      <c r="AGO2" s="66"/>
      <c r="AGP2" s="66"/>
      <c r="AGQ2" s="66"/>
      <c r="AGR2" s="66"/>
      <c r="AGS2" s="66"/>
      <c r="AGT2" s="66"/>
      <c r="AGU2" s="66"/>
      <c r="AGV2" s="66"/>
      <c r="AGW2" s="66"/>
      <c r="AGX2" s="66"/>
      <c r="AGY2" s="66"/>
      <c r="AGZ2" s="66"/>
      <c r="AHA2" s="66"/>
      <c r="AHB2" s="66"/>
      <c r="AHC2" s="66"/>
      <c r="AHD2" s="66"/>
      <c r="AHE2" s="66"/>
      <c r="AHF2" s="66"/>
      <c r="AHG2" s="66"/>
      <c r="AHH2" s="66"/>
      <c r="AHI2" s="66"/>
      <c r="AHJ2" s="66"/>
      <c r="AHK2" s="66"/>
      <c r="AHL2" s="66"/>
      <c r="AHM2" s="66"/>
      <c r="AHN2" s="66"/>
      <c r="AHO2" s="66"/>
      <c r="AHP2" s="66"/>
      <c r="AHQ2" s="66"/>
      <c r="AHR2" s="66"/>
      <c r="AHS2" s="66"/>
      <c r="AHT2" s="66"/>
      <c r="AHU2" s="66"/>
      <c r="AHV2" s="66"/>
      <c r="AHW2" s="66"/>
      <c r="AHX2" s="66"/>
      <c r="AHY2" s="66"/>
      <c r="AHZ2" s="66"/>
      <c r="AIA2" s="66"/>
      <c r="AIB2" s="66"/>
      <c r="AIC2" s="66"/>
      <c r="AID2" s="66"/>
      <c r="AIE2" s="66"/>
      <c r="AIF2" s="66"/>
      <c r="AIG2" s="66"/>
      <c r="AIH2" s="66"/>
      <c r="AII2" s="66"/>
      <c r="AIJ2" s="66"/>
      <c r="AIK2" s="66"/>
      <c r="AIL2" s="66"/>
      <c r="AIM2" s="66"/>
      <c r="AIN2" s="66"/>
      <c r="AIO2" s="66"/>
      <c r="AIP2" s="66"/>
      <c r="AIQ2" s="66"/>
      <c r="AIR2" s="66"/>
      <c r="AIS2" s="66"/>
      <c r="AIT2" s="66"/>
      <c r="AIU2" s="66"/>
      <c r="AIV2" s="66"/>
      <c r="AIW2" s="66"/>
      <c r="AIX2" s="66"/>
      <c r="AIY2" s="66"/>
      <c r="AIZ2" s="66"/>
      <c r="AJA2" s="66"/>
      <c r="AJB2" s="66"/>
      <c r="AJC2" s="66"/>
      <c r="AJD2" s="66"/>
      <c r="AJE2" s="66"/>
      <c r="AJF2" s="66"/>
      <c r="AJG2" s="66"/>
      <c r="AJH2" s="66"/>
      <c r="AJI2" s="66"/>
      <c r="AJJ2" s="66"/>
      <c r="AJK2" s="66"/>
      <c r="AJL2" s="66"/>
      <c r="AJM2" s="66"/>
      <c r="AJN2" s="66"/>
      <c r="AJO2" s="66"/>
      <c r="AJP2" s="66"/>
      <c r="AJQ2" s="66"/>
      <c r="AJR2" s="66"/>
      <c r="AJS2" s="66"/>
      <c r="AJT2" s="66"/>
      <c r="AJU2" s="66"/>
      <c r="AJV2" s="66"/>
      <c r="AJW2" s="66"/>
      <c r="AJX2" s="66"/>
      <c r="AJY2" s="66"/>
      <c r="AJZ2" s="66"/>
      <c r="AKA2" s="66"/>
      <c r="AKB2" s="66"/>
      <c r="AKC2" s="66"/>
      <c r="AKD2" s="66"/>
      <c r="AKE2" s="66"/>
      <c r="AKF2" s="66"/>
      <c r="AKG2" s="66"/>
      <c r="AKH2" s="66"/>
      <c r="AKI2" s="66"/>
      <c r="AKJ2" s="66"/>
      <c r="AKK2" s="66"/>
      <c r="AKL2" s="66"/>
      <c r="AKM2" s="66"/>
      <c r="AKN2" s="66"/>
      <c r="AKO2" s="66"/>
      <c r="AKP2" s="66"/>
      <c r="AKQ2" s="66"/>
      <c r="AKR2" s="66"/>
      <c r="AKS2" s="66"/>
      <c r="AKT2" s="66"/>
      <c r="AKU2" s="66"/>
      <c r="AKV2" s="66"/>
      <c r="AKW2" s="66"/>
      <c r="AKX2" s="66"/>
      <c r="AKY2" s="66"/>
      <c r="AKZ2" s="66"/>
      <c r="ALA2" s="66"/>
      <c r="ALB2" s="66"/>
      <c r="ALC2" s="66"/>
      <c r="ALD2" s="66"/>
      <c r="ALE2" s="66"/>
      <c r="ALF2" s="66"/>
      <c r="ALG2" s="66"/>
      <c r="ALH2" s="66"/>
      <c r="ALI2" s="66"/>
      <c r="ALJ2" s="66"/>
      <c r="ALK2" s="66"/>
      <c r="ALL2" s="66"/>
      <c r="ALM2" s="66"/>
      <c r="ALN2" s="66"/>
      <c r="ALO2" s="66"/>
      <c r="ALP2" s="66"/>
      <c r="ALQ2" s="66"/>
      <c r="ALR2" s="66"/>
      <c r="ALS2" s="66"/>
      <c r="ALT2" s="66"/>
      <c r="ALU2" s="66"/>
      <c r="ALV2" s="66"/>
      <c r="ALW2" s="66"/>
      <c r="ALX2" s="66"/>
      <c r="ALY2" s="66"/>
      <c r="ALZ2" s="66"/>
      <c r="AMA2" s="66"/>
      <c r="AMB2" s="66"/>
      <c r="AMC2" s="66"/>
      <c r="AMD2" s="66"/>
      <c r="AME2" s="66"/>
      <c r="AMF2" s="66"/>
      <c r="AMG2" s="66"/>
      <c r="AMH2" s="66"/>
      <c r="AMI2" s="66"/>
      <c r="AMJ2" s="66"/>
      <c r="AMK2" s="66"/>
      <c r="AML2" s="66"/>
      <c r="AMM2" s="66"/>
      <c r="AMN2" s="66"/>
      <c r="AMO2" s="66"/>
      <c r="AMP2" s="66"/>
      <c r="AMQ2" s="66"/>
      <c r="AMR2" s="66"/>
      <c r="AMS2" s="66"/>
      <c r="AMT2" s="66"/>
      <c r="AMU2" s="66"/>
      <c r="AMV2" s="66"/>
      <c r="AMW2" s="66"/>
      <c r="AMX2" s="66"/>
      <c r="AMY2" s="66"/>
      <c r="AMZ2" s="66"/>
      <c r="ANA2" s="66"/>
      <c r="ANB2" s="66"/>
      <c r="ANC2" s="66"/>
      <c r="AND2" s="66"/>
      <c r="ANE2" s="66"/>
      <c r="ANF2" s="66"/>
      <c r="ANG2" s="66"/>
      <c r="ANH2" s="66"/>
      <c r="ANI2" s="66"/>
      <c r="ANJ2" s="66"/>
      <c r="ANK2" s="66"/>
      <c r="ANL2" s="66"/>
      <c r="ANM2" s="66"/>
      <c r="ANN2" s="66"/>
      <c r="ANO2" s="66"/>
      <c r="ANP2" s="66"/>
      <c r="ANQ2" s="66"/>
      <c r="ANR2" s="66"/>
      <c r="ANS2" s="66"/>
      <c r="ANT2" s="66"/>
      <c r="ANU2" s="66"/>
      <c r="ANV2" s="66"/>
      <c r="ANW2" s="66"/>
      <c r="ANX2" s="66"/>
      <c r="ANY2" s="66"/>
      <c r="ANZ2" s="66"/>
      <c r="AOA2" s="66"/>
      <c r="AOB2" s="66"/>
      <c r="AOC2" s="66"/>
      <c r="AOD2" s="66"/>
      <c r="AOE2" s="66"/>
      <c r="AOF2" s="66"/>
      <c r="AOG2" s="66"/>
      <c r="AOH2" s="66"/>
      <c r="AOI2" s="66"/>
      <c r="AOJ2" s="66"/>
      <c r="AOK2" s="66"/>
      <c r="AOL2" s="66"/>
      <c r="AOM2" s="66"/>
      <c r="AON2" s="66"/>
      <c r="AOO2" s="66"/>
      <c r="AOP2" s="66"/>
      <c r="AOQ2" s="66"/>
      <c r="AOR2" s="66"/>
      <c r="AOS2" s="66"/>
      <c r="AOT2" s="66"/>
      <c r="AOU2" s="66"/>
      <c r="AOV2" s="66"/>
      <c r="AOW2" s="66"/>
      <c r="AOX2" s="66"/>
      <c r="AOY2" s="66"/>
      <c r="AOZ2" s="66"/>
      <c r="APA2" s="66"/>
      <c r="APB2" s="66"/>
      <c r="APC2" s="66"/>
      <c r="APD2" s="66"/>
      <c r="APE2" s="66"/>
      <c r="APF2" s="66"/>
      <c r="APG2" s="66"/>
      <c r="APH2" s="66"/>
      <c r="API2" s="66"/>
      <c r="APJ2" s="66"/>
      <c r="APK2" s="66"/>
      <c r="APL2" s="66"/>
      <c r="APM2" s="66"/>
      <c r="APN2" s="66"/>
      <c r="APO2" s="66"/>
      <c r="APP2" s="66"/>
      <c r="APQ2" s="66"/>
      <c r="APR2" s="66"/>
      <c r="APS2" s="66"/>
      <c r="APT2" s="66"/>
      <c r="APU2" s="66"/>
      <c r="APV2" s="66"/>
      <c r="APW2" s="66"/>
      <c r="APX2" s="66"/>
      <c r="APY2" s="66"/>
      <c r="APZ2" s="66"/>
      <c r="AQA2" s="66"/>
      <c r="AQB2" s="66"/>
      <c r="AQC2" s="66"/>
      <c r="AQD2" s="66"/>
      <c r="AQE2" s="66"/>
      <c r="AQF2" s="66"/>
      <c r="AQG2" s="66"/>
      <c r="AQH2" s="66"/>
      <c r="AQI2" s="66"/>
      <c r="AQJ2" s="66"/>
      <c r="AQK2" s="66"/>
      <c r="AQL2" s="66"/>
      <c r="AQM2" s="66"/>
      <c r="AQN2" s="66"/>
      <c r="AQO2" s="66"/>
      <c r="AQP2" s="66"/>
      <c r="AQQ2" s="66"/>
      <c r="AQR2" s="66"/>
      <c r="AQS2" s="66"/>
      <c r="AQT2" s="66"/>
      <c r="AQU2" s="66"/>
      <c r="AQV2" s="66"/>
      <c r="AQW2" s="66"/>
      <c r="AQX2" s="66"/>
      <c r="AQY2" s="66"/>
      <c r="AQZ2" s="66"/>
      <c r="ARA2" s="66"/>
      <c r="ARB2" s="66"/>
      <c r="ARC2" s="66"/>
      <c r="ARD2" s="66"/>
      <c r="ARE2" s="66"/>
      <c r="ARF2" s="66"/>
      <c r="ARG2" s="66"/>
      <c r="ARH2" s="66"/>
      <c r="ARI2" s="66"/>
      <c r="ARJ2" s="66"/>
      <c r="ARK2" s="66"/>
      <c r="ARL2" s="66"/>
      <c r="ARM2" s="66"/>
      <c r="ARN2" s="66"/>
      <c r="ARO2" s="66"/>
      <c r="ARP2" s="66"/>
      <c r="ARQ2" s="66"/>
      <c r="ARR2" s="66"/>
      <c r="ARS2" s="66"/>
      <c r="ART2" s="66"/>
      <c r="ARU2" s="66"/>
      <c r="ARV2" s="66"/>
      <c r="ARW2" s="66"/>
      <c r="ARX2" s="66"/>
      <c r="ARY2" s="66"/>
      <c r="ARZ2" s="66"/>
      <c r="ASA2" s="66"/>
      <c r="ASB2" s="66"/>
      <c r="ASC2" s="66"/>
      <c r="ASD2" s="66"/>
      <c r="ASE2" s="66"/>
      <c r="ASF2" s="66"/>
      <c r="ASG2" s="66"/>
      <c r="ASH2" s="66"/>
      <c r="ASI2" s="66"/>
      <c r="ASJ2" s="66"/>
      <c r="ASK2" s="66"/>
      <c r="ASL2" s="66"/>
      <c r="ASM2" s="66"/>
      <c r="ASN2" s="66"/>
      <c r="ASO2" s="66"/>
      <c r="ASP2" s="66"/>
      <c r="ASQ2" s="66"/>
      <c r="ASR2" s="66"/>
      <c r="ASS2" s="66"/>
      <c r="AST2" s="66"/>
      <c r="ASU2" s="66"/>
      <c r="ASV2" s="66"/>
      <c r="ASW2" s="66"/>
      <c r="ASX2" s="66"/>
      <c r="ASY2" s="66"/>
      <c r="ASZ2" s="66"/>
      <c r="ATA2" s="66"/>
      <c r="ATB2" s="66"/>
      <c r="ATC2" s="66"/>
      <c r="ATD2" s="66"/>
      <c r="ATE2" s="66"/>
      <c r="ATF2" s="66"/>
      <c r="ATG2" s="66"/>
      <c r="ATH2" s="66"/>
      <c r="ATI2" s="66"/>
      <c r="ATJ2" s="66"/>
      <c r="ATK2" s="66"/>
      <c r="ATL2" s="66"/>
      <c r="ATM2" s="66"/>
      <c r="ATN2" s="66"/>
      <c r="ATO2" s="66"/>
      <c r="ATP2" s="66"/>
      <c r="ATQ2" s="66"/>
      <c r="ATR2" s="66"/>
      <c r="ATS2" s="66"/>
      <c r="ATT2" s="66"/>
      <c r="ATU2" s="66"/>
      <c r="ATV2" s="66"/>
      <c r="ATW2" s="66"/>
      <c r="ATX2" s="66"/>
      <c r="ATY2" s="66"/>
      <c r="ATZ2" s="66"/>
      <c r="AUA2" s="66"/>
      <c r="AUB2" s="66"/>
      <c r="AUC2" s="66"/>
      <c r="AUD2" s="66"/>
      <c r="AUE2" s="66"/>
      <c r="AUF2" s="66"/>
      <c r="AUG2" s="66"/>
      <c r="AUH2" s="66"/>
      <c r="AUI2" s="66"/>
      <c r="AUJ2" s="66"/>
      <c r="AUK2" s="66"/>
      <c r="AUL2" s="66"/>
      <c r="AUM2" s="66"/>
      <c r="AUN2" s="66"/>
      <c r="AUO2" s="66"/>
      <c r="AUP2" s="66"/>
      <c r="AUQ2" s="66"/>
      <c r="AUR2" s="66"/>
      <c r="AUS2" s="66"/>
      <c r="AUT2" s="66"/>
      <c r="AUU2" s="66"/>
      <c r="AUV2" s="66"/>
      <c r="AUW2" s="66"/>
      <c r="AUX2" s="66"/>
      <c r="AUY2" s="66"/>
      <c r="AUZ2" s="66"/>
      <c r="AVA2" s="66"/>
      <c r="AVB2" s="66"/>
      <c r="AVC2" s="66"/>
      <c r="AVD2" s="66"/>
      <c r="AVE2" s="66"/>
      <c r="AVF2" s="66"/>
      <c r="AVG2" s="66"/>
      <c r="AVH2" s="66"/>
      <c r="AVI2" s="66"/>
      <c r="AVJ2" s="66"/>
      <c r="AVK2" s="66"/>
      <c r="AVL2" s="66"/>
      <c r="AVM2" s="66"/>
      <c r="AVN2" s="66"/>
      <c r="AVO2" s="66"/>
      <c r="AVP2" s="66"/>
      <c r="AVQ2" s="66"/>
      <c r="AVR2" s="66"/>
      <c r="AVS2" s="66"/>
      <c r="AVT2" s="66"/>
      <c r="AVU2" s="66"/>
      <c r="AVV2" s="66"/>
      <c r="AVW2" s="66"/>
      <c r="AVX2" s="66"/>
      <c r="AVY2" s="66"/>
      <c r="AVZ2" s="66"/>
      <c r="AWA2" s="66"/>
      <c r="AWB2" s="66"/>
      <c r="AWC2" s="66"/>
      <c r="AWD2" s="66"/>
      <c r="AWE2" s="66"/>
      <c r="AWF2" s="66"/>
      <c r="AWG2" s="66"/>
      <c r="AWH2" s="66"/>
      <c r="AWI2" s="66"/>
      <c r="AWJ2" s="66"/>
      <c r="AWK2" s="66"/>
      <c r="AWL2" s="66"/>
      <c r="AWM2" s="66"/>
      <c r="AWN2" s="66"/>
      <c r="AWO2" s="66"/>
      <c r="AWP2" s="66"/>
      <c r="AWQ2" s="66"/>
      <c r="AWR2" s="66"/>
      <c r="AWS2" s="66"/>
      <c r="AWT2" s="66"/>
      <c r="AWU2" s="66"/>
      <c r="AWV2" s="66"/>
      <c r="AWW2" s="66"/>
      <c r="AWX2" s="66"/>
      <c r="AWY2" s="66"/>
      <c r="AWZ2" s="66"/>
      <c r="AXA2" s="66"/>
      <c r="AXB2" s="66"/>
      <c r="AXC2" s="66"/>
      <c r="AXD2" s="66"/>
      <c r="AXE2" s="66"/>
      <c r="AXF2" s="66"/>
      <c r="AXG2" s="66"/>
      <c r="AXH2" s="66"/>
      <c r="AXI2" s="66"/>
      <c r="AXJ2" s="66"/>
      <c r="AXK2" s="66"/>
      <c r="AXL2" s="66"/>
      <c r="AXM2" s="66"/>
      <c r="AXN2" s="66"/>
      <c r="AXO2" s="66"/>
      <c r="AXP2" s="66"/>
      <c r="AXQ2" s="66"/>
      <c r="AXR2" s="66"/>
      <c r="AXS2" s="66"/>
      <c r="AXT2" s="66"/>
      <c r="AXU2" s="66"/>
      <c r="AXV2" s="66"/>
      <c r="AXW2" s="66"/>
      <c r="AXX2" s="66"/>
      <c r="AXY2" s="66"/>
      <c r="AXZ2" s="66"/>
      <c r="AYA2" s="66"/>
      <c r="AYB2" s="66"/>
      <c r="AYC2" s="66"/>
      <c r="AYD2" s="66"/>
      <c r="AYE2" s="66"/>
      <c r="AYF2" s="66"/>
      <c r="AYG2" s="66"/>
      <c r="AYH2" s="66"/>
      <c r="AYI2" s="66"/>
      <c r="AYJ2" s="66"/>
      <c r="AYK2" s="66"/>
      <c r="AYL2" s="66"/>
      <c r="AYM2" s="66"/>
      <c r="AYN2" s="66"/>
      <c r="AYO2" s="66"/>
      <c r="AYP2" s="66"/>
      <c r="AYQ2" s="66"/>
      <c r="AYR2" s="66"/>
      <c r="AYS2" s="66"/>
      <c r="AYT2" s="66"/>
      <c r="AYU2" s="66"/>
      <c r="AYV2" s="66"/>
      <c r="AYW2" s="66"/>
      <c r="AYX2" s="66"/>
      <c r="AYY2" s="66"/>
      <c r="AYZ2" s="66"/>
      <c r="AZA2" s="66"/>
      <c r="AZB2" s="66"/>
      <c r="AZC2" s="66"/>
      <c r="AZD2" s="66"/>
      <c r="AZE2" s="66"/>
      <c r="AZF2" s="66"/>
      <c r="AZG2" s="66"/>
      <c r="AZH2" s="66"/>
      <c r="AZI2" s="66"/>
      <c r="AZJ2" s="66"/>
      <c r="AZK2" s="66"/>
      <c r="AZL2" s="66"/>
      <c r="AZM2" s="66"/>
      <c r="AZN2" s="66"/>
      <c r="AZO2" s="66"/>
      <c r="AZP2" s="66"/>
      <c r="AZQ2" s="66"/>
      <c r="AZR2" s="66"/>
      <c r="AZS2" s="66"/>
      <c r="AZT2" s="66"/>
      <c r="AZU2" s="66"/>
      <c r="AZV2" s="66"/>
      <c r="AZW2" s="66"/>
      <c r="AZX2" s="66"/>
      <c r="AZY2" s="66"/>
      <c r="AZZ2" s="66"/>
      <c r="BAA2" s="66"/>
      <c r="BAB2" s="66"/>
      <c r="BAC2" s="66"/>
      <c r="BAD2" s="66"/>
      <c r="BAE2" s="66"/>
      <c r="BAF2" s="66"/>
      <c r="BAG2" s="66"/>
      <c r="BAH2" s="66"/>
      <c r="BAI2" s="66"/>
      <c r="BAJ2" s="66"/>
      <c r="BAK2" s="66"/>
      <c r="BAL2" s="66"/>
      <c r="BAM2" s="66"/>
      <c r="BAN2" s="66"/>
      <c r="BAO2" s="66"/>
      <c r="BAP2" s="66"/>
      <c r="BAQ2" s="66"/>
      <c r="BAR2" s="66"/>
      <c r="BAS2" s="66"/>
      <c r="BAT2" s="66"/>
      <c r="BAU2" s="66"/>
      <c r="BAV2" s="66"/>
      <c r="BAW2" s="66"/>
      <c r="BAX2" s="66"/>
      <c r="BAY2" s="66"/>
      <c r="BAZ2" s="66"/>
      <c r="BBA2" s="66"/>
      <c r="BBB2" s="66"/>
      <c r="BBC2" s="66"/>
      <c r="BBD2" s="66"/>
      <c r="BBE2" s="66"/>
      <c r="BBF2" s="66"/>
      <c r="BBG2" s="66"/>
      <c r="BBH2" s="66"/>
      <c r="BBI2" s="66"/>
      <c r="BBJ2" s="66"/>
      <c r="BBK2" s="66"/>
      <c r="BBL2" s="66"/>
      <c r="BBM2" s="66"/>
      <c r="BBN2" s="66"/>
      <c r="BBO2" s="66"/>
      <c r="BBP2" s="66"/>
      <c r="BBQ2" s="66"/>
      <c r="BBR2" s="66"/>
      <c r="BBS2" s="66"/>
      <c r="BBT2" s="66"/>
      <c r="BBU2" s="66"/>
      <c r="BBV2" s="66"/>
      <c r="BBW2" s="66"/>
      <c r="BBX2" s="66"/>
      <c r="BBY2" s="66"/>
      <c r="BBZ2" s="66"/>
      <c r="BCA2" s="66"/>
      <c r="BCB2" s="66"/>
      <c r="BCC2" s="66"/>
      <c r="BCD2" s="66"/>
      <c r="BCE2" s="66"/>
      <c r="BCF2" s="66"/>
      <c r="BCG2" s="66"/>
      <c r="BCH2" s="66"/>
      <c r="BCI2" s="66"/>
      <c r="BCJ2" s="66"/>
      <c r="BCK2" s="66"/>
      <c r="BCL2" s="66"/>
      <c r="BCM2" s="66"/>
      <c r="BCN2" s="66"/>
      <c r="BCO2" s="66"/>
      <c r="BCP2" s="66"/>
      <c r="BCQ2" s="66"/>
      <c r="BCR2" s="66"/>
      <c r="BCS2" s="66"/>
      <c r="BCT2" s="66"/>
      <c r="BCU2" s="66"/>
      <c r="BCV2" s="66"/>
      <c r="BCW2" s="66"/>
      <c r="BCX2" s="66"/>
      <c r="BCY2" s="66"/>
      <c r="BCZ2" s="66"/>
      <c r="BDA2" s="66"/>
      <c r="BDB2" s="66"/>
      <c r="BDC2" s="66"/>
      <c r="BDD2" s="66"/>
      <c r="BDE2" s="66"/>
      <c r="BDF2" s="66"/>
      <c r="BDG2" s="66"/>
      <c r="BDH2" s="66"/>
      <c r="BDI2" s="66"/>
      <c r="BDJ2" s="66"/>
      <c r="BDK2" s="66"/>
      <c r="BDL2" s="66"/>
      <c r="BDM2" s="66"/>
      <c r="BDN2" s="66"/>
      <c r="BDO2" s="66"/>
      <c r="BDP2" s="66"/>
      <c r="BDQ2" s="66"/>
      <c r="BDR2" s="66"/>
      <c r="BDS2" s="66"/>
      <c r="BDT2" s="66"/>
      <c r="BDU2" s="66"/>
      <c r="BDV2" s="66"/>
      <c r="BDW2" s="66"/>
      <c r="BDX2" s="66"/>
      <c r="BDY2" s="66"/>
      <c r="BDZ2" s="66"/>
      <c r="BEA2" s="66"/>
      <c r="BEB2" s="66"/>
      <c r="BEC2" s="66"/>
      <c r="BED2" s="66"/>
      <c r="BEE2" s="66"/>
      <c r="BEF2" s="66"/>
      <c r="BEG2" s="66"/>
      <c r="BEH2" s="66"/>
      <c r="BEI2" s="66"/>
      <c r="BEJ2" s="66"/>
      <c r="BEK2" s="66"/>
      <c r="BEL2" s="66"/>
      <c r="BEM2" s="66"/>
      <c r="BEN2" s="66"/>
      <c r="BEO2" s="66"/>
      <c r="BEP2" s="66"/>
      <c r="BEQ2" s="66"/>
      <c r="BER2" s="66"/>
      <c r="BES2" s="66"/>
      <c r="BET2" s="66"/>
      <c r="BEU2" s="66"/>
      <c r="BEV2" s="66"/>
      <c r="BEW2" s="66"/>
      <c r="BEX2" s="66"/>
      <c r="BEY2" s="66"/>
      <c r="BEZ2" s="66"/>
      <c r="BFA2" s="66"/>
      <c r="BFB2" s="66"/>
      <c r="BFC2" s="66"/>
      <c r="BFD2" s="66"/>
      <c r="BFE2" s="66"/>
      <c r="BFF2" s="66"/>
      <c r="BFG2" s="66"/>
      <c r="BFH2" s="66"/>
      <c r="BFI2" s="66"/>
      <c r="BFJ2" s="66"/>
      <c r="BFK2" s="66"/>
      <c r="BFL2" s="66"/>
      <c r="BFM2" s="66"/>
      <c r="BFN2" s="66"/>
      <c r="BFO2" s="66"/>
      <c r="BFP2" s="66"/>
      <c r="BFQ2" s="66"/>
      <c r="BFR2" s="66"/>
      <c r="BFS2" s="66"/>
      <c r="BFT2" s="66"/>
      <c r="BFU2" s="66"/>
      <c r="BFV2" s="66"/>
      <c r="BFW2" s="66"/>
      <c r="BFX2" s="66"/>
      <c r="BFY2" s="66"/>
      <c r="BFZ2" s="66"/>
      <c r="BGA2" s="66"/>
      <c r="BGB2" s="66"/>
      <c r="BGC2" s="66"/>
      <c r="BGD2" s="66"/>
      <c r="BGE2" s="66"/>
      <c r="BGF2" s="66"/>
      <c r="BGG2" s="66"/>
      <c r="BGH2" s="66"/>
      <c r="BGI2" s="66"/>
      <c r="BGJ2" s="66"/>
      <c r="BGK2" s="66"/>
      <c r="BGL2" s="66"/>
      <c r="BGM2" s="66"/>
      <c r="BGN2" s="66"/>
      <c r="BGO2" s="66"/>
      <c r="BGP2" s="66"/>
      <c r="BGQ2" s="66"/>
      <c r="BGR2" s="66"/>
      <c r="BGS2" s="66"/>
      <c r="BGT2" s="66"/>
      <c r="BGU2" s="66"/>
      <c r="BGV2" s="66"/>
      <c r="BGW2" s="66"/>
      <c r="BGX2" s="66"/>
      <c r="BGY2" s="66"/>
      <c r="BGZ2" s="66"/>
      <c r="BHA2" s="66"/>
      <c r="BHB2" s="66"/>
      <c r="BHC2" s="66"/>
      <c r="BHD2" s="66"/>
      <c r="BHE2" s="66"/>
      <c r="BHF2" s="66"/>
      <c r="BHG2" s="66"/>
      <c r="BHH2" s="66"/>
      <c r="BHI2" s="66"/>
      <c r="BHJ2" s="66"/>
      <c r="BHK2" s="66"/>
      <c r="BHL2" s="66"/>
      <c r="BHM2" s="66"/>
      <c r="BHN2" s="66"/>
      <c r="BHO2" s="66"/>
      <c r="BHP2" s="66"/>
      <c r="BHQ2" s="66"/>
      <c r="BHR2" s="66"/>
      <c r="BHS2" s="66"/>
      <c r="BHT2" s="66"/>
      <c r="BHU2" s="66"/>
      <c r="BHV2" s="66"/>
      <c r="BHW2" s="66"/>
      <c r="BHX2" s="66"/>
      <c r="BHY2" s="66"/>
      <c r="BHZ2" s="66"/>
      <c r="BIA2" s="66"/>
      <c r="BIB2" s="66"/>
      <c r="BIC2" s="66"/>
      <c r="BID2" s="66"/>
      <c r="BIE2" s="66"/>
      <c r="BIF2" s="66"/>
      <c r="BIG2" s="66"/>
      <c r="BIH2" s="66"/>
      <c r="BII2" s="66"/>
      <c r="BIJ2" s="66"/>
      <c r="BIK2" s="66"/>
      <c r="BIL2" s="66"/>
      <c r="BIM2" s="66"/>
      <c r="BIN2" s="66"/>
      <c r="BIO2" s="66"/>
      <c r="BIP2" s="66"/>
      <c r="BIQ2" s="66"/>
      <c r="BIR2" s="66"/>
      <c r="BIS2" s="66"/>
      <c r="BIT2" s="66"/>
      <c r="BIU2" s="66"/>
      <c r="BIV2" s="66"/>
      <c r="BIW2" s="66"/>
      <c r="BIX2" s="66"/>
      <c r="BIY2" s="66"/>
      <c r="BIZ2" s="66"/>
      <c r="BJA2" s="66"/>
      <c r="BJB2" s="66"/>
      <c r="BJC2" s="66"/>
      <c r="BJD2" s="66"/>
      <c r="BJE2" s="66"/>
      <c r="BJF2" s="66"/>
      <c r="BJG2" s="66"/>
      <c r="BJH2" s="66"/>
      <c r="BJI2" s="66"/>
      <c r="BJJ2" s="66"/>
      <c r="BJK2" s="66"/>
      <c r="BJL2" s="66"/>
      <c r="BJM2" s="66"/>
      <c r="BJN2" s="66"/>
      <c r="BJO2" s="66"/>
      <c r="BJP2" s="66"/>
      <c r="BJQ2" s="66"/>
      <c r="BJR2" s="66"/>
      <c r="BJS2" s="66"/>
      <c r="BJT2" s="66"/>
      <c r="BJU2" s="66"/>
      <c r="BJV2" s="66"/>
      <c r="BJW2" s="66"/>
      <c r="BJX2" s="66"/>
      <c r="BJY2" s="66"/>
      <c r="BJZ2" s="66"/>
      <c r="BKA2" s="66"/>
      <c r="BKB2" s="66"/>
      <c r="BKC2" s="66"/>
      <c r="BKD2" s="66"/>
      <c r="BKE2" s="66"/>
      <c r="BKF2" s="66"/>
      <c r="BKG2" s="66"/>
      <c r="BKH2" s="66"/>
      <c r="BKI2" s="66"/>
      <c r="BKJ2" s="66"/>
      <c r="BKK2" s="66"/>
      <c r="BKL2" s="66"/>
      <c r="BKM2" s="66"/>
      <c r="BKN2" s="66"/>
      <c r="BKO2" s="66"/>
      <c r="BKP2" s="66"/>
      <c r="BKQ2" s="66"/>
      <c r="BKR2" s="66"/>
      <c r="BKS2" s="66"/>
      <c r="BKT2" s="66"/>
      <c r="BKU2" s="66"/>
      <c r="BKV2" s="66"/>
      <c r="BKW2" s="66"/>
      <c r="BKX2" s="66"/>
      <c r="BKY2" s="66"/>
      <c r="BKZ2" s="66"/>
      <c r="BLA2" s="66"/>
      <c r="BLB2" s="66"/>
      <c r="BLC2" s="66"/>
      <c r="BLD2" s="66"/>
      <c r="BLE2" s="66"/>
      <c r="BLF2" s="66"/>
      <c r="BLG2" s="66"/>
      <c r="BLH2" s="66"/>
      <c r="BLI2" s="66"/>
      <c r="BLJ2" s="66"/>
      <c r="BLK2" s="66"/>
      <c r="BLL2" s="66"/>
      <c r="BLM2" s="66"/>
      <c r="BLN2" s="66"/>
      <c r="BLO2" s="66"/>
      <c r="BLP2" s="66"/>
      <c r="BLQ2" s="66"/>
      <c r="BLR2" s="66"/>
      <c r="BLS2" s="66"/>
      <c r="BLT2" s="66"/>
      <c r="BLU2" s="66"/>
      <c r="BLV2" s="66"/>
      <c r="BLW2" s="66"/>
      <c r="BLX2" s="66"/>
      <c r="BLY2" s="66"/>
      <c r="BLZ2" s="66"/>
      <c r="BMA2" s="66"/>
      <c r="BMB2" s="66"/>
      <c r="BMC2" s="66"/>
      <c r="BMD2" s="66"/>
      <c r="BME2" s="66"/>
      <c r="BMF2" s="66"/>
      <c r="BMG2" s="66"/>
      <c r="BMH2" s="66"/>
      <c r="BMI2" s="66"/>
      <c r="BMJ2" s="66"/>
      <c r="BMK2" s="66"/>
      <c r="BML2" s="66"/>
      <c r="BMM2" s="66"/>
      <c r="BMN2" s="66"/>
      <c r="BMO2" s="66"/>
      <c r="BMP2" s="66"/>
      <c r="BMQ2" s="66"/>
      <c r="BMR2" s="66"/>
      <c r="BMS2" s="66"/>
      <c r="BMT2" s="66"/>
      <c r="BMU2" s="66"/>
      <c r="BMV2" s="66"/>
      <c r="BMW2" s="66"/>
      <c r="BMX2" s="66"/>
      <c r="BMY2" s="66"/>
      <c r="BMZ2" s="66"/>
      <c r="BNA2" s="66"/>
      <c r="BNB2" s="66"/>
      <c r="BNC2" s="66"/>
      <c r="BND2" s="66"/>
      <c r="BNE2" s="66"/>
      <c r="BNF2" s="66"/>
      <c r="BNG2" s="66"/>
      <c r="BNH2" s="66"/>
      <c r="BNI2" s="66"/>
      <c r="BNJ2" s="66"/>
      <c r="BNK2" s="66"/>
      <c r="BNL2" s="66"/>
      <c r="BNM2" s="66"/>
      <c r="BNN2" s="66"/>
      <c r="BNO2" s="66"/>
      <c r="BNP2" s="66"/>
      <c r="BNQ2" s="66"/>
      <c r="BNR2" s="66"/>
      <c r="BNS2" s="66"/>
      <c r="BNT2" s="66"/>
      <c r="BNU2" s="66"/>
      <c r="BNV2" s="66"/>
      <c r="BNW2" s="66"/>
      <c r="BNX2" s="66"/>
      <c r="BNY2" s="66"/>
      <c r="BNZ2" s="66"/>
      <c r="BOA2" s="66"/>
      <c r="BOB2" s="66"/>
      <c r="BOC2" s="66"/>
      <c r="BOD2" s="66"/>
      <c r="BOE2" s="66"/>
      <c r="BOF2" s="66"/>
      <c r="BOG2" s="66"/>
      <c r="BOH2" s="66"/>
      <c r="BOI2" s="66"/>
      <c r="BOJ2" s="66"/>
      <c r="BOK2" s="66"/>
      <c r="BOL2" s="66"/>
      <c r="BOM2" s="66"/>
      <c r="BON2" s="66"/>
      <c r="BOO2" s="66"/>
      <c r="BOP2" s="66"/>
      <c r="BOQ2" s="66"/>
      <c r="BOR2" s="66"/>
      <c r="BOS2" s="66"/>
      <c r="BOT2" s="66"/>
      <c r="BOU2" s="66"/>
      <c r="BOV2" s="66"/>
      <c r="BOW2" s="66"/>
      <c r="BOX2" s="66"/>
      <c r="BOY2" s="66"/>
      <c r="BOZ2" s="66"/>
      <c r="BPA2" s="66"/>
      <c r="BPB2" s="66"/>
      <c r="BPC2" s="66"/>
      <c r="BPD2" s="66"/>
      <c r="BPE2" s="66"/>
      <c r="BPF2" s="66"/>
      <c r="BPG2" s="66"/>
      <c r="BPH2" s="66"/>
      <c r="BPI2" s="66"/>
      <c r="BPJ2" s="66"/>
      <c r="BPK2" s="66"/>
      <c r="BPL2" s="66"/>
      <c r="BPM2" s="66"/>
      <c r="BPN2" s="66"/>
      <c r="BPO2" s="66"/>
      <c r="BPP2" s="66"/>
      <c r="BPQ2" s="66"/>
      <c r="BPR2" s="66"/>
      <c r="BPS2" s="66"/>
      <c r="BPT2" s="66"/>
      <c r="BPU2" s="66"/>
      <c r="BPV2" s="66"/>
      <c r="BPW2" s="66"/>
      <c r="BPX2" s="66"/>
      <c r="BPY2" s="66"/>
      <c r="BPZ2" s="66"/>
      <c r="BQA2" s="66"/>
      <c r="BQB2" s="66"/>
      <c r="BQC2" s="66"/>
      <c r="BQD2" s="66"/>
      <c r="BQE2" s="66"/>
      <c r="BQF2" s="66"/>
      <c r="BQG2" s="66"/>
      <c r="BQH2" s="66"/>
      <c r="BQI2" s="66"/>
      <c r="BQJ2" s="66"/>
      <c r="BQK2" s="66"/>
      <c r="BQL2" s="66"/>
      <c r="BQM2" s="66"/>
      <c r="BQN2" s="66"/>
      <c r="BQO2" s="66"/>
      <c r="BQP2" s="66"/>
      <c r="BQQ2" s="66"/>
      <c r="BQR2" s="66"/>
      <c r="BQS2" s="66"/>
      <c r="BQT2" s="66"/>
      <c r="BQU2" s="66"/>
      <c r="BQV2" s="66"/>
      <c r="BQW2" s="66"/>
      <c r="BQX2" s="66"/>
      <c r="BQY2" s="66"/>
      <c r="BQZ2" s="66"/>
      <c r="BRA2" s="66"/>
      <c r="BRB2" s="66"/>
      <c r="BRC2" s="66"/>
      <c r="BRD2" s="66"/>
      <c r="BRE2" s="66"/>
      <c r="BRF2" s="66"/>
      <c r="BRG2" s="66"/>
      <c r="BRH2" s="66"/>
      <c r="BRI2" s="66"/>
      <c r="BRJ2" s="66"/>
      <c r="BRK2" s="66"/>
      <c r="BRL2" s="66"/>
      <c r="BRM2" s="66"/>
      <c r="BRN2" s="66"/>
      <c r="BRO2" s="66"/>
      <c r="BRP2" s="66"/>
      <c r="BRQ2" s="66"/>
      <c r="BRR2" s="66"/>
      <c r="BRS2" s="66"/>
      <c r="BRT2" s="66"/>
      <c r="BRU2" s="66"/>
      <c r="BRV2" s="66"/>
      <c r="BRW2" s="66"/>
      <c r="BRX2" s="66"/>
      <c r="BRY2" s="66"/>
      <c r="BRZ2" s="66"/>
      <c r="BSA2" s="66"/>
      <c r="BSB2" s="66"/>
      <c r="BSC2" s="66"/>
      <c r="BSD2" s="66"/>
      <c r="BSE2" s="66"/>
      <c r="BSF2" s="66"/>
      <c r="BSG2" s="66"/>
      <c r="BSH2" s="66"/>
      <c r="BSI2" s="66"/>
      <c r="BSJ2" s="66"/>
      <c r="BSK2" s="66"/>
      <c r="BSL2" s="66"/>
      <c r="BSM2" s="66"/>
      <c r="BSN2" s="66"/>
      <c r="BSO2" s="66"/>
      <c r="BSP2" s="66"/>
      <c r="BSQ2" s="66"/>
      <c r="BSR2" s="66"/>
      <c r="BSS2" s="66"/>
      <c r="BST2" s="66"/>
      <c r="BSU2" s="66"/>
      <c r="BSV2" s="66"/>
      <c r="BSW2" s="66"/>
      <c r="BSX2" s="66"/>
      <c r="BSY2" s="66"/>
      <c r="BSZ2" s="66"/>
      <c r="BTA2" s="66"/>
      <c r="BTB2" s="66"/>
      <c r="BTC2" s="66"/>
      <c r="BTD2" s="66"/>
      <c r="BTE2" s="66"/>
      <c r="BTF2" s="66"/>
      <c r="BTG2" s="66"/>
      <c r="BTH2" s="66"/>
      <c r="BTI2" s="66"/>
      <c r="BTJ2" s="66"/>
      <c r="BTK2" s="66"/>
      <c r="BTL2" s="66"/>
      <c r="BTM2" s="66"/>
      <c r="BTN2" s="66"/>
      <c r="BTO2" s="66"/>
      <c r="BTP2" s="66"/>
      <c r="BTQ2" s="66"/>
      <c r="BTR2" s="66"/>
      <c r="BTS2" s="66"/>
      <c r="BTT2" s="66"/>
      <c r="BTU2" s="66"/>
      <c r="BTV2" s="66"/>
      <c r="BTW2" s="66"/>
      <c r="BTX2" s="66"/>
      <c r="BTY2" s="66"/>
      <c r="BTZ2" s="66"/>
      <c r="BUA2" s="66"/>
      <c r="BUB2" s="66"/>
      <c r="BUC2" s="66"/>
      <c r="BUD2" s="66"/>
      <c r="BUE2" s="66"/>
      <c r="BUF2" s="66"/>
      <c r="BUG2" s="66"/>
      <c r="BUH2" s="66"/>
      <c r="BUI2" s="66"/>
      <c r="BUJ2" s="66"/>
      <c r="BUK2" s="66"/>
      <c r="BUL2" s="66"/>
      <c r="BUM2" s="66"/>
      <c r="BUN2" s="66"/>
      <c r="BUO2" s="66"/>
      <c r="BUP2" s="66"/>
      <c r="BUQ2" s="66"/>
      <c r="BUR2" s="66"/>
      <c r="BUS2" s="66"/>
      <c r="BUT2" s="66"/>
      <c r="BUU2" s="66"/>
      <c r="BUV2" s="66"/>
      <c r="BUW2" s="66"/>
      <c r="BUX2" s="66"/>
      <c r="BUY2" s="66"/>
      <c r="BUZ2" s="66"/>
      <c r="BVA2" s="66"/>
      <c r="BVB2" s="66"/>
      <c r="BVC2" s="66"/>
      <c r="BVD2" s="66"/>
      <c r="BVE2" s="66"/>
      <c r="BVF2" s="66"/>
      <c r="BVG2" s="66"/>
      <c r="BVH2" s="66"/>
      <c r="BVI2" s="66"/>
      <c r="BVJ2" s="66"/>
      <c r="BVK2" s="66"/>
      <c r="BVL2" s="66"/>
      <c r="BVM2" s="66"/>
      <c r="BVN2" s="66"/>
      <c r="BVO2" s="66"/>
      <c r="BVP2" s="66"/>
      <c r="BVQ2" s="66"/>
      <c r="BVR2" s="66"/>
      <c r="BVS2" s="66"/>
      <c r="BVT2" s="66"/>
      <c r="BVU2" s="66"/>
      <c r="BVV2" s="66"/>
      <c r="BVW2" s="66"/>
      <c r="BVX2" s="66"/>
      <c r="BVY2" s="66"/>
      <c r="BVZ2" s="66"/>
      <c r="BWA2" s="66"/>
      <c r="BWB2" s="66"/>
      <c r="BWC2" s="66"/>
      <c r="BWD2" s="66"/>
      <c r="BWE2" s="66"/>
      <c r="BWF2" s="66"/>
      <c r="BWG2" s="66"/>
      <c r="BWH2" s="66"/>
      <c r="BWI2" s="66"/>
      <c r="BWJ2" s="66"/>
      <c r="BWK2" s="66"/>
      <c r="BWL2" s="66"/>
      <c r="BWM2" s="66"/>
      <c r="BWN2" s="66"/>
      <c r="BWO2" s="66"/>
      <c r="BWP2" s="66"/>
      <c r="BWQ2" s="66"/>
      <c r="BWR2" s="66"/>
      <c r="BWS2" s="66"/>
      <c r="BWT2" s="66"/>
      <c r="BWU2" s="66"/>
      <c r="BWV2" s="66"/>
      <c r="BWW2" s="66"/>
      <c r="BWX2" s="66"/>
      <c r="BWY2" s="66"/>
      <c r="BWZ2" s="66"/>
      <c r="BXA2" s="66"/>
      <c r="BXB2" s="66"/>
      <c r="BXC2" s="66"/>
      <c r="BXD2" s="66"/>
      <c r="BXE2" s="66"/>
      <c r="BXF2" s="66"/>
      <c r="BXG2" s="66"/>
      <c r="BXH2" s="66"/>
      <c r="BXI2" s="66"/>
      <c r="BXJ2" s="66"/>
      <c r="BXK2" s="66"/>
      <c r="BXL2" s="66"/>
      <c r="BXM2" s="66"/>
      <c r="BXN2" s="66"/>
      <c r="BXO2" s="66"/>
      <c r="BXP2" s="66"/>
      <c r="BXQ2" s="66"/>
      <c r="BXR2" s="66"/>
      <c r="BXS2" s="66"/>
      <c r="BXT2" s="66"/>
      <c r="BXU2" s="66"/>
      <c r="BXV2" s="66"/>
      <c r="BXW2" s="66"/>
      <c r="BXX2" s="66"/>
      <c r="BXY2" s="66"/>
      <c r="BXZ2" s="66"/>
      <c r="BYA2" s="66"/>
      <c r="BYB2" s="66"/>
      <c r="BYC2" s="66"/>
      <c r="BYD2" s="66"/>
      <c r="BYE2" s="66"/>
      <c r="BYF2" s="66"/>
      <c r="BYG2" s="66"/>
      <c r="BYH2" s="66"/>
      <c r="BYI2" s="66"/>
      <c r="BYJ2" s="66"/>
      <c r="BYK2" s="66"/>
      <c r="BYL2" s="66"/>
      <c r="BYM2" s="66"/>
      <c r="BYN2" s="66"/>
      <c r="BYO2" s="66"/>
      <c r="BYP2" s="66"/>
      <c r="BYQ2" s="66"/>
      <c r="BYR2" s="66"/>
      <c r="BYS2" s="66"/>
      <c r="BYT2" s="66"/>
      <c r="BYU2" s="66"/>
      <c r="BYV2" s="66"/>
      <c r="BYW2" s="66"/>
      <c r="BYX2" s="66"/>
      <c r="BYY2" s="66"/>
      <c r="BYZ2" s="66"/>
      <c r="BZA2" s="66"/>
      <c r="BZB2" s="66"/>
      <c r="BZC2" s="66"/>
      <c r="BZD2" s="66"/>
      <c r="BZE2" s="66"/>
      <c r="BZF2" s="66"/>
      <c r="BZG2" s="66"/>
      <c r="BZH2" s="66"/>
      <c r="BZI2" s="66"/>
      <c r="BZJ2" s="66"/>
      <c r="BZK2" s="66"/>
      <c r="BZL2" s="66"/>
      <c r="BZM2" s="66"/>
      <c r="BZN2" s="66"/>
      <c r="BZO2" s="66"/>
      <c r="BZP2" s="66"/>
      <c r="BZQ2" s="66"/>
      <c r="BZR2" s="66"/>
      <c r="BZS2" s="66"/>
      <c r="BZT2" s="66"/>
      <c r="BZU2" s="66"/>
      <c r="BZV2" s="66"/>
      <c r="BZW2" s="66"/>
      <c r="BZX2" s="66"/>
      <c r="BZY2" s="66"/>
      <c r="BZZ2" s="66"/>
      <c r="CAA2" s="66"/>
      <c r="CAB2" s="66"/>
      <c r="CAC2" s="66"/>
      <c r="CAD2" s="66"/>
      <c r="CAE2" s="66"/>
      <c r="CAF2" s="66"/>
      <c r="CAG2" s="66"/>
      <c r="CAH2" s="66"/>
      <c r="CAI2" s="66"/>
      <c r="CAJ2" s="66"/>
      <c r="CAK2" s="66"/>
      <c r="CAL2" s="66"/>
      <c r="CAM2" s="66"/>
      <c r="CAN2" s="66"/>
      <c r="CAO2" s="66"/>
      <c r="CAP2" s="66"/>
      <c r="CAQ2" s="66"/>
      <c r="CAR2" s="66"/>
      <c r="CAS2" s="66"/>
      <c r="CAT2" s="66"/>
      <c r="CAU2" s="66"/>
      <c r="CAV2" s="66"/>
      <c r="CAW2" s="66"/>
      <c r="CAX2" s="66"/>
      <c r="CAY2" s="66"/>
      <c r="CAZ2" s="66"/>
      <c r="CBA2" s="66"/>
      <c r="CBB2" s="66"/>
      <c r="CBC2" s="66"/>
      <c r="CBD2" s="66"/>
      <c r="CBE2" s="66"/>
      <c r="CBF2" s="66"/>
      <c r="CBG2" s="66"/>
      <c r="CBH2" s="66"/>
      <c r="CBI2" s="66"/>
      <c r="CBJ2" s="66"/>
      <c r="CBK2" s="66"/>
      <c r="CBL2" s="66"/>
      <c r="CBM2" s="66"/>
      <c r="CBN2" s="66"/>
      <c r="CBO2" s="66"/>
      <c r="CBP2" s="66"/>
      <c r="CBQ2" s="66"/>
      <c r="CBR2" s="66"/>
      <c r="CBS2" s="66"/>
      <c r="CBT2" s="66"/>
      <c r="CBU2" s="66"/>
      <c r="CBV2" s="66"/>
      <c r="CBW2" s="66"/>
      <c r="CBX2" s="66"/>
      <c r="CBY2" s="66"/>
      <c r="CBZ2" s="66"/>
      <c r="CCA2" s="66"/>
      <c r="CCB2" s="66"/>
      <c r="CCC2" s="66"/>
      <c r="CCD2" s="66"/>
      <c r="CCE2" s="66"/>
      <c r="CCF2" s="66"/>
      <c r="CCG2" s="66"/>
      <c r="CCH2" s="66"/>
      <c r="CCI2" s="66"/>
      <c r="CCJ2" s="66"/>
      <c r="CCK2" s="66"/>
      <c r="CCL2" s="66"/>
      <c r="CCM2" s="66"/>
      <c r="CCN2" s="66"/>
      <c r="CCO2" s="66"/>
      <c r="CCP2" s="66"/>
      <c r="CCQ2" s="66"/>
      <c r="CCR2" s="66"/>
      <c r="CCS2" s="66"/>
      <c r="CCT2" s="66"/>
      <c r="CCU2" s="66"/>
      <c r="CCV2" s="66"/>
      <c r="CCW2" s="66"/>
      <c r="CCX2" s="66"/>
      <c r="CCY2" s="66"/>
      <c r="CCZ2" s="66"/>
      <c r="CDA2" s="66"/>
      <c r="CDB2" s="66"/>
      <c r="CDC2" s="66"/>
      <c r="CDD2" s="66"/>
      <c r="CDE2" s="66"/>
      <c r="CDF2" s="66"/>
      <c r="CDG2" s="66"/>
      <c r="CDH2" s="66"/>
      <c r="CDI2" s="66"/>
      <c r="CDJ2" s="66"/>
      <c r="CDK2" s="66"/>
      <c r="CDL2" s="66"/>
      <c r="CDM2" s="66"/>
      <c r="CDN2" s="66"/>
      <c r="CDO2" s="66"/>
      <c r="CDP2" s="66"/>
      <c r="CDQ2" s="66"/>
      <c r="CDR2" s="66"/>
      <c r="CDS2" s="66"/>
      <c r="CDT2" s="66"/>
      <c r="CDU2" s="66"/>
      <c r="CDV2" s="66"/>
      <c r="CDW2" s="66"/>
      <c r="CDX2" s="66"/>
      <c r="CDY2" s="66"/>
      <c r="CDZ2" s="66"/>
      <c r="CEA2" s="66"/>
      <c r="CEB2" s="66"/>
      <c r="CEC2" s="66"/>
      <c r="CED2" s="66"/>
      <c r="CEE2" s="66"/>
      <c r="CEF2" s="66"/>
      <c r="CEG2" s="66"/>
      <c r="CEH2" s="66"/>
      <c r="CEI2" s="66"/>
      <c r="CEJ2" s="66"/>
      <c r="CEK2" s="66"/>
      <c r="CEL2" s="66"/>
      <c r="CEM2" s="66"/>
      <c r="CEN2" s="66"/>
      <c r="CEO2" s="66"/>
      <c r="CEP2" s="66"/>
      <c r="CEQ2" s="66"/>
      <c r="CER2" s="66"/>
      <c r="CES2" s="66"/>
      <c r="CET2" s="66"/>
      <c r="CEU2" s="66"/>
      <c r="CEV2" s="66"/>
      <c r="CEW2" s="66"/>
      <c r="CEX2" s="66"/>
      <c r="CEY2" s="66"/>
      <c r="CEZ2" s="66"/>
      <c r="CFA2" s="66"/>
      <c r="CFB2" s="66"/>
      <c r="CFC2" s="66"/>
      <c r="CFD2" s="66"/>
      <c r="CFE2" s="66"/>
      <c r="CFF2" s="66"/>
      <c r="CFG2" s="66"/>
      <c r="CFH2" s="66"/>
      <c r="CFI2" s="66"/>
      <c r="CFJ2" s="66"/>
      <c r="CFK2" s="66"/>
      <c r="CFL2" s="66"/>
      <c r="CFM2" s="66"/>
      <c r="CFN2" s="66"/>
      <c r="CFO2" s="66"/>
      <c r="CFP2" s="66"/>
      <c r="CFQ2" s="66"/>
      <c r="CFR2" s="66"/>
      <c r="CFS2" s="66"/>
      <c r="CFT2" s="66"/>
      <c r="CFU2" s="66"/>
      <c r="CFV2" s="66"/>
      <c r="CFW2" s="66"/>
      <c r="CFX2" s="66"/>
      <c r="CFY2" s="66"/>
      <c r="CFZ2" s="66"/>
      <c r="CGA2" s="66"/>
      <c r="CGB2" s="66"/>
      <c r="CGC2" s="66"/>
      <c r="CGD2" s="66"/>
      <c r="CGE2" s="66"/>
      <c r="CGF2" s="66"/>
      <c r="CGG2" s="66"/>
      <c r="CGH2" s="66"/>
      <c r="CGI2" s="66"/>
      <c r="CGJ2" s="66"/>
      <c r="CGK2" s="66"/>
      <c r="CGL2" s="66"/>
      <c r="CGM2" s="66"/>
      <c r="CGN2" s="66"/>
      <c r="CGO2" s="66"/>
      <c r="CGP2" s="66"/>
      <c r="CGQ2" s="66"/>
      <c r="CGR2" s="66"/>
      <c r="CGS2" s="66"/>
      <c r="CGT2" s="66"/>
      <c r="CGU2" s="66"/>
      <c r="CGV2" s="66"/>
      <c r="CGW2" s="66"/>
      <c r="CGX2" s="66"/>
      <c r="CGY2" s="66"/>
      <c r="CGZ2" s="66"/>
      <c r="CHA2" s="66"/>
      <c r="CHB2" s="66"/>
      <c r="CHC2" s="66"/>
      <c r="CHD2" s="66"/>
      <c r="CHE2" s="66"/>
      <c r="CHF2" s="66"/>
      <c r="CHG2" s="66"/>
      <c r="CHH2" s="66"/>
      <c r="CHI2" s="66"/>
      <c r="CHJ2" s="66"/>
      <c r="CHK2" s="66"/>
      <c r="CHL2" s="66"/>
      <c r="CHM2" s="66"/>
      <c r="CHN2" s="66"/>
      <c r="CHO2" s="66"/>
      <c r="CHP2" s="66"/>
      <c r="CHQ2" s="66"/>
      <c r="CHR2" s="66"/>
      <c r="CHS2" s="66"/>
      <c r="CHT2" s="66"/>
      <c r="CHU2" s="66"/>
      <c r="CHV2" s="66"/>
      <c r="CHW2" s="66"/>
      <c r="CHX2" s="66"/>
      <c r="CHY2" s="66"/>
      <c r="CHZ2" s="66"/>
      <c r="CIA2" s="66"/>
      <c r="CIB2" s="66"/>
      <c r="CIC2" s="66"/>
      <c r="CID2" s="66"/>
      <c r="CIE2" s="66"/>
      <c r="CIF2" s="66"/>
      <c r="CIG2" s="66"/>
      <c r="CIH2" s="66"/>
      <c r="CII2" s="66"/>
      <c r="CIJ2" s="66"/>
      <c r="CIK2" s="66"/>
      <c r="CIL2" s="66"/>
      <c r="CIM2" s="66"/>
      <c r="CIN2" s="66"/>
      <c r="CIO2" s="66"/>
      <c r="CIP2" s="66"/>
      <c r="CIQ2" s="66"/>
      <c r="CIR2" s="66"/>
      <c r="CIS2" s="66"/>
      <c r="CIT2" s="66"/>
      <c r="CIU2" s="66"/>
      <c r="CIV2" s="66"/>
      <c r="CIW2" s="66"/>
      <c r="CIX2" s="66"/>
      <c r="CIY2" s="66"/>
      <c r="CIZ2" s="66"/>
      <c r="CJA2" s="66"/>
      <c r="CJB2" s="66"/>
      <c r="CJC2" s="66"/>
      <c r="CJD2" s="66"/>
      <c r="CJE2" s="66"/>
      <c r="CJF2" s="66"/>
      <c r="CJG2" s="66"/>
      <c r="CJH2" s="66"/>
      <c r="CJI2" s="66"/>
      <c r="CJJ2" s="66"/>
      <c r="CJK2" s="66"/>
      <c r="CJL2" s="66"/>
      <c r="CJM2" s="66"/>
      <c r="CJN2" s="66"/>
      <c r="CJO2" s="66"/>
      <c r="CJP2" s="66"/>
      <c r="CJQ2" s="66"/>
      <c r="CJR2" s="66"/>
      <c r="CJS2" s="66"/>
      <c r="CJT2" s="66"/>
      <c r="CJU2" s="66"/>
      <c r="CJV2" s="66"/>
      <c r="CJW2" s="66"/>
      <c r="CJX2" s="66"/>
      <c r="CJY2" s="66"/>
      <c r="CJZ2" s="66"/>
      <c r="CKA2" s="66"/>
      <c r="CKB2" s="66"/>
      <c r="CKC2" s="66"/>
      <c r="CKD2" s="66"/>
      <c r="CKE2" s="66"/>
      <c r="CKF2" s="66"/>
      <c r="CKG2" s="66"/>
      <c r="CKH2" s="66"/>
      <c r="CKI2" s="66"/>
      <c r="CKJ2" s="66"/>
      <c r="CKK2" s="66"/>
      <c r="CKL2" s="66"/>
      <c r="CKM2" s="66"/>
      <c r="CKN2" s="66"/>
      <c r="CKO2" s="66"/>
      <c r="CKP2" s="66"/>
      <c r="CKQ2" s="66"/>
      <c r="CKR2" s="66"/>
      <c r="CKS2" s="66"/>
      <c r="CKT2" s="66"/>
      <c r="CKU2" s="66"/>
      <c r="CKV2" s="66"/>
      <c r="CKW2" s="66"/>
      <c r="CKX2" s="66"/>
      <c r="CKY2" s="66"/>
      <c r="CKZ2" s="66"/>
      <c r="CLA2" s="66"/>
      <c r="CLB2" s="66"/>
      <c r="CLC2" s="66"/>
      <c r="CLD2" s="66"/>
      <c r="CLE2" s="66"/>
      <c r="CLF2" s="66"/>
      <c r="CLG2" s="66"/>
      <c r="CLH2" s="66"/>
      <c r="CLI2" s="66"/>
      <c r="CLJ2" s="66"/>
      <c r="CLK2" s="66"/>
      <c r="CLL2" s="66"/>
      <c r="CLM2" s="66"/>
      <c r="CLN2" s="66"/>
      <c r="CLO2" s="66"/>
      <c r="CLP2" s="66"/>
      <c r="CLQ2" s="66"/>
      <c r="CLR2" s="66"/>
      <c r="CLS2" s="66"/>
      <c r="CLT2" s="66"/>
      <c r="CLU2" s="66"/>
      <c r="CLV2" s="66"/>
      <c r="CLW2" s="66"/>
      <c r="CLX2" s="66"/>
      <c r="CLY2" s="66"/>
      <c r="CLZ2" s="66"/>
      <c r="CMA2" s="66"/>
      <c r="CMB2" s="66"/>
      <c r="CMC2" s="66"/>
      <c r="CMD2" s="66"/>
      <c r="CME2" s="66"/>
      <c r="CMF2" s="66"/>
      <c r="CMG2" s="66"/>
      <c r="CMH2" s="66"/>
      <c r="CMI2" s="66"/>
      <c r="CMJ2" s="66"/>
      <c r="CMK2" s="66"/>
      <c r="CML2" s="66"/>
      <c r="CMM2" s="66"/>
      <c r="CMN2" s="66"/>
      <c r="CMO2" s="66"/>
      <c r="CMP2" s="66"/>
      <c r="CMQ2" s="66"/>
      <c r="CMR2" s="66"/>
      <c r="CMS2" s="66"/>
      <c r="CMT2" s="66"/>
      <c r="CMU2" s="66"/>
      <c r="CMV2" s="66"/>
      <c r="CMW2" s="66"/>
      <c r="CMX2" s="66"/>
      <c r="CMY2" s="66"/>
      <c r="CMZ2" s="66"/>
      <c r="CNA2" s="66"/>
      <c r="CNB2" s="66"/>
      <c r="CNC2" s="66"/>
      <c r="CND2" s="66"/>
      <c r="CNE2" s="66"/>
      <c r="CNF2" s="66"/>
      <c r="CNG2" s="66"/>
      <c r="CNH2" s="66"/>
      <c r="CNI2" s="66"/>
      <c r="CNJ2" s="66"/>
      <c r="CNK2" s="66"/>
      <c r="CNL2" s="66"/>
      <c r="CNM2" s="66"/>
      <c r="CNN2" s="66"/>
      <c r="CNO2" s="66"/>
      <c r="CNP2" s="66"/>
      <c r="CNQ2" s="66"/>
      <c r="CNR2" s="66"/>
      <c r="CNS2" s="66"/>
      <c r="CNT2" s="66"/>
      <c r="CNU2" s="66"/>
      <c r="CNV2" s="66"/>
      <c r="CNW2" s="66"/>
      <c r="CNX2" s="66"/>
      <c r="CNY2" s="66"/>
      <c r="CNZ2" s="66"/>
      <c r="COA2" s="66"/>
      <c r="COB2" s="66"/>
      <c r="COC2" s="66"/>
      <c r="COD2" s="66"/>
      <c r="COE2" s="66"/>
      <c r="COF2" s="66"/>
      <c r="COG2" s="66"/>
      <c r="COH2" s="66"/>
      <c r="COI2" s="66"/>
      <c r="COJ2" s="66"/>
      <c r="COK2" s="66"/>
      <c r="COL2" s="66"/>
      <c r="COM2" s="66"/>
      <c r="CON2" s="66"/>
      <c r="COO2" s="66"/>
      <c r="COP2" s="66"/>
      <c r="COQ2" s="66"/>
      <c r="COR2" s="66"/>
      <c r="COS2" s="66"/>
      <c r="COT2" s="66"/>
      <c r="COU2" s="66"/>
      <c r="COV2" s="66"/>
      <c r="COW2" s="66"/>
      <c r="COX2" s="66"/>
      <c r="COY2" s="66"/>
      <c r="COZ2" s="66"/>
      <c r="CPA2" s="66"/>
      <c r="CPB2" s="66"/>
      <c r="CPC2" s="66"/>
      <c r="CPD2" s="66"/>
      <c r="CPE2" s="66"/>
      <c r="CPF2" s="66"/>
      <c r="CPG2" s="66"/>
      <c r="CPH2" s="66"/>
      <c r="CPI2" s="66"/>
      <c r="CPJ2" s="66"/>
      <c r="CPK2" s="66"/>
      <c r="CPL2" s="66"/>
      <c r="CPM2" s="66"/>
      <c r="CPN2" s="66"/>
      <c r="CPO2" s="66"/>
      <c r="CPP2" s="66"/>
      <c r="CPQ2" s="66"/>
      <c r="CPR2" s="66"/>
      <c r="CPS2" s="66"/>
      <c r="CPT2" s="66"/>
      <c r="CPU2" s="66"/>
      <c r="CPV2" s="66"/>
      <c r="CPW2" s="66"/>
      <c r="CPX2" s="66"/>
      <c r="CPY2" s="66"/>
      <c r="CPZ2" s="66"/>
      <c r="CQA2" s="66"/>
      <c r="CQB2" s="66"/>
      <c r="CQC2" s="66"/>
      <c r="CQD2" s="66"/>
      <c r="CQE2" s="66"/>
      <c r="CQF2" s="66"/>
      <c r="CQG2" s="66"/>
      <c r="CQH2" s="66"/>
      <c r="CQI2" s="66"/>
      <c r="CQJ2" s="66"/>
      <c r="CQK2" s="66"/>
      <c r="CQL2" s="66"/>
      <c r="CQM2" s="66"/>
      <c r="CQN2" s="66"/>
      <c r="CQO2" s="66"/>
      <c r="CQP2" s="66"/>
      <c r="CQQ2" s="66"/>
      <c r="CQR2" s="66"/>
      <c r="CQS2" s="66"/>
      <c r="CQT2" s="66"/>
      <c r="CQU2" s="66"/>
      <c r="CQV2" s="66"/>
      <c r="CQW2" s="66"/>
      <c r="CQX2" s="66"/>
      <c r="CQY2" s="66"/>
      <c r="CQZ2" s="66"/>
      <c r="CRA2" s="66"/>
      <c r="CRB2" s="66"/>
      <c r="CRC2" s="66"/>
      <c r="CRD2" s="66"/>
      <c r="CRE2" s="66"/>
      <c r="CRF2" s="66"/>
      <c r="CRG2" s="66"/>
      <c r="CRH2" s="66"/>
      <c r="CRI2" s="66"/>
      <c r="CRJ2" s="66"/>
      <c r="CRK2" s="66"/>
      <c r="CRL2" s="66"/>
      <c r="CRM2" s="66"/>
      <c r="CRN2" s="66"/>
      <c r="CRO2" s="66"/>
      <c r="CRP2" s="66"/>
      <c r="CRQ2" s="66"/>
      <c r="CRR2" s="66"/>
      <c r="CRS2" s="66"/>
      <c r="CRT2" s="66"/>
      <c r="CRU2" s="66"/>
      <c r="CRV2" s="66"/>
      <c r="CRW2" s="66"/>
      <c r="CRX2" s="66"/>
      <c r="CRY2" s="66"/>
      <c r="CRZ2" s="66"/>
      <c r="CSA2" s="66"/>
      <c r="CSB2" s="66"/>
      <c r="CSC2" s="66"/>
      <c r="CSD2" s="66"/>
      <c r="CSE2" s="66"/>
      <c r="CSF2" s="66"/>
      <c r="CSG2" s="66"/>
      <c r="CSH2" s="66"/>
      <c r="CSI2" s="66"/>
      <c r="CSJ2" s="66"/>
      <c r="CSK2" s="66"/>
      <c r="CSL2" s="66"/>
      <c r="CSM2" s="66"/>
      <c r="CSN2" s="66"/>
      <c r="CSO2" s="66"/>
      <c r="CSP2" s="66"/>
      <c r="CSQ2" s="66"/>
      <c r="CSR2" s="66"/>
      <c r="CSS2" s="66"/>
      <c r="CST2" s="66"/>
      <c r="CSU2" s="66"/>
      <c r="CSV2" s="66"/>
      <c r="CSW2" s="66"/>
      <c r="CSX2" s="66"/>
      <c r="CSY2" s="66"/>
      <c r="CSZ2" s="66"/>
      <c r="CTA2" s="66"/>
      <c r="CTB2" s="66"/>
      <c r="CTC2" s="66"/>
      <c r="CTD2" s="66"/>
      <c r="CTE2" s="66"/>
      <c r="CTF2" s="66"/>
      <c r="CTG2" s="66"/>
      <c r="CTH2" s="66"/>
      <c r="CTI2" s="66"/>
      <c r="CTJ2" s="66"/>
      <c r="CTK2" s="66"/>
      <c r="CTL2" s="66"/>
      <c r="CTM2" s="66"/>
      <c r="CTN2" s="66"/>
      <c r="CTO2" s="66"/>
      <c r="CTP2" s="66"/>
      <c r="CTQ2" s="66"/>
      <c r="CTR2" s="66"/>
      <c r="CTS2" s="66"/>
      <c r="CTT2" s="66"/>
      <c r="CTU2" s="66"/>
      <c r="CTV2" s="66"/>
      <c r="CTW2" s="66"/>
      <c r="CTX2" s="66"/>
      <c r="CTY2" s="66"/>
      <c r="CTZ2" s="66"/>
      <c r="CUA2" s="66"/>
      <c r="CUB2" s="66"/>
      <c r="CUC2" s="66"/>
      <c r="CUD2" s="66"/>
      <c r="CUE2" s="66"/>
      <c r="CUF2" s="66"/>
      <c r="CUG2" s="66"/>
      <c r="CUH2" s="66"/>
      <c r="CUI2" s="66"/>
      <c r="CUJ2" s="66"/>
      <c r="CUK2" s="66"/>
      <c r="CUL2" s="66"/>
      <c r="CUM2" s="66"/>
      <c r="CUN2" s="66"/>
      <c r="CUO2" s="66"/>
      <c r="CUP2" s="66"/>
      <c r="CUQ2" s="66"/>
      <c r="CUR2" s="66"/>
      <c r="CUS2" s="66"/>
      <c r="CUT2" s="66"/>
      <c r="CUU2" s="66"/>
      <c r="CUV2" s="66"/>
      <c r="CUW2" s="66"/>
      <c r="CUX2" s="66"/>
      <c r="CUY2" s="66"/>
      <c r="CUZ2" s="66"/>
      <c r="CVA2" s="66"/>
      <c r="CVB2" s="66"/>
      <c r="CVC2" s="66"/>
      <c r="CVD2" s="66"/>
      <c r="CVE2" s="66"/>
      <c r="CVF2" s="66"/>
      <c r="CVG2" s="66"/>
      <c r="CVH2" s="66"/>
      <c r="CVI2" s="66"/>
      <c r="CVJ2" s="66"/>
      <c r="CVK2" s="66"/>
      <c r="CVL2" s="66"/>
      <c r="CVM2" s="66"/>
      <c r="CVN2" s="66"/>
      <c r="CVO2" s="66"/>
      <c r="CVP2" s="66"/>
      <c r="CVQ2" s="66"/>
      <c r="CVR2" s="66"/>
      <c r="CVS2" s="66"/>
      <c r="CVT2" s="66"/>
      <c r="CVU2" s="66"/>
      <c r="CVV2" s="66"/>
      <c r="CVW2" s="66"/>
      <c r="CVX2" s="66"/>
      <c r="CVY2" s="66"/>
      <c r="CVZ2" s="66"/>
      <c r="CWA2" s="66"/>
      <c r="CWB2" s="66"/>
      <c r="CWC2" s="66"/>
      <c r="CWD2" s="66"/>
      <c r="CWE2" s="66"/>
      <c r="CWF2" s="66"/>
      <c r="CWG2" s="66"/>
      <c r="CWH2" s="66"/>
      <c r="CWI2" s="66"/>
      <c r="CWJ2" s="66"/>
      <c r="CWK2" s="66"/>
      <c r="CWL2" s="66"/>
      <c r="CWM2" s="66"/>
      <c r="CWN2" s="66"/>
      <c r="CWO2" s="66"/>
      <c r="CWP2" s="66"/>
      <c r="CWQ2" s="66"/>
      <c r="CWR2" s="66"/>
      <c r="CWS2" s="66"/>
      <c r="CWT2" s="66"/>
      <c r="CWU2" s="66"/>
      <c r="CWV2" s="66"/>
      <c r="CWW2" s="66"/>
      <c r="CWX2" s="66"/>
      <c r="CWY2" s="66"/>
      <c r="CWZ2" s="66"/>
      <c r="CXA2" s="66"/>
      <c r="CXB2" s="66"/>
      <c r="CXC2" s="66"/>
      <c r="CXD2" s="66"/>
      <c r="CXE2" s="66"/>
      <c r="CXF2" s="66"/>
      <c r="CXG2" s="66"/>
      <c r="CXH2" s="66"/>
      <c r="CXI2" s="66"/>
      <c r="CXJ2" s="66"/>
      <c r="CXK2" s="66"/>
      <c r="CXL2" s="66"/>
      <c r="CXM2" s="66"/>
      <c r="CXN2" s="66"/>
      <c r="CXO2" s="66"/>
      <c r="CXP2" s="66"/>
      <c r="CXQ2" s="66"/>
      <c r="CXR2" s="66"/>
      <c r="CXS2" s="66"/>
      <c r="CXT2" s="66"/>
      <c r="CXU2" s="66"/>
      <c r="CXV2" s="66"/>
      <c r="CXW2" s="66"/>
      <c r="CXX2" s="66"/>
      <c r="CXY2" s="66"/>
      <c r="CXZ2" s="66"/>
      <c r="CYA2" s="66"/>
      <c r="CYB2" s="66"/>
      <c r="CYC2" s="66"/>
      <c r="CYD2" s="66"/>
      <c r="CYE2" s="66"/>
      <c r="CYF2" s="66"/>
      <c r="CYG2" s="66"/>
      <c r="CYH2" s="66"/>
      <c r="CYI2" s="66"/>
      <c r="CYJ2" s="66"/>
      <c r="CYK2" s="66"/>
      <c r="CYL2" s="66"/>
      <c r="CYM2" s="66"/>
      <c r="CYN2" s="66"/>
      <c r="CYO2" s="66"/>
      <c r="CYP2" s="66"/>
      <c r="CYQ2" s="66"/>
      <c r="CYR2" s="66"/>
      <c r="CYS2" s="66"/>
      <c r="CYT2" s="66"/>
      <c r="CYU2" s="66"/>
      <c r="CYV2" s="66"/>
      <c r="CYW2" s="66"/>
      <c r="CYX2" s="66"/>
      <c r="CYY2" s="66"/>
      <c r="CYZ2" s="66"/>
      <c r="CZA2" s="66"/>
      <c r="CZB2" s="66"/>
      <c r="CZC2" s="66"/>
      <c r="CZD2" s="66"/>
      <c r="CZE2" s="66"/>
      <c r="CZF2" s="66"/>
      <c r="CZG2" s="66"/>
      <c r="CZH2" s="66"/>
      <c r="CZI2" s="66"/>
      <c r="CZJ2" s="66"/>
      <c r="CZK2" s="66"/>
      <c r="CZL2" s="66"/>
      <c r="CZM2" s="66"/>
      <c r="CZN2" s="66"/>
      <c r="CZO2" s="66"/>
      <c r="CZP2" s="66"/>
      <c r="CZQ2" s="66"/>
      <c r="CZR2" s="66"/>
      <c r="CZS2" s="66"/>
      <c r="CZT2" s="66"/>
      <c r="CZU2" s="66"/>
      <c r="CZV2" s="66"/>
      <c r="CZW2" s="66"/>
      <c r="CZX2" s="66"/>
      <c r="CZY2" s="66"/>
      <c r="CZZ2" s="66"/>
      <c r="DAA2" s="66"/>
      <c r="DAB2" s="66"/>
      <c r="DAC2" s="66"/>
      <c r="DAD2" s="66"/>
      <c r="DAE2" s="66"/>
      <c r="DAF2" s="66"/>
      <c r="DAG2" s="66"/>
      <c r="DAH2" s="66"/>
      <c r="DAI2" s="66"/>
      <c r="DAJ2" s="66"/>
      <c r="DAK2" s="66"/>
      <c r="DAL2" s="66"/>
      <c r="DAM2" s="66"/>
      <c r="DAN2" s="66"/>
      <c r="DAO2" s="66"/>
      <c r="DAP2" s="66"/>
      <c r="DAQ2" s="66"/>
      <c r="DAR2" s="66"/>
      <c r="DAS2" s="66"/>
      <c r="DAT2" s="66"/>
      <c r="DAU2" s="66"/>
      <c r="DAV2" s="66"/>
      <c r="DAW2" s="66"/>
      <c r="DAX2" s="66"/>
      <c r="DAY2" s="66"/>
      <c r="DAZ2" s="66"/>
      <c r="DBA2" s="66"/>
      <c r="DBB2" s="66"/>
      <c r="DBC2" s="66"/>
      <c r="DBD2" s="66"/>
      <c r="DBE2" s="66"/>
      <c r="DBF2" s="66"/>
      <c r="DBG2" s="66"/>
      <c r="DBH2" s="66"/>
      <c r="DBI2" s="66"/>
      <c r="DBJ2" s="66"/>
      <c r="DBK2" s="66"/>
      <c r="DBL2" s="66"/>
      <c r="DBM2" s="66"/>
      <c r="DBN2" s="66"/>
      <c r="DBO2" s="66"/>
      <c r="DBP2" s="66"/>
      <c r="DBQ2" s="66"/>
      <c r="DBR2" s="66"/>
      <c r="DBS2" s="66"/>
      <c r="DBT2" s="66"/>
      <c r="DBU2" s="66"/>
      <c r="DBV2" s="66"/>
      <c r="DBW2" s="66"/>
      <c r="DBX2" s="66"/>
      <c r="DBY2" s="66"/>
      <c r="DBZ2" s="66"/>
      <c r="DCA2" s="66"/>
      <c r="DCB2" s="66"/>
      <c r="DCC2" s="66"/>
      <c r="DCD2" s="66"/>
      <c r="DCE2" s="66"/>
      <c r="DCF2" s="66"/>
      <c r="DCG2" s="66"/>
      <c r="DCH2" s="66"/>
      <c r="DCI2" s="66"/>
      <c r="DCJ2" s="66"/>
      <c r="DCK2" s="66"/>
      <c r="DCL2" s="66"/>
      <c r="DCM2" s="66"/>
      <c r="DCN2" s="66"/>
      <c r="DCO2" s="66"/>
      <c r="DCP2" s="66"/>
      <c r="DCQ2" s="66"/>
      <c r="DCR2" s="66"/>
      <c r="DCS2" s="66"/>
      <c r="DCT2" s="66"/>
      <c r="DCU2" s="66"/>
      <c r="DCV2" s="66"/>
      <c r="DCW2" s="66"/>
      <c r="DCX2" s="66"/>
      <c r="DCY2" s="66"/>
      <c r="DCZ2" s="66"/>
      <c r="DDA2" s="66"/>
      <c r="DDB2" s="66"/>
      <c r="DDC2" s="66"/>
      <c r="DDD2" s="66"/>
      <c r="DDE2" s="66"/>
      <c r="DDF2" s="66"/>
      <c r="DDG2" s="66"/>
      <c r="DDH2" s="66"/>
      <c r="DDI2" s="66"/>
      <c r="DDJ2" s="66"/>
      <c r="DDK2" s="66"/>
      <c r="DDL2" s="66"/>
      <c r="DDM2" s="66"/>
      <c r="DDN2" s="66"/>
      <c r="DDO2" s="66"/>
      <c r="DDP2" s="66"/>
      <c r="DDQ2" s="66"/>
      <c r="DDR2" s="66"/>
      <c r="DDS2" s="66"/>
      <c r="DDT2" s="66"/>
      <c r="DDU2" s="66"/>
      <c r="DDV2" s="66"/>
      <c r="DDW2" s="66"/>
      <c r="DDX2" s="66"/>
      <c r="DDY2" s="66"/>
      <c r="DDZ2" s="66"/>
      <c r="DEA2" s="66"/>
      <c r="DEB2" s="66"/>
      <c r="DEC2" s="66"/>
      <c r="DED2" s="66"/>
      <c r="DEE2" s="66"/>
      <c r="DEF2" s="66"/>
      <c r="DEG2" s="66"/>
      <c r="DEH2" s="66"/>
      <c r="DEI2" s="66"/>
      <c r="DEJ2" s="66"/>
      <c r="DEK2" s="66"/>
      <c r="DEL2" s="66"/>
      <c r="DEM2" s="66"/>
      <c r="DEN2" s="66"/>
      <c r="DEO2" s="66"/>
      <c r="DEP2" s="66"/>
      <c r="DEQ2" s="66"/>
      <c r="DER2" s="66"/>
      <c r="DES2" s="66"/>
      <c r="DET2" s="66"/>
      <c r="DEU2" s="66"/>
      <c r="DEV2" s="66"/>
      <c r="DEW2" s="66"/>
      <c r="DEX2" s="66"/>
      <c r="DEY2" s="66"/>
      <c r="DEZ2" s="66"/>
      <c r="DFA2" s="66"/>
      <c r="DFB2" s="66"/>
      <c r="DFC2" s="66"/>
      <c r="DFD2" s="66"/>
      <c r="DFE2" s="66"/>
      <c r="DFF2" s="66"/>
      <c r="DFG2" s="66"/>
      <c r="DFH2" s="66"/>
      <c r="DFI2" s="66"/>
      <c r="DFJ2" s="66"/>
      <c r="DFK2" s="66"/>
      <c r="DFL2" s="66"/>
      <c r="DFM2" s="66"/>
      <c r="DFN2" s="66"/>
      <c r="DFO2" s="66"/>
      <c r="DFP2" s="66"/>
      <c r="DFQ2" s="66"/>
      <c r="DFR2" s="66"/>
      <c r="DFS2" s="66"/>
      <c r="DFT2" s="66"/>
      <c r="DFU2" s="66"/>
      <c r="DFV2" s="66"/>
      <c r="DFW2" s="66"/>
      <c r="DFX2" s="66"/>
      <c r="DFY2" s="66"/>
      <c r="DFZ2" s="66"/>
      <c r="DGA2" s="66"/>
      <c r="DGB2" s="66"/>
      <c r="DGC2" s="66"/>
      <c r="DGD2" s="66"/>
      <c r="DGE2" s="66"/>
      <c r="DGF2" s="66"/>
      <c r="DGG2" s="66"/>
      <c r="DGH2" s="66"/>
      <c r="DGI2" s="66"/>
      <c r="DGJ2" s="66"/>
      <c r="DGK2" s="66"/>
      <c r="DGL2" s="66"/>
      <c r="DGM2" s="66"/>
      <c r="DGN2" s="66"/>
      <c r="DGO2" s="66"/>
      <c r="DGP2" s="66"/>
      <c r="DGQ2" s="66"/>
      <c r="DGR2" s="66"/>
      <c r="DGS2" s="66"/>
      <c r="DGT2" s="66"/>
      <c r="DGU2" s="66"/>
      <c r="DGV2" s="66"/>
      <c r="DGW2" s="66"/>
      <c r="DGX2" s="66"/>
      <c r="DGY2" s="66"/>
      <c r="DGZ2" s="66"/>
      <c r="DHA2" s="66"/>
      <c r="DHB2" s="66"/>
      <c r="DHC2" s="66"/>
      <c r="DHD2" s="66"/>
      <c r="DHE2" s="66"/>
      <c r="DHF2" s="66"/>
      <c r="DHG2" s="66"/>
      <c r="DHH2" s="66"/>
      <c r="DHI2" s="66"/>
      <c r="DHJ2" s="66"/>
      <c r="DHK2" s="66"/>
      <c r="DHL2" s="66"/>
      <c r="DHM2" s="66"/>
      <c r="DHN2" s="66"/>
      <c r="DHO2" s="66"/>
      <c r="DHP2" s="66"/>
      <c r="DHQ2" s="66"/>
      <c r="DHR2" s="66"/>
      <c r="DHS2" s="66"/>
      <c r="DHT2" s="66"/>
      <c r="DHU2" s="66"/>
      <c r="DHV2" s="66"/>
      <c r="DHW2" s="66"/>
      <c r="DHX2" s="66"/>
      <c r="DHY2" s="66"/>
      <c r="DHZ2" s="66"/>
      <c r="DIA2" s="66"/>
      <c r="DIB2" s="66"/>
      <c r="DIC2" s="66"/>
      <c r="DID2" s="66"/>
      <c r="DIE2" s="66"/>
      <c r="DIF2" s="66"/>
      <c r="DIG2" s="66"/>
      <c r="DIH2" s="66"/>
      <c r="DII2" s="66"/>
      <c r="DIJ2" s="66"/>
      <c r="DIK2" s="66"/>
      <c r="DIL2" s="66"/>
      <c r="DIM2" s="66"/>
      <c r="DIN2" s="66"/>
      <c r="DIO2" s="66"/>
      <c r="DIP2" s="66"/>
      <c r="DIQ2" s="66"/>
      <c r="DIR2" s="66"/>
      <c r="DIS2" s="66"/>
      <c r="DIT2" s="66"/>
      <c r="DIU2" s="66"/>
      <c r="DIV2" s="66"/>
      <c r="DIW2" s="66"/>
      <c r="DIX2" s="66"/>
      <c r="DIY2" s="66"/>
      <c r="DIZ2" s="66"/>
      <c r="DJA2" s="66"/>
      <c r="DJB2" s="66"/>
      <c r="DJC2" s="66"/>
      <c r="DJD2" s="66"/>
      <c r="DJE2" s="66"/>
      <c r="DJF2" s="66"/>
      <c r="DJG2" s="66"/>
      <c r="DJH2" s="66"/>
      <c r="DJI2" s="66"/>
      <c r="DJJ2" s="66"/>
      <c r="DJK2" s="66"/>
      <c r="DJL2" s="66"/>
      <c r="DJM2" s="66"/>
      <c r="DJN2" s="66"/>
      <c r="DJO2" s="66"/>
      <c r="DJP2" s="66"/>
      <c r="DJQ2" s="66"/>
      <c r="DJR2" s="66"/>
      <c r="DJS2" s="66"/>
      <c r="DJT2" s="66"/>
      <c r="DJU2" s="66"/>
      <c r="DJV2" s="66"/>
      <c r="DJW2" s="66"/>
      <c r="DJX2" s="66"/>
      <c r="DJY2" s="66"/>
      <c r="DJZ2" s="66"/>
      <c r="DKA2" s="66"/>
      <c r="DKB2" s="66"/>
      <c r="DKC2" s="66"/>
      <c r="DKD2" s="66"/>
      <c r="DKE2" s="66"/>
      <c r="DKF2" s="66"/>
      <c r="DKG2" s="66"/>
      <c r="DKH2" s="66"/>
      <c r="DKI2" s="66"/>
      <c r="DKJ2" s="66"/>
      <c r="DKK2" s="66"/>
      <c r="DKL2" s="66"/>
      <c r="DKM2" s="66"/>
      <c r="DKN2" s="66"/>
      <c r="DKO2" s="66"/>
      <c r="DKP2" s="66"/>
      <c r="DKQ2" s="66"/>
      <c r="DKR2" s="66"/>
      <c r="DKS2" s="66"/>
      <c r="DKT2" s="66"/>
      <c r="DKU2" s="66"/>
      <c r="DKV2" s="66"/>
      <c r="DKW2" s="66"/>
      <c r="DKX2" s="66"/>
      <c r="DKY2" s="66"/>
      <c r="DKZ2" s="66"/>
      <c r="DLA2" s="66"/>
      <c r="DLB2" s="66"/>
      <c r="DLC2" s="66"/>
      <c r="DLD2" s="66"/>
      <c r="DLE2" s="66"/>
      <c r="DLF2" s="66"/>
      <c r="DLG2" s="66"/>
      <c r="DLH2" s="66"/>
      <c r="DLI2" s="66"/>
      <c r="DLJ2" s="66"/>
      <c r="DLK2" s="66"/>
      <c r="DLL2" s="66"/>
      <c r="DLM2" s="66"/>
      <c r="DLN2" s="66"/>
      <c r="DLO2" s="66"/>
      <c r="DLP2" s="66"/>
      <c r="DLQ2" s="66"/>
      <c r="DLR2" s="66"/>
      <c r="DLS2" s="66"/>
      <c r="DLT2" s="66"/>
      <c r="DLU2" s="66"/>
      <c r="DLV2" s="66"/>
      <c r="DLW2" s="66"/>
      <c r="DLX2" s="66"/>
      <c r="DLY2" s="66"/>
      <c r="DLZ2" s="66"/>
      <c r="DMA2" s="66"/>
      <c r="DMB2" s="66"/>
      <c r="DMC2" s="66"/>
      <c r="DMD2" s="66"/>
      <c r="DME2" s="66"/>
      <c r="DMF2" s="66"/>
      <c r="DMG2" s="66"/>
      <c r="DMH2" s="66"/>
      <c r="DMI2" s="66"/>
      <c r="DMJ2" s="66"/>
      <c r="DMK2" s="66"/>
      <c r="DML2" s="66"/>
      <c r="DMM2" s="66"/>
      <c r="DMN2" s="66"/>
      <c r="DMO2" s="66"/>
      <c r="DMP2" s="66"/>
      <c r="DMQ2" s="66"/>
      <c r="DMR2" s="66"/>
      <c r="DMS2" s="66"/>
      <c r="DMT2" s="66"/>
      <c r="DMU2" s="66"/>
      <c r="DMV2" s="66"/>
      <c r="DMW2" s="66"/>
      <c r="DMX2" s="66"/>
      <c r="DMY2" s="66"/>
      <c r="DMZ2" s="66"/>
      <c r="DNA2" s="66"/>
      <c r="DNB2" s="66"/>
      <c r="DNC2" s="66"/>
      <c r="DND2" s="66"/>
      <c r="DNE2" s="66"/>
      <c r="DNF2" s="66"/>
      <c r="DNG2" s="66"/>
      <c r="DNH2" s="66"/>
      <c r="DNI2" s="66"/>
      <c r="DNJ2" s="66"/>
      <c r="DNK2" s="66"/>
      <c r="DNL2" s="66"/>
      <c r="DNM2" s="66"/>
      <c r="DNN2" s="66"/>
      <c r="DNO2" s="66"/>
      <c r="DNP2" s="66"/>
      <c r="DNQ2" s="66"/>
      <c r="DNR2" s="66"/>
      <c r="DNS2" s="66"/>
      <c r="DNT2" s="66"/>
      <c r="DNU2" s="66"/>
      <c r="DNV2" s="66"/>
      <c r="DNW2" s="66"/>
      <c r="DNX2" s="66"/>
      <c r="DNY2" s="66"/>
      <c r="DNZ2" s="66"/>
      <c r="DOA2" s="66"/>
      <c r="DOB2" s="66"/>
      <c r="DOC2" s="66"/>
      <c r="DOD2" s="66"/>
      <c r="DOE2" s="66"/>
      <c r="DOF2" s="66"/>
      <c r="DOG2" s="66"/>
      <c r="DOH2" s="66"/>
      <c r="DOI2" s="66"/>
      <c r="DOJ2" s="66"/>
      <c r="DOK2" s="66"/>
      <c r="DOL2" s="66"/>
      <c r="DOM2" s="66"/>
      <c r="DON2" s="66"/>
      <c r="DOO2" s="66"/>
      <c r="DOP2" s="66"/>
      <c r="DOQ2" s="66"/>
      <c r="DOR2" s="66"/>
      <c r="DOS2" s="66"/>
      <c r="DOT2" s="66"/>
      <c r="DOU2" s="66"/>
      <c r="DOV2" s="66"/>
      <c r="DOW2" s="66"/>
      <c r="DOX2" s="66"/>
      <c r="DOY2" s="66"/>
      <c r="DOZ2" s="66"/>
      <c r="DPA2" s="66"/>
      <c r="DPB2" s="66"/>
      <c r="DPC2" s="66"/>
      <c r="DPD2" s="66"/>
      <c r="DPE2" s="66"/>
      <c r="DPF2" s="66"/>
      <c r="DPG2" s="66"/>
      <c r="DPH2" s="66"/>
      <c r="DPI2" s="66"/>
      <c r="DPJ2" s="66"/>
      <c r="DPK2" s="66"/>
      <c r="DPL2" s="66"/>
      <c r="DPM2" s="66"/>
      <c r="DPN2" s="66"/>
      <c r="DPO2" s="66"/>
      <c r="DPP2" s="66"/>
      <c r="DPQ2" s="66"/>
      <c r="DPR2" s="66"/>
      <c r="DPS2" s="66"/>
      <c r="DPT2" s="66"/>
      <c r="DPU2" s="66"/>
      <c r="DPV2" s="66"/>
      <c r="DPW2" s="66"/>
      <c r="DPX2" s="66"/>
      <c r="DPY2" s="66"/>
      <c r="DPZ2" s="66"/>
      <c r="DQA2" s="66"/>
      <c r="DQB2" s="66"/>
      <c r="DQC2" s="66"/>
      <c r="DQD2" s="66"/>
      <c r="DQE2" s="66"/>
      <c r="DQF2" s="66"/>
      <c r="DQG2" s="66"/>
      <c r="DQH2" s="66"/>
      <c r="DQI2" s="66"/>
      <c r="DQJ2" s="66"/>
      <c r="DQK2" s="66"/>
      <c r="DQL2" s="66"/>
      <c r="DQM2" s="66"/>
      <c r="DQN2" s="66"/>
      <c r="DQO2" s="66"/>
      <c r="DQP2" s="66"/>
      <c r="DQQ2" s="66"/>
      <c r="DQR2" s="66"/>
      <c r="DQS2" s="66"/>
      <c r="DQT2" s="66"/>
      <c r="DQU2" s="66"/>
      <c r="DQV2" s="66"/>
      <c r="DQW2" s="66"/>
      <c r="DQX2" s="66"/>
      <c r="DQY2" s="66"/>
      <c r="DQZ2" s="66"/>
      <c r="DRA2" s="66"/>
      <c r="DRB2" s="66"/>
      <c r="DRC2" s="66"/>
      <c r="DRD2" s="66"/>
      <c r="DRE2" s="66"/>
      <c r="DRF2" s="66"/>
      <c r="DRG2" s="66"/>
      <c r="DRH2" s="66"/>
      <c r="DRI2" s="66"/>
      <c r="DRJ2" s="66"/>
      <c r="DRK2" s="66"/>
      <c r="DRL2" s="66"/>
      <c r="DRM2" s="66"/>
      <c r="DRN2" s="66"/>
      <c r="DRO2" s="66"/>
      <c r="DRP2" s="66"/>
      <c r="DRQ2" s="66"/>
      <c r="DRR2" s="66"/>
      <c r="DRS2" s="66"/>
      <c r="DRT2" s="66"/>
      <c r="DRU2" s="66"/>
      <c r="DRV2" s="66"/>
      <c r="DRW2" s="66"/>
      <c r="DRX2" s="66"/>
      <c r="DRY2" s="66"/>
      <c r="DRZ2" s="66"/>
      <c r="DSA2" s="66"/>
      <c r="DSB2" s="66"/>
      <c r="DSC2" s="66"/>
      <c r="DSD2" s="66"/>
      <c r="DSE2" s="66"/>
      <c r="DSF2" s="66"/>
      <c r="DSG2" s="66"/>
      <c r="DSH2" s="66"/>
      <c r="DSI2" s="66"/>
      <c r="DSJ2" s="66"/>
      <c r="DSK2" s="66"/>
      <c r="DSL2" s="66"/>
      <c r="DSM2" s="66"/>
      <c r="DSN2" s="66"/>
      <c r="DSO2" s="66"/>
      <c r="DSP2" s="66"/>
      <c r="DSQ2" s="66"/>
      <c r="DSR2" s="66"/>
      <c r="DSS2" s="66"/>
      <c r="DST2" s="66"/>
      <c r="DSU2" s="66"/>
      <c r="DSV2" s="66"/>
      <c r="DSW2" s="66"/>
      <c r="DSX2" s="66"/>
      <c r="DSY2" s="66"/>
      <c r="DSZ2" s="66"/>
      <c r="DTA2" s="66"/>
      <c r="DTB2" s="66"/>
      <c r="DTC2" s="66"/>
      <c r="DTD2" s="66"/>
      <c r="DTE2" s="66"/>
      <c r="DTF2" s="66"/>
      <c r="DTG2" s="66"/>
      <c r="DTH2" s="66"/>
      <c r="DTI2" s="66"/>
      <c r="DTJ2" s="66"/>
      <c r="DTK2" s="66"/>
      <c r="DTL2" s="66"/>
      <c r="DTM2" s="66"/>
      <c r="DTN2" s="66"/>
      <c r="DTO2" s="66"/>
      <c r="DTP2" s="66"/>
      <c r="DTQ2" s="66"/>
      <c r="DTR2" s="66"/>
      <c r="DTS2" s="66"/>
      <c r="DTT2" s="66"/>
      <c r="DTU2" s="66"/>
      <c r="DTV2" s="66"/>
      <c r="DTW2" s="66"/>
      <c r="DTX2" s="66"/>
      <c r="DTY2" s="66"/>
      <c r="DTZ2" s="66"/>
      <c r="DUA2" s="66"/>
      <c r="DUB2" s="66"/>
      <c r="DUC2" s="66"/>
      <c r="DUD2" s="66"/>
      <c r="DUE2" s="66"/>
      <c r="DUF2" s="66"/>
      <c r="DUG2" s="66"/>
      <c r="DUH2" s="66"/>
      <c r="DUI2" s="66"/>
      <c r="DUJ2" s="66"/>
      <c r="DUK2" s="66"/>
      <c r="DUL2" s="66"/>
      <c r="DUM2" s="66"/>
      <c r="DUN2" s="66"/>
      <c r="DUO2" s="66"/>
      <c r="DUP2" s="66"/>
      <c r="DUQ2" s="66"/>
      <c r="DUR2" s="66"/>
      <c r="DUS2" s="66"/>
      <c r="DUT2" s="66"/>
      <c r="DUU2" s="66"/>
      <c r="DUV2" s="66"/>
      <c r="DUW2" s="66"/>
      <c r="DUX2" s="66"/>
      <c r="DUY2" s="66"/>
      <c r="DUZ2" s="66"/>
      <c r="DVA2" s="66"/>
      <c r="DVB2" s="66"/>
      <c r="DVC2" s="66"/>
      <c r="DVD2" s="66"/>
      <c r="DVE2" s="66"/>
      <c r="DVF2" s="66"/>
      <c r="DVG2" s="66"/>
      <c r="DVH2" s="66"/>
      <c r="DVI2" s="66"/>
      <c r="DVJ2" s="66"/>
      <c r="DVK2" s="66"/>
      <c r="DVL2" s="66"/>
      <c r="DVM2" s="66"/>
      <c r="DVN2" s="66"/>
      <c r="DVO2" s="66"/>
      <c r="DVP2" s="66"/>
      <c r="DVQ2" s="66"/>
      <c r="DVR2" s="66"/>
      <c r="DVS2" s="66"/>
      <c r="DVT2" s="66"/>
      <c r="DVU2" s="66"/>
      <c r="DVV2" s="66"/>
      <c r="DVW2" s="66"/>
      <c r="DVX2" s="66"/>
      <c r="DVY2" s="66"/>
      <c r="DVZ2" s="66"/>
      <c r="DWA2" s="66"/>
      <c r="DWB2" s="66"/>
      <c r="DWC2" s="66"/>
      <c r="DWD2" s="66"/>
      <c r="DWE2" s="66"/>
      <c r="DWF2" s="66"/>
      <c r="DWG2" s="66"/>
      <c r="DWH2" s="66"/>
      <c r="DWI2" s="66"/>
      <c r="DWJ2" s="66"/>
      <c r="DWK2" s="66"/>
      <c r="DWL2" s="66"/>
      <c r="DWM2" s="66"/>
      <c r="DWN2" s="66"/>
      <c r="DWO2" s="66"/>
      <c r="DWP2" s="66"/>
      <c r="DWQ2" s="66"/>
      <c r="DWR2" s="66"/>
      <c r="DWS2" s="66"/>
      <c r="DWT2" s="66"/>
      <c r="DWU2" s="66"/>
      <c r="DWV2" s="66"/>
      <c r="DWW2" s="66"/>
      <c r="DWX2" s="66"/>
      <c r="DWY2" s="66"/>
      <c r="DWZ2" s="66"/>
      <c r="DXA2" s="66"/>
      <c r="DXB2" s="66"/>
      <c r="DXC2" s="66"/>
      <c r="DXD2" s="66"/>
      <c r="DXE2" s="66"/>
      <c r="DXF2" s="66"/>
      <c r="DXG2" s="66"/>
      <c r="DXH2" s="66"/>
      <c r="DXI2" s="66"/>
      <c r="DXJ2" s="66"/>
      <c r="DXK2" s="66"/>
      <c r="DXL2" s="66"/>
      <c r="DXM2" s="66"/>
      <c r="DXN2" s="66"/>
      <c r="DXO2" s="66"/>
      <c r="DXP2" s="66"/>
      <c r="DXQ2" s="66"/>
      <c r="DXR2" s="66"/>
      <c r="DXS2" s="66"/>
      <c r="DXT2" s="66"/>
      <c r="DXU2" s="66"/>
      <c r="DXV2" s="66"/>
      <c r="DXW2" s="66"/>
      <c r="DXX2" s="66"/>
      <c r="DXY2" s="66"/>
      <c r="DXZ2" s="66"/>
      <c r="DYA2" s="66"/>
      <c r="DYB2" s="66"/>
      <c r="DYC2" s="66"/>
      <c r="DYD2" s="66"/>
      <c r="DYE2" s="66"/>
      <c r="DYF2" s="66"/>
      <c r="DYG2" s="66"/>
      <c r="DYH2" s="66"/>
      <c r="DYI2" s="66"/>
      <c r="DYJ2" s="66"/>
      <c r="DYK2" s="66"/>
      <c r="DYL2" s="66"/>
      <c r="DYM2" s="66"/>
      <c r="DYN2" s="66"/>
      <c r="DYO2" s="66"/>
      <c r="DYP2" s="66"/>
      <c r="DYQ2" s="66"/>
      <c r="DYR2" s="66"/>
      <c r="DYS2" s="66"/>
      <c r="DYT2" s="66"/>
      <c r="DYU2" s="66"/>
      <c r="DYV2" s="66"/>
      <c r="DYW2" s="66"/>
      <c r="DYX2" s="66"/>
      <c r="DYY2" s="66"/>
      <c r="DYZ2" s="66"/>
      <c r="DZA2" s="66"/>
      <c r="DZB2" s="66"/>
      <c r="DZC2" s="66"/>
      <c r="DZD2" s="66"/>
      <c r="DZE2" s="66"/>
      <c r="DZF2" s="66"/>
      <c r="DZG2" s="66"/>
      <c r="DZH2" s="66"/>
      <c r="DZI2" s="66"/>
      <c r="DZJ2" s="66"/>
      <c r="DZK2" s="66"/>
      <c r="DZL2" s="66"/>
      <c r="DZM2" s="66"/>
      <c r="DZN2" s="66"/>
      <c r="DZO2" s="66"/>
      <c r="DZP2" s="66"/>
      <c r="DZQ2" s="66"/>
      <c r="DZR2" s="66"/>
      <c r="DZS2" s="66"/>
      <c r="DZT2" s="66"/>
      <c r="DZU2" s="66"/>
      <c r="DZV2" s="66"/>
      <c r="DZW2" s="66"/>
      <c r="DZX2" s="66"/>
      <c r="DZY2" s="66"/>
      <c r="DZZ2" s="66"/>
      <c r="EAA2" s="66"/>
      <c r="EAB2" s="66"/>
      <c r="EAC2" s="66"/>
      <c r="EAD2" s="66"/>
      <c r="EAE2" s="66"/>
      <c r="EAF2" s="66"/>
      <c r="EAG2" s="66"/>
      <c r="EAH2" s="66"/>
      <c r="EAI2" s="66"/>
      <c r="EAJ2" s="66"/>
      <c r="EAK2" s="66"/>
      <c r="EAL2" s="66"/>
      <c r="EAM2" s="66"/>
      <c r="EAN2" s="66"/>
      <c r="EAO2" s="66"/>
      <c r="EAP2" s="66"/>
      <c r="EAQ2" s="66"/>
      <c r="EAR2" s="66"/>
      <c r="EAS2" s="66"/>
      <c r="EAT2" s="66"/>
      <c r="EAU2" s="66"/>
      <c r="EAV2" s="66"/>
      <c r="EAW2" s="66"/>
      <c r="EAX2" s="66"/>
      <c r="EAY2" s="66"/>
      <c r="EAZ2" s="66"/>
      <c r="EBA2" s="66"/>
      <c r="EBB2" s="66"/>
      <c r="EBC2" s="66"/>
      <c r="EBD2" s="66"/>
      <c r="EBE2" s="66"/>
      <c r="EBF2" s="66"/>
      <c r="EBG2" s="66"/>
      <c r="EBH2" s="66"/>
      <c r="EBI2" s="66"/>
      <c r="EBJ2" s="66"/>
      <c r="EBK2" s="66"/>
      <c r="EBL2" s="66"/>
      <c r="EBM2" s="66"/>
      <c r="EBN2" s="66"/>
      <c r="EBO2" s="66"/>
      <c r="EBP2" s="66"/>
      <c r="EBQ2" s="66"/>
      <c r="EBR2" s="66"/>
      <c r="EBS2" s="66"/>
      <c r="EBT2" s="66"/>
      <c r="EBU2" s="66"/>
      <c r="EBV2" s="66"/>
      <c r="EBW2" s="66"/>
      <c r="EBX2" s="66"/>
      <c r="EBY2" s="66"/>
      <c r="EBZ2" s="66"/>
      <c r="ECA2" s="66"/>
      <c r="ECB2" s="66"/>
      <c r="ECC2" s="66"/>
      <c r="ECD2" s="66"/>
      <c r="ECE2" s="66"/>
      <c r="ECF2" s="66"/>
      <c r="ECG2" s="66"/>
      <c r="ECH2" s="66"/>
      <c r="ECI2" s="66"/>
      <c r="ECJ2" s="66"/>
      <c r="ECK2" s="66"/>
      <c r="ECL2" s="66"/>
      <c r="ECM2" s="66"/>
      <c r="ECN2" s="66"/>
      <c r="ECO2" s="66"/>
      <c r="ECP2" s="66"/>
      <c r="ECQ2" s="66"/>
      <c r="ECR2" s="66"/>
      <c r="ECS2" s="66"/>
      <c r="ECT2" s="66"/>
      <c r="ECU2" s="66"/>
      <c r="ECV2" s="66"/>
      <c r="ECW2" s="66"/>
      <c r="ECX2" s="66"/>
      <c r="ECY2" s="66"/>
      <c r="ECZ2" s="66"/>
      <c r="EDA2" s="66"/>
      <c r="EDB2" s="66"/>
      <c r="EDC2" s="66"/>
      <c r="EDD2" s="66"/>
      <c r="EDE2" s="66"/>
      <c r="EDF2" s="66"/>
      <c r="EDG2" s="66"/>
      <c r="EDH2" s="66"/>
      <c r="EDI2" s="66"/>
      <c r="EDJ2" s="66"/>
      <c r="EDK2" s="66"/>
      <c r="EDL2" s="66"/>
      <c r="EDM2" s="66"/>
      <c r="EDN2" s="66"/>
      <c r="EDO2" s="66"/>
      <c r="EDP2" s="66"/>
      <c r="EDQ2" s="66"/>
      <c r="EDR2" s="66"/>
      <c r="EDS2" s="66"/>
      <c r="EDT2" s="66"/>
      <c r="EDU2" s="66"/>
      <c r="EDV2" s="66"/>
      <c r="EDW2" s="66"/>
      <c r="EDX2" s="66"/>
      <c r="EDY2" s="66"/>
      <c r="EDZ2" s="66"/>
      <c r="EEA2" s="66"/>
      <c r="EEB2" s="66"/>
      <c r="EEC2" s="66"/>
      <c r="EED2" s="66"/>
      <c r="EEE2" s="66"/>
      <c r="EEF2" s="66"/>
      <c r="EEG2" s="66"/>
      <c r="EEH2" s="66"/>
      <c r="EEI2" s="66"/>
      <c r="EEJ2" s="66"/>
      <c r="EEK2" s="66"/>
      <c r="EEL2" s="66"/>
      <c r="EEM2" s="66"/>
      <c r="EEN2" s="66"/>
      <c r="EEO2" s="66"/>
      <c r="EEP2" s="66"/>
      <c r="EEQ2" s="66"/>
      <c r="EER2" s="66"/>
      <c r="EES2" s="66"/>
      <c r="EET2" s="66"/>
      <c r="EEU2" s="66"/>
      <c r="EEV2" s="66"/>
      <c r="EEW2" s="66"/>
      <c r="EEX2" s="66"/>
      <c r="EEY2" s="66"/>
      <c r="EEZ2" s="66"/>
      <c r="EFA2" s="66"/>
      <c r="EFB2" s="66"/>
      <c r="EFC2" s="66"/>
      <c r="EFD2" s="66"/>
      <c r="EFE2" s="66"/>
      <c r="EFF2" s="66"/>
      <c r="EFG2" s="66"/>
      <c r="EFH2" s="66"/>
      <c r="EFI2" s="66"/>
      <c r="EFJ2" s="66"/>
      <c r="EFK2" s="66"/>
      <c r="EFL2" s="66"/>
      <c r="EFM2" s="66"/>
      <c r="EFN2" s="66"/>
      <c r="EFO2" s="66"/>
      <c r="EFP2" s="66"/>
      <c r="EFQ2" s="66"/>
      <c r="EFR2" s="66"/>
      <c r="EFS2" s="66"/>
      <c r="EFT2" s="66"/>
      <c r="EFU2" s="66"/>
      <c r="EFV2" s="66"/>
      <c r="EFW2" s="66"/>
      <c r="EFX2" s="66"/>
      <c r="EFY2" s="66"/>
      <c r="EFZ2" s="66"/>
      <c r="EGA2" s="66"/>
      <c r="EGB2" s="66"/>
      <c r="EGC2" s="66"/>
      <c r="EGD2" s="66"/>
      <c r="EGE2" s="66"/>
      <c r="EGF2" s="66"/>
      <c r="EGG2" s="66"/>
      <c r="EGH2" s="66"/>
      <c r="EGI2" s="66"/>
      <c r="EGJ2" s="66"/>
      <c r="EGK2" s="66"/>
      <c r="EGL2" s="66"/>
      <c r="EGM2" s="66"/>
      <c r="EGN2" s="66"/>
      <c r="EGO2" s="66"/>
      <c r="EGP2" s="66"/>
      <c r="EGQ2" s="66"/>
      <c r="EGR2" s="66"/>
      <c r="EGS2" s="66"/>
      <c r="EGT2" s="66"/>
      <c r="EGU2" s="66"/>
      <c r="EGV2" s="66"/>
      <c r="EGW2" s="66"/>
      <c r="EGX2" s="66"/>
      <c r="EGY2" s="66"/>
      <c r="EGZ2" s="66"/>
      <c r="EHA2" s="66"/>
      <c r="EHB2" s="66"/>
      <c r="EHC2" s="66"/>
      <c r="EHD2" s="66"/>
      <c r="EHE2" s="66"/>
      <c r="EHF2" s="66"/>
      <c r="EHG2" s="66"/>
      <c r="EHH2" s="66"/>
      <c r="EHI2" s="66"/>
      <c r="EHJ2" s="66"/>
      <c r="EHK2" s="66"/>
      <c r="EHL2" s="66"/>
      <c r="EHM2" s="66"/>
      <c r="EHN2" s="66"/>
      <c r="EHO2" s="66"/>
      <c r="EHP2" s="66"/>
      <c r="EHQ2" s="66"/>
      <c r="EHR2" s="66"/>
      <c r="EHS2" s="66"/>
      <c r="EHT2" s="66"/>
      <c r="EHU2" s="66"/>
      <c r="EHV2" s="66"/>
      <c r="EHW2" s="66"/>
      <c r="EHX2" s="66"/>
      <c r="EHY2" s="66"/>
      <c r="EHZ2" s="66"/>
      <c r="EIA2" s="66"/>
      <c r="EIB2" s="66"/>
      <c r="EIC2" s="66"/>
      <c r="EID2" s="66"/>
      <c r="EIE2" s="66"/>
      <c r="EIF2" s="66"/>
      <c r="EIG2" s="66"/>
      <c r="EIH2" s="66"/>
      <c r="EII2" s="66"/>
      <c r="EIJ2" s="66"/>
      <c r="EIK2" s="66"/>
      <c r="EIL2" s="66"/>
      <c r="EIM2" s="66"/>
      <c r="EIN2" s="66"/>
      <c r="EIO2" s="66"/>
      <c r="EIP2" s="66"/>
      <c r="EIQ2" s="66"/>
      <c r="EIR2" s="66"/>
      <c r="EIS2" s="66"/>
      <c r="EIT2" s="66"/>
      <c r="EIU2" s="66"/>
      <c r="EIV2" s="66"/>
      <c r="EIW2" s="66"/>
      <c r="EIX2" s="66"/>
      <c r="EIY2" s="66"/>
      <c r="EIZ2" s="66"/>
      <c r="EJA2" s="66"/>
      <c r="EJB2" s="66"/>
      <c r="EJC2" s="66"/>
      <c r="EJD2" s="66"/>
      <c r="EJE2" s="66"/>
      <c r="EJF2" s="66"/>
      <c r="EJG2" s="66"/>
      <c r="EJH2" s="66"/>
      <c r="EJI2" s="66"/>
      <c r="EJJ2" s="66"/>
      <c r="EJK2" s="66"/>
      <c r="EJL2" s="66"/>
      <c r="EJM2" s="66"/>
      <c r="EJN2" s="66"/>
      <c r="EJO2" s="66"/>
      <c r="EJP2" s="66"/>
      <c r="EJQ2" s="66"/>
      <c r="EJR2" s="66"/>
      <c r="EJS2" s="66"/>
      <c r="EJT2" s="66"/>
      <c r="EJU2" s="66"/>
      <c r="EJV2" s="66"/>
      <c r="EJW2" s="66"/>
      <c r="EJX2" s="66"/>
      <c r="EJY2" s="66"/>
      <c r="EJZ2" s="66"/>
      <c r="EKA2" s="66"/>
      <c r="EKB2" s="66"/>
      <c r="EKC2" s="66"/>
      <c r="EKD2" s="66"/>
      <c r="EKE2" s="66"/>
      <c r="EKF2" s="66"/>
      <c r="EKG2" s="66"/>
      <c r="EKH2" s="66"/>
      <c r="EKI2" s="66"/>
      <c r="EKJ2" s="66"/>
      <c r="EKK2" s="66"/>
      <c r="EKL2" s="66"/>
      <c r="EKM2" s="66"/>
      <c r="EKN2" s="66"/>
      <c r="EKO2" s="66"/>
      <c r="EKP2" s="66"/>
      <c r="EKQ2" s="66"/>
      <c r="EKR2" s="66"/>
      <c r="EKS2" s="66"/>
      <c r="EKT2" s="66"/>
      <c r="EKU2" s="66"/>
      <c r="EKV2" s="66"/>
      <c r="EKW2" s="66"/>
      <c r="EKX2" s="66"/>
      <c r="EKY2" s="66"/>
      <c r="EKZ2" s="66"/>
      <c r="ELA2" s="66"/>
      <c r="ELB2" s="66"/>
      <c r="ELC2" s="66"/>
      <c r="ELD2" s="66"/>
      <c r="ELE2" s="66"/>
      <c r="ELF2" s="66"/>
      <c r="ELG2" s="66"/>
      <c r="ELH2" s="66"/>
      <c r="ELI2" s="66"/>
      <c r="ELJ2" s="66"/>
      <c r="ELK2" s="66"/>
      <c r="ELL2" s="66"/>
      <c r="ELM2" s="66"/>
      <c r="ELN2" s="66"/>
      <c r="ELO2" s="66"/>
      <c r="ELP2" s="66"/>
      <c r="ELQ2" s="66"/>
      <c r="ELR2" s="66"/>
      <c r="ELS2" s="66"/>
      <c r="ELT2" s="66"/>
      <c r="ELU2" s="66"/>
      <c r="ELV2" s="66"/>
      <c r="ELW2" s="66"/>
      <c r="ELX2" s="66"/>
      <c r="ELY2" s="66"/>
      <c r="ELZ2" s="66"/>
      <c r="EMA2" s="66"/>
      <c r="EMB2" s="66"/>
      <c r="EMC2" s="66"/>
      <c r="EMD2" s="66"/>
      <c r="EME2" s="66"/>
      <c r="EMF2" s="66"/>
      <c r="EMG2" s="66"/>
      <c r="EMH2" s="66"/>
      <c r="EMI2" s="66"/>
      <c r="EMJ2" s="66"/>
      <c r="EMK2" s="66"/>
      <c r="EML2" s="66"/>
      <c r="EMM2" s="66"/>
      <c r="EMN2" s="66"/>
      <c r="EMO2" s="66"/>
      <c r="EMP2" s="66"/>
      <c r="EMQ2" s="66"/>
      <c r="EMR2" s="66"/>
      <c r="EMS2" s="66"/>
      <c r="EMT2" s="66"/>
      <c r="EMU2" s="66"/>
      <c r="EMV2" s="66"/>
      <c r="EMW2" s="66"/>
      <c r="EMX2" s="66"/>
      <c r="EMY2" s="66"/>
      <c r="EMZ2" s="66"/>
      <c r="ENA2" s="66"/>
      <c r="ENB2" s="66"/>
      <c r="ENC2" s="66"/>
      <c r="END2" s="66"/>
      <c r="ENE2" s="66"/>
      <c r="ENF2" s="66"/>
      <c r="ENG2" s="66"/>
      <c r="ENH2" s="66"/>
      <c r="ENI2" s="66"/>
      <c r="ENJ2" s="66"/>
      <c r="ENK2" s="66"/>
      <c r="ENL2" s="66"/>
      <c r="ENM2" s="66"/>
      <c r="ENN2" s="66"/>
      <c r="ENO2" s="66"/>
      <c r="ENP2" s="66"/>
      <c r="ENQ2" s="66"/>
      <c r="ENR2" s="66"/>
      <c r="ENS2" s="66"/>
      <c r="ENT2" s="66"/>
      <c r="ENU2" s="66"/>
      <c r="ENV2" s="66"/>
      <c r="ENW2" s="66"/>
      <c r="ENX2" s="66"/>
      <c r="ENY2" s="66"/>
      <c r="ENZ2" s="66"/>
      <c r="EOA2" s="66"/>
      <c r="EOB2" s="66"/>
      <c r="EOC2" s="66"/>
      <c r="EOD2" s="66"/>
      <c r="EOE2" s="66"/>
      <c r="EOF2" s="66"/>
      <c r="EOG2" s="66"/>
      <c r="EOH2" s="66"/>
      <c r="EOI2" s="66"/>
      <c r="EOJ2" s="66"/>
      <c r="EOK2" s="66"/>
      <c r="EOL2" s="66"/>
      <c r="EOM2" s="66"/>
      <c r="EON2" s="66"/>
      <c r="EOO2" s="66"/>
      <c r="EOP2" s="66"/>
      <c r="EOQ2" s="66"/>
      <c r="EOR2" s="66"/>
      <c r="EOS2" s="66"/>
      <c r="EOT2" s="66"/>
      <c r="EOU2" s="66"/>
      <c r="EOV2" s="66"/>
      <c r="EOW2" s="66"/>
      <c r="EOX2" s="66"/>
      <c r="EOY2" s="66"/>
      <c r="EOZ2" s="66"/>
      <c r="EPA2" s="66"/>
      <c r="EPB2" s="66"/>
      <c r="EPC2" s="66"/>
      <c r="EPD2" s="66"/>
      <c r="EPE2" s="66"/>
      <c r="EPF2" s="66"/>
      <c r="EPG2" s="66"/>
      <c r="EPH2" s="66"/>
      <c r="EPI2" s="66"/>
      <c r="EPJ2" s="66"/>
      <c r="EPK2" s="66"/>
      <c r="EPL2" s="66"/>
      <c r="EPM2" s="66"/>
      <c r="EPN2" s="66"/>
      <c r="EPO2" s="66"/>
      <c r="EPP2" s="66"/>
      <c r="EPQ2" s="66"/>
      <c r="EPR2" s="66"/>
      <c r="EPS2" s="66"/>
      <c r="EPT2" s="66"/>
      <c r="EPU2" s="66"/>
      <c r="EPV2" s="66"/>
      <c r="EPW2" s="66"/>
      <c r="EPX2" s="66"/>
      <c r="EPY2" s="66"/>
      <c r="EPZ2" s="66"/>
      <c r="EQA2" s="66"/>
      <c r="EQB2" s="66"/>
      <c r="EQC2" s="66"/>
      <c r="EQD2" s="66"/>
      <c r="EQE2" s="66"/>
      <c r="EQF2" s="66"/>
      <c r="EQG2" s="66"/>
      <c r="EQH2" s="66"/>
      <c r="EQI2" s="66"/>
      <c r="EQJ2" s="66"/>
      <c r="EQK2" s="66"/>
      <c r="EQL2" s="66"/>
      <c r="EQM2" s="66"/>
      <c r="EQN2" s="66"/>
      <c r="EQO2" s="66"/>
      <c r="EQP2" s="66"/>
      <c r="EQQ2" s="66"/>
      <c r="EQR2" s="66"/>
      <c r="EQS2" s="66"/>
      <c r="EQT2" s="66"/>
      <c r="EQU2" s="66"/>
      <c r="EQV2" s="66"/>
      <c r="EQW2" s="66"/>
      <c r="EQX2" s="66"/>
      <c r="EQY2" s="66"/>
      <c r="EQZ2" s="66"/>
      <c r="ERA2" s="66"/>
      <c r="ERB2" s="66"/>
      <c r="ERC2" s="66"/>
      <c r="ERD2" s="66"/>
      <c r="ERE2" s="66"/>
      <c r="ERF2" s="66"/>
      <c r="ERG2" s="66"/>
      <c r="ERH2" s="66"/>
      <c r="ERI2" s="66"/>
      <c r="ERJ2" s="66"/>
      <c r="ERK2" s="66"/>
      <c r="ERL2" s="66"/>
      <c r="ERM2" s="66"/>
      <c r="ERN2" s="66"/>
      <c r="ERO2" s="66"/>
      <c r="ERP2" s="66"/>
      <c r="ERQ2" s="66"/>
      <c r="ERR2" s="66"/>
      <c r="ERS2" s="66"/>
      <c r="ERT2" s="66"/>
      <c r="ERU2" s="66"/>
      <c r="ERV2" s="66"/>
      <c r="ERW2" s="66"/>
      <c r="ERX2" s="66"/>
      <c r="ERY2" s="66"/>
      <c r="ERZ2" s="66"/>
      <c r="ESA2" s="66"/>
      <c r="ESB2" s="66"/>
      <c r="ESC2" s="66"/>
      <c r="ESD2" s="66"/>
      <c r="ESE2" s="66"/>
      <c r="ESF2" s="66"/>
      <c r="ESG2" s="66"/>
      <c r="ESH2" s="66"/>
      <c r="ESI2" s="66"/>
      <c r="ESJ2" s="66"/>
      <c r="ESK2" s="66"/>
      <c r="ESL2" s="66"/>
      <c r="ESM2" s="66"/>
      <c r="ESN2" s="66"/>
      <c r="ESO2" s="66"/>
      <c r="ESP2" s="66"/>
      <c r="ESQ2" s="66"/>
      <c r="ESR2" s="66"/>
      <c r="ESS2" s="66"/>
      <c r="EST2" s="66"/>
      <c r="ESU2" s="66"/>
      <c r="ESV2" s="66"/>
      <c r="ESW2" s="66"/>
      <c r="ESX2" s="66"/>
      <c r="ESY2" s="66"/>
      <c r="ESZ2" s="66"/>
      <c r="ETA2" s="66"/>
      <c r="ETB2" s="66"/>
      <c r="ETC2" s="66"/>
      <c r="ETD2" s="66"/>
      <c r="ETE2" s="66"/>
      <c r="ETF2" s="66"/>
      <c r="ETG2" s="66"/>
      <c r="ETH2" s="66"/>
      <c r="ETI2" s="66"/>
      <c r="ETJ2" s="66"/>
      <c r="ETK2" s="66"/>
      <c r="ETL2" s="66"/>
      <c r="ETM2" s="66"/>
      <c r="ETN2" s="66"/>
      <c r="ETO2" s="66"/>
      <c r="ETP2" s="66"/>
      <c r="ETQ2" s="66"/>
      <c r="ETR2" s="66"/>
      <c r="ETS2" s="66"/>
      <c r="ETT2" s="66"/>
      <c r="ETU2" s="66"/>
      <c r="ETV2" s="66"/>
      <c r="ETW2" s="66"/>
      <c r="ETX2" s="66"/>
      <c r="ETY2" s="66"/>
      <c r="ETZ2" s="66"/>
      <c r="EUA2" s="66"/>
      <c r="EUB2" s="66"/>
      <c r="EUC2" s="66"/>
      <c r="EUD2" s="66"/>
      <c r="EUE2" s="66"/>
      <c r="EUF2" s="66"/>
      <c r="EUG2" s="66"/>
      <c r="EUH2" s="66"/>
      <c r="EUI2" s="66"/>
      <c r="EUJ2" s="66"/>
      <c r="EUK2" s="66"/>
      <c r="EUL2" s="66"/>
      <c r="EUM2" s="66"/>
      <c r="EUN2" s="66"/>
      <c r="EUO2" s="66"/>
      <c r="EUP2" s="66"/>
      <c r="EUQ2" s="66"/>
      <c r="EUR2" s="66"/>
      <c r="EUS2" s="66"/>
      <c r="EUT2" s="66"/>
      <c r="EUU2" s="66"/>
      <c r="EUV2" s="66"/>
      <c r="EUW2" s="66"/>
      <c r="EUX2" s="66"/>
      <c r="EUY2" s="66"/>
      <c r="EUZ2" s="66"/>
      <c r="EVA2" s="66"/>
      <c r="EVB2" s="66"/>
      <c r="EVC2" s="66"/>
      <c r="EVD2" s="66"/>
      <c r="EVE2" s="66"/>
      <c r="EVF2" s="66"/>
      <c r="EVG2" s="66"/>
      <c r="EVH2" s="66"/>
      <c r="EVI2" s="66"/>
      <c r="EVJ2" s="66"/>
      <c r="EVK2" s="66"/>
      <c r="EVL2" s="66"/>
      <c r="EVM2" s="66"/>
      <c r="EVN2" s="66"/>
      <c r="EVO2" s="66"/>
      <c r="EVP2" s="66"/>
      <c r="EVQ2" s="66"/>
      <c r="EVR2" s="66"/>
      <c r="EVS2" s="66"/>
      <c r="EVT2" s="66"/>
      <c r="EVU2" s="66"/>
      <c r="EVV2" s="66"/>
      <c r="EVW2" s="66"/>
      <c r="EVX2" s="66"/>
      <c r="EVY2" s="66"/>
      <c r="EVZ2" s="66"/>
      <c r="EWA2" s="66"/>
      <c r="EWB2" s="66"/>
      <c r="EWC2" s="66"/>
      <c r="EWD2" s="66"/>
      <c r="EWE2" s="66"/>
      <c r="EWF2" s="66"/>
      <c r="EWG2" s="66"/>
      <c r="EWH2" s="66"/>
      <c r="EWI2" s="66"/>
      <c r="EWJ2" s="66"/>
      <c r="EWK2" s="66"/>
      <c r="EWL2" s="66"/>
      <c r="EWM2" s="66"/>
      <c r="EWN2" s="66"/>
      <c r="EWO2" s="66"/>
      <c r="EWP2" s="66"/>
      <c r="EWQ2" s="66"/>
      <c r="EWR2" s="66"/>
      <c r="EWS2" s="66"/>
      <c r="EWT2" s="66"/>
      <c r="EWU2" s="66"/>
      <c r="EWV2" s="66"/>
      <c r="EWW2" s="66"/>
      <c r="EWX2" s="66"/>
      <c r="EWY2" s="66"/>
      <c r="EWZ2" s="66"/>
      <c r="EXA2" s="66"/>
      <c r="EXB2" s="66"/>
      <c r="EXC2" s="66"/>
      <c r="EXD2" s="66"/>
      <c r="EXE2" s="66"/>
      <c r="EXF2" s="66"/>
      <c r="EXG2" s="66"/>
      <c r="EXH2" s="66"/>
      <c r="EXI2" s="66"/>
      <c r="EXJ2" s="66"/>
      <c r="EXK2" s="66"/>
      <c r="EXL2" s="66"/>
      <c r="EXM2" s="66"/>
      <c r="EXN2" s="66"/>
      <c r="EXO2" s="66"/>
      <c r="EXP2" s="66"/>
      <c r="EXQ2" s="66"/>
      <c r="EXR2" s="66"/>
      <c r="EXS2" s="66"/>
      <c r="EXT2" s="66"/>
      <c r="EXU2" s="66"/>
      <c r="EXV2" s="66"/>
      <c r="EXW2" s="66"/>
      <c r="EXX2" s="66"/>
      <c r="EXY2" s="66"/>
      <c r="EXZ2" s="66"/>
      <c r="EYA2" s="66"/>
      <c r="EYB2" s="66"/>
      <c r="EYC2" s="66"/>
      <c r="EYD2" s="66"/>
      <c r="EYE2" s="66"/>
      <c r="EYF2" s="66"/>
      <c r="EYG2" s="66"/>
      <c r="EYH2" s="66"/>
      <c r="EYI2" s="66"/>
      <c r="EYJ2" s="66"/>
      <c r="EYK2" s="66"/>
      <c r="EYL2" s="66"/>
      <c r="EYM2" s="66"/>
      <c r="EYN2" s="66"/>
      <c r="EYO2" s="66"/>
      <c r="EYP2" s="66"/>
      <c r="EYQ2" s="66"/>
      <c r="EYR2" s="66"/>
      <c r="EYS2" s="66"/>
      <c r="EYT2" s="66"/>
      <c r="EYU2" s="66"/>
      <c r="EYV2" s="66"/>
      <c r="EYW2" s="66"/>
      <c r="EYX2" s="66"/>
      <c r="EYY2" s="66"/>
      <c r="EYZ2" s="66"/>
      <c r="EZA2" s="66"/>
      <c r="EZB2" s="66"/>
      <c r="EZC2" s="66"/>
      <c r="EZD2" s="66"/>
      <c r="EZE2" s="66"/>
      <c r="EZF2" s="66"/>
      <c r="EZG2" s="66"/>
      <c r="EZH2" s="66"/>
      <c r="EZI2" s="66"/>
      <c r="EZJ2" s="66"/>
      <c r="EZK2" s="66"/>
      <c r="EZL2" s="66"/>
      <c r="EZM2" s="66"/>
      <c r="EZN2" s="66"/>
      <c r="EZO2" s="66"/>
      <c r="EZP2" s="66"/>
      <c r="EZQ2" s="66"/>
      <c r="EZR2" s="66"/>
      <c r="EZS2" s="66"/>
      <c r="EZT2" s="66"/>
      <c r="EZU2" s="66"/>
      <c r="EZV2" s="66"/>
      <c r="EZW2" s="66"/>
      <c r="EZX2" s="66"/>
      <c r="EZY2" s="66"/>
      <c r="EZZ2" s="66"/>
      <c r="FAA2" s="66"/>
      <c r="FAB2" s="66"/>
      <c r="FAC2" s="66"/>
      <c r="FAD2" s="66"/>
      <c r="FAE2" s="66"/>
      <c r="FAF2" s="66"/>
      <c r="FAG2" s="66"/>
      <c r="FAH2" s="66"/>
      <c r="FAI2" s="66"/>
      <c r="FAJ2" s="66"/>
      <c r="FAK2" s="66"/>
      <c r="FAL2" s="66"/>
      <c r="FAM2" s="66"/>
      <c r="FAN2" s="66"/>
      <c r="FAO2" s="66"/>
      <c r="FAP2" s="66"/>
      <c r="FAQ2" s="66"/>
      <c r="FAR2" s="66"/>
      <c r="FAS2" s="66"/>
      <c r="FAT2" s="66"/>
      <c r="FAU2" s="66"/>
      <c r="FAV2" s="66"/>
      <c r="FAW2" s="66"/>
      <c r="FAX2" s="66"/>
      <c r="FAY2" s="66"/>
      <c r="FAZ2" s="66"/>
      <c r="FBA2" s="66"/>
      <c r="FBB2" s="66"/>
      <c r="FBC2" s="66"/>
      <c r="FBD2" s="66"/>
      <c r="FBE2" s="66"/>
      <c r="FBF2" s="66"/>
      <c r="FBG2" s="66"/>
      <c r="FBH2" s="66"/>
      <c r="FBI2" s="66"/>
      <c r="FBJ2" s="66"/>
      <c r="FBK2" s="66"/>
      <c r="FBL2" s="66"/>
      <c r="FBM2" s="66"/>
      <c r="FBN2" s="66"/>
      <c r="FBO2" s="66"/>
      <c r="FBP2" s="66"/>
      <c r="FBQ2" s="66"/>
      <c r="FBR2" s="66"/>
      <c r="FBS2" s="66"/>
      <c r="FBT2" s="66"/>
      <c r="FBU2" s="66"/>
      <c r="FBV2" s="66"/>
      <c r="FBW2" s="66"/>
      <c r="FBX2" s="66"/>
      <c r="FBY2" s="66"/>
      <c r="FBZ2" s="66"/>
      <c r="FCA2" s="66"/>
      <c r="FCB2" s="66"/>
      <c r="FCC2" s="66"/>
      <c r="FCD2" s="66"/>
      <c r="FCE2" s="66"/>
      <c r="FCF2" s="66"/>
      <c r="FCG2" s="66"/>
      <c r="FCH2" s="66"/>
      <c r="FCI2" s="66"/>
      <c r="FCJ2" s="66"/>
      <c r="FCK2" s="66"/>
      <c r="FCL2" s="66"/>
      <c r="FCM2" s="66"/>
      <c r="FCN2" s="66"/>
      <c r="FCO2" s="66"/>
      <c r="FCP2" s="66"/>
      <c r="FCQ2" s="66"/>
      <c r="FCR2" s="66"/>
      <c r="FCS2" s="66"/>
      <c r="FCT2" s="66"/>
      <c r="FCU2" s="66"/>
      <c r="FCV2" s="66"/>
      <c r="FCW2" s="66"/>
      <c r="FCX2" s="66"/>
      <c r="FCY2" s="66"/>
      <c r="FCZ2" s="66"/>
      <c r="FDA2" s="66"/>
      <c r="FDB2" s="66"/>
      <c r="FDC2" s="66"/>
      <c r="FDD2" s="66"/>
      <c r="FDE2" s="66"/>
      <c r="FDF2" s="66"/>
      <c r="FDG2" s="66"/>
      <c r="FDH2" s="66"/>
      <c r="FDI2" s="66"/>
      <c r="FDJ2" s="66"/>
      <c r="FDK2" s="66"/>
      <c r="FDL2" s="66"/>
      <c r="FDM2" s="66"/>
      <c r="FDN2" s="66"/>
      <c r="FDO2" s="66"/>
      <c r="FDP2" s="66"/>
      <c r="FDQ2" s="66"/>
      <c r="FDR2" s="66"/>
      <c r="FDS2" s="66"/>
      <c r="FDT2" s="66"/>
      <c r="FDU2" s="66"/>
      <c r="FDV2" s="66"/>
      <c r="FDW2" s="66"/>
      <c r="FDX2" s="66"/>
      <c r="FDY2" s="66"/>
      <c r="FDZ2" s="66"/>
      <c r="FEA2" s="66"/>
      <c r="FEB2" s="66"/>
      <c r="FEC2" s="66"/>
      <c r="FED2" s="66"/>
      <c r="FEE2" s="66"/>
      <c r="FEF2" s="66"/>
      <c r="FEG2" s="66"/>
      <c r="FEH2" s="66"/>
      <c r="FEI2" s="66"/>
      <c r="FEJ2" s="66"/>
      <c r="FEK2" s="66"/>
      <c r="FEL2" s="66"/>
      <c r="FEM2" s="66"/>
      <c r="FEN2" s="66"/>
      <c r="FEO2" s="66"/>
      <c r="FEP2" s="66"/>
      <c r="FEQ2" s="66"/>
      <c r="FER2" s="66"/>
      <c r="FES2" s="66"/>
      <c r="FET2" s="66"/>
      <c r="FEU2" s="66"/>
      <c r="FEV2" s="66"/>
      <c r="FEW2" s="66"/>
      <c r="FEX2" s="66"/>
      <c r="FEY2" s="66"/>
      <c r="FEZ2" s="66"/>
      <c r="FFA2" s="66"/>
      <c r="FFB2" s="66"/>
      <c r="FFC2" s="66"/>
      <c r="FFD2" s="66"/>
      <c r="FFE2" s="66"/>
      <c r="FFF2" s="66"/>
      <c r="FFG2" s="66"/>
      <c r="FFH2" s="66"/>
      <c r="FFI2" s="66"/>
      <c r="FFJ2" s="66"/>
      <c r="FFK2" s="66"/>
      <c r="FFL2" s="66"/>
      <c r="FFM2" s="66"/>
      <c r="FFN2" s="66"/>
      <c r="FFO2" s="66"/>
      <c r="FFP2" s="66"/>
      <c r="FFQ2" s="66"/>
      <c r="FFR2" s="66"/>
      <c r="FFS2" s="66"/>
      <c r="FFT2" s="66"/>
      <c r="FFU2" s="66"/>
      <c r="FFV2" s="66"/>
      <c r="FFW2" s="66"/>
      <c r="FFX2" s="66"/>
      <c r="FFY2" s="66"/>
      <c r="FFZ2" s="66"/>
      <c r="FGA2" s="66"/>
      <c r="FGB2" s="66"/>
      <c r="FGC2" s="66"/>
      <c r="FGD2" s="66"/>
      <c r="FGE2" s="66"/>
      <c r="FGF2" s="66"/>
      <c r="FGG2" s="66"/>
      <c r="FGH2" s="66"/>
      <c r="FGI2" s="66"/>
      <c r="FGJ2" s="66"/>
      <c r="FGK2" s="66"/>
      <c r="FGL2" s="66"/>
      <c r="FGM2" s="66"/>
      <c r="FGN2" s="66"/>
      <c r="FGO2" s="66"/>
      <c r="FGP2" s="66"/>
      <c r="FGQ2" s="66"/>
      <c r="FGR2" s="66"/>
      <c r="FGS2" s="66"/>
      <c r="FGT2" s="66"/>
      <c r="FGU2" s="66"/>
      <c r="FGV2" s="66"/>
      <c r="FGW2" s="66"/>
      <c r="FGX2" s="66"/>
      <c r="FGY2" s="66"/>
      <c r="FGZ2" s="66"/>
      <c r="FHA2" s="66"/>
      <c r="FHB2" s="66"/>
      <c r="FHC2" s="66"/>
      <c r="FHD2" s="66"/>
      <c r="FHE2" s="66"/>
      <c r="FHF2" s="66"/>
      <c r="FHG2" s="66"/>
      <c r="FHH2" s="66"/>
      <c r="FHI2" s="66"/>
      <c r="FHJ2" s="66"/>
      <c r="FHK2" s="66"/>
      <c r="FHL2" s="66"/>
      <c r="FHM2" s="66"/>
      <c r="FHN2" s="66"/>
      <c r="FHO2" s="66"/>
      <c r="FHP2" s="66"/>
      <c r="FHQ2" s="66"/>
      <c r="FHR2" s="66"/>
      <c r="FHS2" s="66"/>
      <c r="FHT2" s="66"/>
      <c r="FHU2" s="66"/>
      <c r="FHV2" s="66"/>
      <c r="FHW2" s="66"/>
      <c r="FHX2" s="66"/>
      <c r="FHY2" s="66"/>
      <c r="FHZ2" s="66"/>
      <c r="FIA2" s="66"/>
      <c r="FIB2" s="66"/>
      <c r="FIC2" s="66"/>
      <c r="FID2" s="66"/>
      <c r="FIE2" s="66"/>
      <c r="FIF2" s="66"/>
      <c r="FIG2" s="66"/>
      <c r="FIH2" s="66"/>
      <c r="FII2" s="66"/>
      <c r="FIJ2" s="66"/>
      <c r="FIK2" s="66"/>
      <c r="FIL2" s="66"/>
      <c r="FIM2" s="66"/>
      <c r="FIN2" s="66"/>
      <c r="FIO2" s="66"/>
      <c r="FIP2" s="66"/>
      <c r="FIQ2" s="66"/>
      <c r="FIR2" s="66"/>
      <c r="FIS2" s="66"/>
      <c r="FIT2" s="66"/>
      <c r="FIU2" s="66"/>
      <c r="FIV2" s="66"/>
      <c r="FIW2" s="66"/>
      <c r="FIX2" s="66"/>
      <c r="FIY2" s="66"/>
      <c r="FIZ2" s="66"/>
      <c r="FJA2" s="66"/>
      <c r="FJB2" s="66"/>
      <c r="FJC2" s="66"/>
      <c r="FJD2" s="66"/>
      <c r="FJE2" s="66"/>
      <c r="FJF2" s="66"/>
      <c r="FJG2" s="66"/>
      <c r="FJH2" s="66"/>
      <c r="FJI2" s="66"/>
      <c r="FJJ2" s="66"/>
      <c r="FJK2" s="66"/>
      <c r="FJL2" s="66"/>
      <c r="FJM2" s="66"/>
      <c r="FJN2" s="66"/>
      <c r="FJO2" s="66"/>
      <c r="FJP2" s="66"/>
      <c r="FJQ2" s="66"/>
      <c r="FJR2" s="66"/>
      <c r="FJS2" s="66"/>
      <c r="FJT2" s="66"/>
      <c r="FJU2" s="66"/>
      <c r="FJV2" s="66"/>
      <c r="FJW2" s="66"/>
      <c r="FJX2" s="66"/>
      <c r="FJY2" s="66"/>
      <c r="FJZ2" s="66"/>
      <c r="FKA2" s="66"/>
      <c r="FKB2" s="66"/>
      <c r="FKC2" s="66"/>
      <c r="FKD2" s="66"/>
      <c r="FKE2" s="66"/>
      <c r="FKF2" s="66"/>
      <c r="FKG2" s="66"/>
      <c r="FKH2" s="66"/>
      <c r="FKI2" s="66"/>
      <c r="FKJ2" s="66"/>
      <c r="FKK2" s="66"/>
      <c r="FKL2" s="66"/>
      <c r="FKM2" s="66"/>
      <c r="FKN2" s="66"/>
      <c r="FKO2" s="66"/>
      <c r="FKP2" s="66"/>
      <c r="FKQ2" s="66"/>
      <c r="FKR2" s="66"/>
      <c r="FKS2" s="66"/>
      <c r="FKT2" s="66"/>
      <c r="FKU2" s="66"/>
      <c r="FKV2" s="66"/>
      <c r="FKW2" s="66"/>
      <c r="FKX2" s="66"/>
      <c r="FKY2" s="66"/>
      <c r="FKZ2" s="66"/>
      <c r="FLA2" s="66"/>
      <c r="FLB2" s="66"/>
      <c r="FLC2" s="66"/>
      <c r="FLD2" s="66"/>
      <c r="FLE2" s="66"/>
      <c r="FLF2" s="66"/>
      <c r="FLG2" s="66"/>
      <c r="FLH2" s="66"/>
      <c r="FLI2" s="66"/>
      <c r="FLJ2" s="66"/>
      <c r="FLK2" s="66"/>
      <c r="FLL2" s="66"/>
      <c r="FLM2" s="66"/>
      <c r="FLN2" s="66"/>
      <c r="FLO2" s="66"/>
      <c r="FLP2" s="66"/>
      <c r="FLQ2" s="66"/>
      <c r="FLR2" s="66"/>
      <c r="FLS2" s="66"/>
      <c r="FLT2" s="66"/>
      <c r="FLU2" s="66"/>
      <c r="FLV2" s="66"/>
      <c r="FLW2" s="66"/>
      <c r="FLX2" s="66"/>
      <c r="FLY2" s="66"/>
      <c r="FLZ2" s="66"/>
      <c r="FMA2" s="66"/>
      <c r="FMB2" s="66"/>
      <c r="FMC2" s="66"/>
      <c r="FMD2" s="66"/>
      <c r="FME2" s="66"/>
      <c r="FMF2" s="66"/>
      <c r="FMG2" s="66"/>
      <c r="FMH2" s="66"/>
      <c r="FMI2" s="66"/>
      <c r="FMJ2" s="66"/>
      <c r="FMK2" s="66"/>
      <c r="FML2" s="66"/>
      <c r="FMM2" s="66"/>
      <c r="FMN2" s="66"/>
      <c r="FMO2" s="66"/>
      <c r="FMP2" s="66"/>
      <c r="FMQ2" s="66"/>
      <c r="FMR2" s="66"/>
      <c r="FMS2" s="66"/>
      <c r="FMT2" s="66"/>
      <c r="FMU2" s="66"/>
      <c r="FMV2" s="66"/>
      <c r="FMW2" s="66"/>
      <c r="FMX2" s="66"/>
      <c r="FMY2" s="66"/>
      <c r="FMZ2" s="66"/>
      <c r="FNA2" s="66"/>
      <c r="FNB2" s="66"/>
      <c r="FNC2" s="66"/>
      <c r="FND2" s="66"/>
      <c r="FNE2" s="66"/>
      <c r="FNF2" s="66"/>
      <c r="FNG2" s="66"/>
      <c r="FNH2" s="66"/>
      <c r="FNI2" s="66"/>
      <c r="FNJ2" s="66"/>
      <c r="FNK2" s="66"/>
      <c r="FNL2" s="66"/>
      <c r="FNM2" s="66"/>
      <c r="FNN2" s="66"/>
      <c r="FNO2" s="66"/>
      <c r="FNP2" s="66"/>
      <c r="FNQ2" s="66"/>
      <c r="FNR2" s="66"/>
      <c r="FNS2" s="66"/>
      <c r="FNT2" s="66"/>
      <c r="FNU2" s="66"/>
      <c r="FNV2" s="66"/>
      <c r="FNW2" s="66"/>
      <c r="FNX2" s="66"/>
      <c r="FNY2" s="66"/>
      <c r="FNZ2" s="66"/>
      <c r="FOA2" s="66"/>
      <c r="FOB2" s="66"/>
      <c r="FOC2" s="66"/>
      <c r="FOD2" s="66"/>
      <c r="FOE2" s="66"/>
      <c r="FOF2" s="66"/>
      <c r="FOG2" s="66"/>
      <c r="FOH2" s="66"/>
      <c r="FOI2" s="66"/>
      <c r="FOJ2" s="66"/>
      <c r="FOK2" s="66"/>
      <c r="FOL2" s="66"/>
      <c r="FOM2" s="66"/>
      <c r="FON2" s="66"/>
      <c r="FOO2" s="66"/>
      <c r="FOP2" s="66"/>
      <c r="FOQ2" s="66"/>
      <c r="FOR2" s="66"/>
      <c r="FOS2" s="66"/>
      <c r="FOT2" s="66"/>
      <c r="FOU2" s="66"/>
      <c r="FOV2" s="66"/>
      <c r="FOW2" s="66"/>
      <c r="FOX2" s="66"/>
      <c r="FOY2" s="66"/>
      <c r="FOZ2" s="66"/>
      <c r="FPA2" s="66"/>
      <c r="FPB2" s="66"/>
      <c r="FPC2" s="66"/>
      <c r="FPD2" s="66"/>
      <c r="FPE2" s="66"/>
      <c r="FPF2" s="66"/>
      <c r="FPG2" s="66"/>
      <c r="FPH2" s="66"/>
      <c r="FPI2" s="66"/>
      <c r="FPJ2" s="66"/>
      <c r="FPK2" s="66"/>
      <c r="FPL2" s="66"/>
      <c r="FPM2" s="66"/>
      <c r="FPN2" s="66"/>
      <c r="FPO2" s="66"/>
      <c r="FPP2" s="66"/>
      <c r="FPQ2" s="66"/>
      <c r="FPR2" s="66"/>
      <c r="FPS2" s="66"/>
      <c r="FPT2" s="66"/>
      <c r="FPU2" s="66"/>
      <c r="FPV2" s="66"/>
      <c r="FPW2" s="66"/>
      <c r="FPX2" s="66"/>
      <c r="FPY2" s="66"/>
      <c r="FPZ2" s="66"/>
      <c r="FQA2" s="66"/>
      <c r="FQB2" s="66"/>
      <c r="FQC2" s="66"/>
      <c r="FQD2" s="66"/>
      <c r="FQE2" s="66"/>
      <c r="FQF2" s="66"/>
      <c r="FQG2" s="66"/>
      <c r="FQH2" s="66"/>
      <c r="FQI2" s="66"/>
      <c r="FQJ2" s="66"/>
      <c r="FQK2" s="66"/>
      <c r="FQL2" s="66"/>
      <c r="FQM2" s="66"/>
      <c r="FQN2" s="66"/>
      <c r="FQO2" s="66"/>
      <c r="FQP2" s="66"/>
      <c r="FQQ2" s="66"/>
      <c r="FQR2" s="66"/>
      <c r="FQS2" s="66"/>
      <c r="FQT2" s="66"/>
      <c r="FQU2" s="66"/>
      <c r="FQV2" s="66"/>
      <c r="FQW2" s="66"/>
      <c r="FQX2" s="66"/>
      <c r="FQY2" s="66"/>
      <c r="FQZ2" s="66"/>
      <c r="FRA2" s="66"/>
      <c r="FRB2" s="66"/>
      <c r="FRC2" s="66"/>
      <c r="FRD2" s="66"/>
      <c r="FRE2" s="66"/>
      <c r="FRF2" s="66"/>
      <c r="FRG2" s="66"/>
      <c r="FRH2" s="66"/>
      <c r="FRI2" s="66"/>
      <c r="FRJ2" s="66"/>
      <c r="FRK2" s="66"/>
      <c r="FRL2" s="66"/>
      <c r="FRM2" s="66"/>
      <c r="FRN2" s="66"/>
      <c r="FRO2" s="66"/>
      <c r="FRP2" s="66"/>
      <c r="FRQ2" s="66"/>
      <c r="FRR2" s="66"/>
      <c r="FRS2" s="66"/>
      <c r="FRT2" s="66"/>
      <c r="FRU2" s="66"/>
      <c r="FRV2" s="66"/>
      <c r="FRW2" s="66"/>
      <c r="FRX2" s="66"/>
      <c r="FRY2" s="66"/>
      <c r="FRZ2" s="66"/>
      <c r="FSA2" s="66"/>
      <c r="FSB2" s="66"/>
      <c r="FSC2" s="66"/>
      <c r="FSD2" s="66"/>
      <c r="FSE2" s="66"/>
      <c r="FSF2" s="66"/>
      <c r="FSG2" s="66"/>
      <c r="FSH2" s="66"/>
      <c r="FSI2" s="66"/>
      <c r="FSJ2" s="66"/>
      <c r="FSK2" s="66"/>
      <c r="FSL2" s="66"/>
      <c r="FSM2" s="66"/>
      <c r="FSN2" s="66"/>
      <c r="FSO2" s="66"/>
      <c r="FSP2" s="66"/>
      <c r="FSQ2" s="66"/>
      <c r="FSR2" s="66"/>
      <c r="FSS2" s="66"/>
      <c r="FST2" s="66"/>
      <c r="FSU2" s="66"/>
      <c r="FSV2" s="66"/>
      <c r="FSW2" s="66"/>
      <c r="FSX2" s="66"/>
      <c r="FSY2" s="66"/>
      <c r="FSZ2" s="66"/>
      <c r="FTA2" s="66"/>
      <c r="FTB2" s="66"/>
      <c r="FTC2" s="66"/>
      <c r="FTD2" s="66"/>
      <c r="FTE2" s="66"/>
      <c r="FTF2" s="66"/>
      <c r="FTG2" s="66"/>
      <c r="FTH2" s="66"/>
      <c r="FTI2" s="66"/>
      <c r="FTJ2" s="66"/>
      <c r="FTK2" s="66"/>
      <c r="FTL2" s="66"/>
      <c r="FTM2" s="66"/>
      <c r="FTN2" s="66"/>
      <c r="FTO2" s="66"/>
      <c r="FTP2" s="66"/>
      <c r="FTQ2" s="66"/>
      <c r="FTR2" s="66"/>
      <c r="FTS2" s="66"/>
      <c r="FTT2" s="66"/>
      <c r="FTU2" s="66"/>
      <c r="FTV2" s="66"/>
      <c r="FTW2" s="66"/>
      <c r="FTX2" s="66"/>
      <c r="FTY2" s="66"/>
      <c r="FTZ2" s="66"/>
      <c r="FUA2" s="66"/>
      <c r="FUB2" s="66"/>
      <c r="FUC2" s="66"/>
      <c r="FUD2" s="66"/>
      <c r="FUE2" s="66"/>
      <c r="FUF2" s="66"/>
      <c r="FUG2" s="66"/>
      <c r="FUH2" s="66"/>
      <c r="FUI2" s="66"/>
      <c r="FUJ2" s="66"/>
      <c r="FUK2" s="66"/>
      <c r="FUL2" s="66"/>
      <c r="FUM2" s="66"/>
      <c r="FUN2" s="66"/>
      <c r="FUO2" s="66"/>
      <c r="FUP2" s="66"/>
      <c r="FUQ2" s="66"/>
      <c r="FUR2" s="66"/>
      <c r="FUS2" s="66"/>
      <c r="FUT2" s="66"/>
      <c r="FUU2" s="66"/>
      <c r="FUV2" s="66"/>
      <c r="FUW2" s="66"/>
      <c r="FUX2" s="66"/>
      <c r="FUY2" s="66"/>
      <c r="FUZ2" s="66"/>
      <c r="FVA2" s="66"/>
      <c r="FVB2" s="66"/>
      <c r="FVC2" s="66"/>
      <c r="FVD2" s="66"/>
      <c r="FVE2" s="66"/>
      <c r="FVF2" s="66"/>
      <c r="FVG2" s="66"/>
      <c r="FVH2" s="66"/>
      <c r="FVI2" s="66"/>
      <c r="FVJ2" s="66"/>
      <c r="FVK2" s="66"/>
      <c r="FVL2" s="66"/>
      <c r="FVM2" s="66"/>
      <c r="FVN2" s="66"/>
      <c r="FVO2" s="66"/>
      <c r="FVP2" s="66"/>
      <c r="FVQ2" s="66"/>
      <c r="FVR2" s="66"/>
      <c r="FVS2" s="66"/>
      <c r="FVT2" s="66"/>
      <c r="FVU2" s="66"/>
      <c r="FVV2" s="66"/>
      <c r="FVW2" s="66"/>
      <c r="FVX2" s="66"/>
      <c r="FVY2" s="66"/>
      <c r="FVZ2" s="66"/>
      <c r="FWA2" s="66"/>
      <c r="FWB2" s="66"/>
      <c r="FWC2" s="66"/>
      <c r="FWD2" s="66"/>
      <c r="FWE2" s="66"/>
      <c r="FWF2" s="66"/>
      <c r="FWG2" s="66"/>
      <c r="FWH2" s="66"/>
      <c r="FWI2" s="66"/>
      <c r="FWJ2" s="66"/>
      <c r="FWK2" s="66"/>
      <c r="FWL2" s="66"/>
      <c r="FWM2" s="66"/>
      <c r="FWN2" s="66"/>
      <c r="FWO2" s="66"/>
      <c r="FWP2" s="66"/>
      <c r="FWQ2" s="66"/>
      <c r="FWR2" s="66"/>
      <c r="FWS2" s="66"/>
      <c r="FWT2" s="66"/>
      <c r="FWU2" s="66"/>
      <c r="FWV2" s="66"/>
      <c r="FWW2" s="66"/>
      <c r="FWX2" s="66"/>
      <c r="FWY2" s="66"/>
      <c r="FWZ2" s="66"/>
      <c r="FXA2" s="66"/>
      <c r="FXB2" s="66"/>
      <c r="FXC2" s="66"/>
      <c r="FXD2" s="66"/>
      <c r="FXE2" s="66"/>
      <c r="FXF2" s="66"/>
      <c r="FXG2" s="66"/>
      <c r="FXH2" s="66"/>
      <c r="FXI2" s="66"/>
      <c r="FXJ2" s="66"/>
      <c r="FXK2" s="66"/>
      <c r="FXL2" s="66"/>
      <c r="FXM2" s="66"/>
      <c r="FXN2" s="66"/>
      <c r="FXO2" s="66"/>
      <c r="FXP2" s="66"/>
      <c r="FXQ2" s="66"/>
      <c r="FXR2" s="66"/>
      <c r="FXS2" s="66"/>
      <c r="FXT2" s="66"/>
      <c r="FXU2" s="66"/>
      <c r="FXV2" s="66"/>
      <c r="FXW2" s="66"/>
      <c r="FXX2" s="66"/>
      <c r="FXY2" s="66"/>
      <c r="FXZ2" s="66"/>
      <c r="FYA2" s="66"/>
      <c r="FYB2" s="66"/>
      <c r="FYC2" s="66"/>
      <c r="FYD2" s="66"/>
      <c r="FYE2" s="66"/>
      <c r="FYF2" s="66"/>
      <c r="FYG2" s="66"/>
      <c r="FYH2" s="66"/>
      <c r="FYI2" s="66"/>
      <c r="FYJ2" s="66"/>
      <c r="FYK2" s="66"/>
      <c r="FYL2" s="66"/>
      <c r="FYM2" s="66"/>
      <c r="FYN2" s="66"/>
      <c r="FYO2" s="66"/>
      <c r="FYP2" s="66"/>
      <c r="FYQ2" s="66"/>
      <c r="FYR2" s="66"/>
      <c r="FYS2" s="66"/>
      <c r="FYT2" s="66"/>
      <c r="FYU2" s="66"/>
      <c r="FYV2" s="66"/>
      <c r="FYW2" s="66"/>
      <c r="FYX2" s="66"/>
      <c r="FYY2" s="66"/>
      <c r="FYZ2" s="66"/>
      <c r="FZA2" s="66"/>
      <c r="FZB2" s="66"/>
      <c r="FZC2" s="66"/>
      <c r="FZD2" s="66"/>
      <c r="FZE2" s="66"/>
      <c r="FZF2" s="66"/>
      <c r="FZG2" s="66"/>
      <c r="FZH2" s="66"/>
      <c r="FZI2" s="66"/>
      <c r="FZJ2" s="66"/>
      <c r="FZK2" s="66"/>
      <c r="FZL2" s="66"/>
      <c r="FZM2" s="66"/>
      <c r="FZN2" s="66"/>
      <c r="FZO2" s="66"/>
      <c r="FZP2" s="66"/>
      <c r="FZQ2" s="66"/>
      <c r="FZR2" s="66"/>
      <c r="FZS2" s="66"/>
      <c r="FZT2" s="66"/>
      <c r="FZU2" s="66"/>
      <c r="FZV2" s="66"/>
      <c r="FZW2" s="66"/>
      <c r="FZX2" s="66"/>
      <c r="FZY2" s="66"/>
      <c r="FZZ2" s="66"/>
      <c r="GAA2" s="66"/>
      <c r="GAB2" s="66"/>
      <c r="GAC2" s="66"/>
      <c r="GAD2" s="66"/>
      <c r="GAE2" s="66"/>
      <c r="GAF2" s="66"/>
      <c r="GAG2" s="66"/>
      <c r="GAH2" s="66"/>
      <c r="GAI2" s="66"/>
      <c r="GAJ2" s="66"/>
      <c r="GAK2" s="66"/>
      <c r="GAL2" s="66"/>
      <c r="GAM2" s="66"/>
      <c r="GAN2" s="66"/>
      <c r="GAO2" s="66"/>
      <c r="GAP2" s="66"/>
      <c r="GAQ2" s="66"/>
      <c r="GAR2" s="66"/>
      <c r="GAS2" s="66"/>
      <c r="GAT2" s="66"/>
      <c r="GAU2" s="66"/>
      <c r="GAV2" s="66"/>
      <c r="GAW2" s="66"/>
      <c r="GAX2" s="66"/>
      <c r="GAY2" s="66"/>
      <c r="GAZ2" s="66"/>
      <c r="GBA2" s="66"/>
      <c r="GBB2" s="66"/>
      <c r="GBC2" s="66"/>
      <c r="GBD2" s="66"/>
      <c r="GBE2" s="66"/>
      <c r="GBF2" s="66"/>
      <c r="GBG2" s="66"/>
      <c r="GBH2" s="66"/>
      <c r="GBI2" s="66"/>
      <c r="GBJ2" s="66"/>
      <c r="GBK2" s="66"/>
      <c r="GBL2" s="66"/>
      <c r="GBM2" s="66"/>
      <c r="GBN2" s="66"/>
      <c r="GBO2" s="66"/>
      <c r="GBP2" s="66"/>
      <c r="GBQ2" s="66"/>
      <c r="GBR2" s="66"/>
      <c r="GBS2" s="66"/>
      <c r="GBT2" s="66"/>
      <c r="GBU2" s="66"/>
      <c r="GBV2" s="66"/>
      <c r="GBW2" s="66"/>
      <c r="GBX2" s="66"/>
      <c r="GBY2" s="66"/>
      <c r="GBZ2" s="66"/>
      <c r="GCA2" s="66"/>
      <c r="GCB2" s="66"/>
      <c r="GCC2" s="66"/>
      <c r="GCD2" s="66"/>
      <c r="GCE2" s="66"/>
      <c r="GCF2" s="66"/>
      <c r="GCG2" s="66"/>
      <c r="GCH2" s="66"/>
      <c r="GCI2" s="66"/>
      <c r="GCJ2" s="66"/>
      <c r="GCK2" s="66"/>
      <c r="GCL2" s="66"/>
      <c r="GCM2" s="66"/>
      <c r="GCN2" s="66"/>
      <c r="GCO2" s="66"/>
      <c r="GCP2" s="66"/>
      <c r="GCQ2" s="66"/>
      <c r="GCR2" s="66"/>
      <c r="GCS2" s="66"/>
      <c r="GCT2" s="66"/>
      <c r="GCU2" s="66"/>
      <c r="GCV2" s="66"/>
      <c r="GCW2" s="66"/>
      <c r="GCX2" s="66"/>
      <c r="GCY2" s="66"/>
      <c r="GCZ2" s="66"/>
      <c r="GDA2" s="66"/>
      <c r="GDB2" s="66"/>
      <c r="GDC2" s="66"/>
      <c r="GDD2" s="66"/>
      <c r="GDE2" s="66"/>
      <c r="GDF2" s="66"/>
      <c r="GDG2" s="66"/>
      <c r="GDH2" s="66"/>
      <c r="GDI2" s="66"/>
      <c r="GDJ2" s="66"/>
      <c r="GDK2" s="66"/>
      <c r="GDL2" s="66"/>
      <c r="GDM2" s="66"/>
      <c r="GDN2" s="66"/>
      <c r="GDO2" s="66"/>
      <c r="GDP2" s="66"/>
      <c r="GDQ2" s="66"/>
      <c r="GDR2" s="66"/>
      <c r="GDS2" s="66"/>
      <c r="GDT2" s="66"/>
      <c r="GDU2" s="66"/>
      <c r="GDV2" s="66"/>
      <c r="GDW2" s="66"/>
      <c r="GDX2" s="66"/>
      <c r="GDY2" s="66"/>
      <c r="GDZ2" s="66"/>
      <c r="GEA2" s="66"/>
      <c r="GEB2" s="66"/>
      <c r="GEC2" s="66"/>
      <c r="GED2" s="66"/>
      <c r="GEE2" s="66"/>
      <c r="GEF2" s="66"/>
      <c r="GEG2" s="66"/>
      <c r="GEH2" s="66"/>
      <c r="GEI2" s="66"/>
      <c r="GEJ2" s="66"/>
      <c r="GEK2" s="66"/>
      <c r="GEL2" s="66"/>
      <c r="GEM2" s="66"/>
      <c r="GEN2" s="66"/>
      <c r="GEO2" s="66"/>
      <c r="GEP2" s="66"/>
      <c r="GEQ2" s="66"/>
      <c r="GER2" s="66"/>
      <c r="GES2" s="66"/>
      <c r="GET2" s="66"/>
      <c r="GEU2" s="66"/>
      <c r="GEV2" s="66"/>
      <c r="GEW2" s="66"/>
      <c r="GEX2" s="66"/>
      <c r="GEY2" s="66"/>
      <c r="GEZ2" s="66"/>
      <c r="GFA2" s="66"/>
      <c r="GFB2" s="66"/>
      <c r="GFC2" s="66"/>
      <c r="GFD2" s="66"/>
      <c r="GFE2" s="66"/>
      <c r="GFF2" s="66"/>
      <c r="GFG2" s="66"/>
      <c r="GFH2" s="66"/>
      <c r="GFI2" s="66"/>
      <c r="GFJ2" s="66"/>
      <c r="GFK2" s="66"/>
      <c r="GFL2" s="66"/>
      <c r="GFM2" s="66"/>
      <c r="GFN2" s="66"/>
      <c r="GFO2" s="66"/>
      <c r="GFP2" s="66"/>
      <c r="GFQ2" s="66"/>
      <c r="GFR2" s="66"/>
      <c r="GFS2" s="66"/>
      <c r="GFT2" s="66"/>
      <c r="GFU2" s="66"/>
      <c r="GFV2" s="66"/>
      <c r="GFW2" s="66"/>
      <c r="GFX2" s="66"/>
      <c r="GFY2" s="66"/>
      <c r="GFZ2" s="66"/>
      <c r="GGA2" s="66"/>
      <c r="GGB2" s="66"/>
      <c r="GGC2" s="66"/>
      <c r="GGD2" s="66"/>
      <c r="GGE2" s="66"/>
      <c r="GGF2" s="66"/>
      <c r="GGG2" s="66"/>
      <c r="GGH2" s="66"/>
      <c r="GGI2" s="66"/>
      <c r="GGJ2" s="66"/>
      <c r="GGK2" s="66"/>
      <c r="GGL2" s="66"/>
      <c r="GGM2" s="66"/>
      <c r="GGN2" s="66"/>
      <c r="GGO2" s="66"/>
      <c r="GGP2" s="66"/>
      <c r="GGQ2" s="66"/>
      <c r="GGR2" s="66"/>
      <c r="GGS2" s="66"/>
      <c r="GGT2" s="66"/>
      <c r="GGU2" s="66"/>
      <c r="GGV2" s="66"/>
      <c r="GGW2" s="66"/>
      <c r="GGX2" s="66"/>
      <c r="GGY2" s="66"/>
      <c r="GGZ2" s="66"/>
      <c r="GHA2" s="66"/>
      <c r="GHB2" s="66"/>
      <c r="GHC2" s="66"/>
      <c r="GHD2" s="66"/>
      <c r="GHE2" s="66"/>
      <c r="GHF2" s="66"/>
      <c r="GHG2" s="66"/>
      <c r="GHH2" s="66"/>
      <c r="GHI2" s="66"/>
      <c r="GHJ2" s="66"/>
      <c r="GHK2" s="66"/>
      <c r="GHL2" s="66"/>
      <c r="GHM2" s="66"/>
      <c r="GHN2" s="66"/>
      <c r="GHO2" s="66"/>
      <c r="GHP2" s="66"/>
      <c r="GHQ2" s="66"/>
      <c r="GHR2" s="66"/>
      <c r="GHS2" s="66"/>
      <c r="GHT2" s="66"/>
      <c r="GHU2" s="66"/>
      <c r="GHV2" s="66"/>
      <c r="GHW2" s="66"/>
      <c r="GHX2" s="66"/>
      <c r="GHY2" s="66"/>
      <c r="GHZ2" s="66"/>
      <c r="GIA2" s="66"/>
      <c r="GIB2" s="66"/>
      <c r="GIC2" s="66"/>
      <c r="GID2" s="66"/>
      <c r="GIE2" s="66"/>
      <c r="GIF2" s="66"/>
      <c r="GIG2" s="66"/>
      <c r="GIH2" s="66"/>
      <c r="GII2" s="66"/>
      <c r="GIJ2" s="66"/>
      <c r="GIK2" s="66"/>
      <c r="GIL2" s="66"/>
      <c r="GIM2" s="66"/>
      <c r="GIN2" s="66"/>
      <c r="GIO2" s="66"/>
      <c r="GIP2" s="66"/>
      <c r="GIQ2" s="66"/>
      <c r="GIR2" s="66"/>
      <c r="GIS2" s="66"/>
      <c r="GIT2" s="66"/>
      <c r="GIU2" s="66"/>
      <c r="GIV2" s="66"/>
      <c r="GIW2" s="66"/>
      <c r="GIX2" s="66"/>
      <c r="GIY2" s="66"/>
      <c r="GIZ2" s="66"/>
      <c r="GJA2" s="66"/>
      <c r="GJB2" s="66"/>
      <c r="GJC2" s="66"/>
      <c r="GJD2" s="66"/>
      <c r="GJE2" s="66"/>
      <c r="GJF2" s="66"/>
      <c r="GJG2" s="66"/>
      <c r="GJH2" s="66"/>
      <c r="GJI2" s="66"/>
      <c r="GJJ2" s="66"/>
      <c r="GJK2" s="66"/>
      <c r="GJL2" s="66"/>
      <c r="GJM2" s="66"/>
      <c r="GJN2" s="66"/>
      <c r="GJO2" s="66"/>
      <c r="GJP2" s="66"/>
      <c r="GJQ2" s="66"/>
      <c r="GJR2" s="66"/>
      <c r="GJS2" s="66"/>
      <c r="GJT2" s="66"/>
      <c r="GJU2" s="66"/>
      <c r="GJV2" s="66"/>
      <c r="GJW2" s="66"/>
      <c r="GJX2" s="66"/>
      <c r="GJY2" s="66"/>
      <c r="GJZ2" s="66"/>
      <c r="GKA2" s="66"/>
      <c r="GKB2" s="66"/>
      <c r="GKC2" s="66"/>
      <c r="GKD2" s="66"/>
      <c r="GKE2" s="66"/>
      <c r="GKF2" s="66"/>
      <c r="GKG2" s="66"/>
      <c r="GKH2" s="66"/>
      <c r="GKI2" s="66"/>
      <c r="GKJ2" s="66"/>
      <c r="GKK2" s="66"/>
      <c r="GKL2" s="66"/>
      <c r="GKM2" s="66"/>
      <c r="GKN2" s="66"/>
      <c r="GKO2" s="66"/>
      <c r="GKP2" s="66"/>
      <c r="GKQ2" s="66"/>
      <c r="GKR2" s="66"/>
      <c r="GKS2" s="66"/>
      <c r="GKT2" s="66"/>
      <c r="GKU2" s="66"/>
      <c r="GKV2" s="66"/>
      <c r="GKW2" s="66"/>
      <c r="GKX2" s="66"/>
      <c r="GKY2" s="66"/>
      <c r="GKZ2" s="66"/>
      <c r="GLA2" s="66"/>
      <c r="GLB2" s="66"/>
      <c r="GLC2" s="66"/>
      <c r="GLD2" s="66"/>
      <c r="GLE2" s="66"/>
      <c r="GLF2" s="66"/>
      <c r="GLG2" s="66"/>
      <c r="GLH2" s="66"/>
      <c r="GLI2" s="66"/>
      <c r="GLJ2" s="66"/>
      <c r="GLK2" s="66"/>
      <c r="GLL2" s="66"/>
      <c r="GLM2" s="66"/>
      <c r="GLN2" s="66"/>
      <c r="GLO2" s="66"/>
      <c r="GLP2" s="66"/>
      <c r="GLQ2" s="66"/>
      <c r="GLR2" s="66"/>
      <c r="GLS2" s="66"/>
      <c r="GLT2" s="66"/>
      <c r="GLU2" s="66"/>
      <c r="GLV2" s="66"/>
      <c r="GLW2" s="66"/>
      <c r="GLX2" s="66"/>
      <c r="GLY2" s="66"/>
      <c r="GLZ2" s="66"/>
      <c r="GMA2" s="66"/>
      <c r="GMB2" s="66"/>
      <c r="GMC2" s="66"/>
      <c r="GMD2" s="66"/>
      <c r="GME2" s="66"/>
      <c r="GMF2" s="66"/>
      <c r="GMG2" s="66"/>
      <c r="GMH2" s="66"/>
      <c r="GMI2" s="66"/>
      <c r="GMJ2" s="66"/>
      <c r="GMK2" s="66"/>
      <c r="GML2" s="66"/>
      <c r="GMM2" s="66"/>
      <c r="GMN2" s="66"/>
      <c r="GMO2" s="66"/>
      <c r="GMP2" s="66"/>
      <c r="GMQ2" s="66"/>
      <c r="GMR2" s="66"/>
      <c r="GMS2" s="66"/>
      <c r="GMT2" s="66"/>
      <c r="GMU2" s="66"/>
      <c r="GMV2" s="66"/>
      <c r="GMW2" s="66"/>
      <c r="GMX2" s="66"/>
      <c r="GMY2" s="66"/>
      <c r="GMZ2" s="66"/>
      <c r="GNA2" s="66"/>
      <c r="GNB2" s="66"/>
      <c r="GNC2" s="66"/>
      <c r="GND2" s="66"/>
      <c r="GNE2" s="66"/>
      <c r="GNF2" s="66"/>
      <c r="GNG2" s="66"/>
      <c r="GNH2" s="66"/>
      <c r="GNI2" s="66"/>
      <c r="GNJ2" s="66"/>
      <c r="GNK2" s="66"/>
      <c r="GNL2" s="66"/>
      <c r="GNM2" s="66"/>
      <c r="GNN2" s="66"/>
      <c r="GNO2" s="66"/>
      <c r="GNP2" s="66"/>
      <c r="GNQ2" s="66"/>
      <c r="GNR2" s="66"/>
      <c r="GNS2" s="66"/>
      <c r="GNT2" s="66"/>
      <c r="GNU2" s="66"/>
      <c r="GNV2" s="66"/>
      <c r="GNW2" s="66"/>
      <c r="GNX2" s="66"/>
      <c r="GNY2" s="66"/>
      <c r="GNZ2" s="66"/>
      <c r="GOA2" s="66"/>
      <c r="GOB2" s="66"/>
      <c r="GOC2" s="66"/>
      <c r="GOD2" s="66"/>
      <c r="GOE2" s="66"/>
      <c r="GOF2" s="66"/>
      <c r="GOG2" s="66"/>
      <c r="GOH2" s="66"/>
      <c r="GOI2" s="66"/>
      <c r="GOJ2" s="66"/>
      <c r="GOK2" s="66"/>
      <c r="GOL2" s="66"/>
      <c r="GOM2" s="66"/>
      <c r="GON2" s="66"/>
      <c r="GOO2" s="66"/>
      <c r="GOP2" s="66"/>
      <c r="GOQ2" s="66"/>
      <c r="GOR2" s="66"/>
      <c r="GOS2" s="66"/>
      <c r="GOT2" s="66"/>
      <c r="GOU2" s="66"/>
      <c r="GOV2" s="66"/>
      <c r="GOW2" s="66"/>
      <c r="GOX2" s="66"/>
      <c r="GOY2" s="66"/>
      <c r="GOZ2" s="66"/>
      <c r="GPA2" s="66"/>
      <c r="GPB2" s="66"/>
      <c r="GPC2" s="66"/>
      <c r="GPD2" s="66"/>
      <c r="GPE2" s="66"/>
      <c r="GPF2" s="66"/>
      <c r="GPG2" s="66"/>
      <c r="GPH2" s="66"/>
      <c r="GPI2" s="66"/>
      <c r="GPJ2" s="66"/>
      <c r="GPK2" s="66"/>
      <c r="GPL2" s="66"/>
      <c r="GPM2" s="66"/>
      <c r="GPN2" s="66"/>
      <c r="GPO2" s="66"/>
      <c r="GPP2" s="66"/>
      <c r="GPQ2" s="66"/>
      <c r="GPR2" s="66"/>
      <c r="GPS2" s="66"/>
      <c r="GPT2" s="66"/>
      <c r="GPU2" s="66"/>
      <c r="GPV2" s="66"/>
      <c r="GPW2" s="66"/>
      <c r="GPX2" s="66"/>
      <c r="GPY2" s="66"/>
      <c r="GPZ2" s="66"/>
      <c r="GQA2" s="66"/>
      <c r="GQB2" s="66"/>
      <c r="GQC2" s="66"/>
      <c r="GQD2" s="66"/>
      <c r="GQE2" s="66"/>
      <c r="GQF2" s="66"/>
      <c r="GQG2" s="66"/>
      <c r="GQH2" s="66"/>
      <c r="GQI2" s="66"/>
      <c r="GQJ2" s="66"/>
      <c r="GQK2" s="66"/>
      <c r="GQL2" s="66"/>
      <c r="GQM2" s="66"/>
      <c r="GQN2" s="66"/>
      <c r="GQO2" s="66"/>
      <c r="GQP2" s="66"/>
      <c r="GQQ2" s="66"/>
      <c r="GQR2" s="66"/>
      <c r="GQS2" s="66"/>
      <c r="GQT2" s="66"/>
      <c r="GQU2" s="66"/>
      <c r="GQV2" s="66"/>
      <c r="GQW2" s="66"/>
      <c r="GQX2" s="66"/>
      <c r="GQY2" s="66"/>
      <c r="GQZ2" s="66"/>
      <c r="GRA2" s="66"/>
      <c r="GRB2" s="66"/>
      <c r="GRC2" s="66"/>
      <c r="GRD2" s="66"/>
      <c r="GRE2" s="66"/>
      <c r="GRF2" s="66"/>
      <c r="GRG2" s="66"/>
      <c r="GRH2" s="66"/>
      <c r="GRI2" s="66"/>
      <c r="GRJ2" s="66"/>
      <c r="GRK2" s="66"/>
      <c r="GRL2" s="66"/>
      <c r="GRM2" s="66"/>
      <c r="GRN2" s="66"/>
      <c r="GRO2" s="66"/>
      <c r="GRP2" s="66"/>
      <c r="GRQ2" s="66"/>
      <c r="GRR2" s="66"/>
      <c r="GRS2" s="66"/>
      <c r="GRT2" s="66"/>
      <c r="GRU2" s="66"/>
      <c r="GRV2" s="66"/>
      <c r="GRW2" s="66"/>
      <c r="GRX2" s="66"/>
      <c r="GRY2" s="66"/>
      <c r="GRZ2" s="66"/>
      <c r="GSA2" s="66"/>
      <c r="GSB2" s="66"/>
      <c r="GSC2" s="66"/>
      <c r="GSD2" s="66"/>
      <c r="GSE2" s="66"/>
      <c r="GSF2" s="66"/>
      <c r="GSG2" s="66"/>
      <c r="GSH2" s="66"/>
      <c r="GSI2" s="66"/>
      <c r="GSJ2" s="66"/>
      <c r="GSK2" s="66"/>
      <c r="GSL2" s="66"/>
      <c r="GSM2" s="66"/>
      <c r="GSN2" s="66"/>
      <c r="GSO2" s="66"/>
      <c r="GSP2" s="66"/>
      <c r="GSQ2" s="66"/>
      <c r="GSR2" s="66"/>
      <c r="GSS2" s="66"/>
      <c r="GST2" s="66"/>
      <c r="GSU2" s="66"/>
      <c r="GSV2" s="66"/>
      <c r="GSW2" s="66"/>
      <c r="GSX2" s="66"/>
      <c r="GSY2" s="66"/>
      <c r="GSZ2" s="66"/>
      <c r="GTA2" s="66"/>
      <c r="GTB2" s="66"/>
      <c r="GTC2" s="66"/>
      <c r="GTD2" s="66"/>
      <c r="GTE2" s="66"/>
      <c r="GTF2" s="66"/>
      <c r="GTG2" s="66"/>
      <c r="GTH2" s="66"/>
      <c r="GTI2" s="66"/>
      <c r="GTJ2" s="66"/>
      <c r="GTK2" s="66"/>
      <c r="GTL2" s="66"/>
      <c r="GTM2" s="66"/>
      <c r="GTN2" s="66"/>
      <c r="GTO2" s="66"/>
      <c r="GTP2" s="66"/>
      <c r="GTQ2" s="66"/>
      <c r="GTR2" s="66"/>
      <c r="GTS2" s="66"/>
      <c r="GTT2" s="66"/>
      <c r="GTU2" s="66"/>
      <c r="GTV2" s="66"/>
      <c r="GTW2" s="66"/>
      <c r="GTX2" s="66"/>
      <c r="GTY2" s="66"/>
      <c r="GTZ2" s="66"/>
      <c r="GUA2" s="66"/>
      <c r="GUB2" s="66"/>
      <c r="GUC2" s="66"/>
      <c r="GUD2" s="66"/>
      <c r="GUE2" s="66"/>
      <c r="GUF2" s="66"/>
      <c r="GUG2" s="66"/>
      <c r="GUH2" s="66"/>
      <c r="GUI2" s="66"/>
      <c r="GUJ2" s="66"/>
      <c r="GUK2" s="66"/>
      <c r="GUL2" s="66"/>
      <c r="GUM2" s="66"/>
      <c r="GUN2" s="66"/>
      <c r="GUO2" s="66"/>
      <c r="GUP2" s="66"/>
      <c r="GUQ2" s="66"/>
      <c r="GUR2" s="66"/>
      <c r="GUS2" s="66"/>
      <c r="GUT2" s="66"/>
      <c r="GUU2" s="66"/>
      <c r="GUV2" s="66"/>
      <c r="GUW2" s="66"/>
      <c r="GUX2" s="66"/>
      <c r="GUY2" s="66"/>
      <c r="GUZ2" s="66"/>
      <c r="GVA2" s="66"/>
      <c r="GVB2" s="66"/>
      <c r="GVC2" s="66"/>
      <c r="GVD2" s="66"/>
      <c r="GVE2" s="66"/>
      <c r="GVF2" s="66"/>
      <c r="GVG2" s="66"/>
      <c r="GVH2" s="66"/>
      <c r="GVI2" s="66"/>
      <c r="GVJ2" s="66"/>
      <c r="GVK2" s="66"/>
      <c r="GVL2" s="66"/>
      <c r="GVM2" s="66"/>
      <c r="GVN2" s="66"/>
      <c r="GVO2" s="66"/>
      <c r="GVP2" s="66"/>
      <c r="GVQ2" s="66"/>
      <c r="GVR2" s="66"/>
      <c r="GVS2" s="66"/>
      <c r="GVT2" s="66"/>
      <c r="GVU2" s="66"/>
      <c r="GVV2" s="66"/>
      <c r="GVW2" s="66"/>
      <c r="GVX2" s="66"/>
      <c r="GVY2" s="66"/>
      <c r="GVZ2" s="66"/>
      <c r="GWA2" s="66"/>
      <c r="GWB2" s="66"/>
      <c r="GWC2" s="66"/>
      <c r="GWD2" s="66"/>
      <c r="GWE2" s="66"/>
      <c r="GWF2" s="66"/>
      <c r="GWG2" s="66"/>
      <c r="GWH2" s="66"/>
      <c r="GWI2" s="66"/>
      <c r="GWJ2" s="66"/>
      <c r="GWK2" s="66"/>
      <c r="GWL2" s="66"/>
      <c r="GWM2" s="66"/>
      <c r="GWN2" s="66"/>
      <c r="GWO2" s="66"/>
      <c r="GWP2" s="66"/>
      <c r="GWQ2" s="66"/>
      <c r="GWR2" s="66"/>
      <c r="GWS2" s="66"/>
      <c r="GWT2" s="66"/>
      <c r="GWU2" s="66"/>
      <c r="GWV2" s="66"/>
      <c r="GWW2" s="66"/>
      <c r="GWX2" s="66"/>
      <c r="GWY2" s="66"/>
      <c r="GWZ2" s="66"/>
      <c r="GXA2" s="66"/>
      <c r="GXB2" s="66"/>
      <c r="GXC2" s="66"/>
      <c r="GXD2" s="66"/>
      <c r="GXE2" s="66"/>
      <c r="GXF2" s="66"/>
      <c r="GXG2" s="66"/>
      <c r="GXH2" s="66"/>
      <c r="GXI2" s="66"/>
      <c r="GXJ2" s="66"/>
      <c r="GXK2" s="66"/>
      <c r="GXL2" s="66"/>
      <c r="GXM2" s="66"/>
      <c r="GXN2" s="66"/>
      <c r="GXO2" s="66"/>
      <c r="GXP2" s="66"/>
      <c r="GXQ2" s="66"/>
      <c r="GXR2" s="66"/>
      <c r="GXS2" s="66"/>
      <c r="GXT2" s="66"/>
      <c r="GXU2" s="66"/>
      <c r="GXV2" s="66"/>
      <c r="GXW2" s="66"/>
      <c r="GXX2" s="66"/>
      <c r="GXY2" s="66"/>
      <c r="GXZ2" s="66"/>
      <c r="GYA2" s="66"/>
      <c r="GYB2" s="66"/>
      <c r="GYC2" s="66"/>
      <c r="GYD2" s="66"/>
      <c r="GYE2" s="66"/>
      <c r="GYF2" s="66"/>
      <c r="GYG2" s="66"/>
      <c r="GYH2" s="66"/>
      <c r="GYI2" s="66"/>
      <c r="GYJ2" s="66"/>
      <c r="GYK2" s="66"/>
      <c r="GYL2" s="66"/>
      <c r="GYM2" s="66"/>
      <c r="GYN2" s="66"/>
      <c r="GYO2" s="66"/>
      <c r="GYP2" s="66"/>
      <c r="GYQ2" s="66"/>
      <c r="GYR2" s="66"/>
      <c r="GYS2" s="66"/>
      <c r="GYT2" s="66"/>
      <c r="GYU2" s="66"/>
      <c r="GYV2" s="66"/>
      <c r="GYW2" s="66"/>
      <c r="GYX2" s="66"/>
      <c r="GYY2" s="66"/>
      <c r="GYZ2" s="66"/>
      <c r="GZA2" s="66"/>
      <c r="GZB2" s="66"/>
      <c r="GZC2" s="66"/>
      <c r="GZD2" s="66"/>
      <c r="GZE2" s="66"/>
      <c r="GZF2" s="66"/>
      <c r="GZG2" s="66"/>
      <c r="GZH2" s="66"/>
      <c r="GZI2" s="66"/>
      <c r="GZJ2" s="66"/>
      <c r="GZK2" s="66"/>
      <c r="GZL2" s="66"/>
      <c r="GZM2" s="66"/>
      <c r="GZN2" s="66"/>
      <c r="GZO2" s="66"/>
      <c r="GZP2" s="66"/>
      <c r="GZQ2" s="66"/>
      <c r="GZR2" s="66"/>
      <c r="GZS2" s="66"/>
      <c r="GZT2" s="66"/>
      <c r="GZU2" s="66"/>
      <c r="GZV2" s="66"/>
      <c r="GZW2" s="66"/>
      <c r="GZX2" s="66"/>
      <c r="GZY2" s="66"/>
      <c r="GZZ2" s="66"/>
      <c r="HAA2" s="66"/>
      <c r="HAB2" s="66"/>
      <c r="HAC2" s="66"/>
      <c r="HAD2" s="66"/>
      <c r="HAE2" s="66"/>
      <c r="HAF2" s="66"/>
      <c r="HAG2" s="66"/>
      <c r="HAH2" s="66"/>
      <c r="HAI2" s="66"/>
      <c r="HAJ2" s="66"/>
      <c r="HAK2" s="66"/>
      <c r="HAL2" s="66"/>
      <c r="HAM2" s="66"/>
      <c r="HAN2" s="66"/>
      <c r="HAO2" s="66"/>
      <c r="HAP2" s="66"/>
      <c r="HAQ2" s="66"/>
      <c r="HAR2" s="66"/>
      <c r="HAS2" s="66"/>
      <c r="HAT2" s="66"/>
      <c r="HAU2" s="66"/>
      <c r="HAV2" s="66"/>
      <c r="HAW2" s="66"/>
      <c r="HAX2" s="66"/>
      <c r="HAY2" s="66"/>
      <c r="HAZ2" s="66"/>
      <c r="HBA2" s="66"/>
      <c r="HBB2" s="66"/>
      <c r="HBC2" s="66"/>
      <c r="HBD2" s="66"/>
      <c r="HBE2" s="66"/>
      <c r="HBF2" s="66"/>
      <c r="HBG2" s="66"/>
      <c r="HBH2" s="66"/>
      <c r="HBI2" s="66"/>
      <c r="HBJ2" s="66"/>
      <c r="HBK2" s="66"/>
      <c r="HBL2" s="66"/>
      <c r="HBM2" s="66"/>
      <c r="HBN2" s="66"/>
      <c r="HBO2" s="66"/>
      <c r="HBP2" s="66"/>
      <c r="HBQ2" s="66"/>
      <c r="HBR2" s="66"/>
      <c r="HBS2" s="66"/>
      <c r="HBT2" s="66"/>
      <c r="HBU2" s="66"/>
      <c r="HBV2" s="66"/>
      <c r="HBW2" s="66"/>
      <c r="HBX2" s="66"/>
      <c r="HBY2" s="66"/>
      <c r="HBZ2" s="66"/>
      <c r="HCA2" s="66"/>
      <c r="HCB2" s="66"/>
      <c r="HCC2" s="66"/>
      <c r="HCD2" s="66"/>
      <c r="HCE2" s="66"/>
      <c r="HCF2" s="66"/>
      <c r="HCG2" s="66"/>
      <c r="HCH2" s="66"/>
      <c r="HCI2" s="66"/>
      <c r="HCJ2" s="66"/>
      <c r="HCK2" s="66"/>
      <c r="HCL2" s="66"/>
      <c r="HCM2" s="66"/>
      <c r="HCN2" s="66"/>
      <c r="HCO2" s="66"/>
      <c r="HCP2" s="66"/>
      <c r="HCQ2" s="66"/>
      <c r="HCR2" s="66"/>
      <c r="HCS2" s="66"/>
      <c r="HCT2" s="66"/>
      <c r="HCU2" s="66"/>
      <c r="HCV2" s="66"/>
      <c r="HCW2" s="66"/>
      <c r="HCX2" s="66"/>
      <c r="HCY2" s="66"/>
      <c r="HCZ2" s="66"/>
      <c r="HDA2" s="66"/>
      <c r="HDB2" s="66"/>
      <c r="HDC2" s="66"/>
      <c r="HDD2" s="66"/>
      <c r="HDE2" s="66"/>
      <c r="HDF2" s="66"/>
      <c r="HDG2" s="66"/>
      <c r="HDH2" s="66"/>
      <c r="HDI2" s="66"/>
      <c r="HDJ2" s="66"/>
      <c r="HDK2" s="66"/>
      <c r="HDL2" s="66"/>
      <c r="HDM2" s="66"/>
      <c r="HDN2" s="66"/>
      <c r="HDO2" s="66"/>
      <c r="HDP2" s="66"/>
      <c r="HDQ2" s="66"/>
      <c r="HDR2" s="66"/>
      <c r="HDS2" s="66"/>
      <c r="HDT2" s="66"/>
      <c r="HDU2" s="66"/>
      <c r="HDV2" s="66"/>
      <c r="HDW2" s="66"/>
      <c r="HDX2" s="66"/>
      <c r="HDY2" s="66"/>
      <c r="HDZ2" s="66"/>
      <c r="HEA2" s="66"/>
      <c r="HEB2" s="66"/>
      <c r="HEC2" s="66"/>
      <c r="HED2" s="66"/>
      <c r="HEE2" s="66"/>
      <c r="HEF2" s="66"/>
      <c r="HEG2" s="66"/>
      <c r="HEH2" s="66"/>
      <c r="HEI2" s="66"/>
      <c r="HEJ2" s="66"/>
      <c r="HEK2" s="66"/>
      <c r="HEL2" s="66"/>
      <c r="HEM2" s="66"/>
      <c r="HEN2" s="66"/>
      <c r="HEO2" s="66"/>
      <c r="HEP2" s="66"/>
      <c r="HEQ2" s="66"/>
      <c r="HER2" s="66"/>
      <c r="HES2" s="66"/>
      <c r="HET2" s="66"/>
      <c r="HEU2" s="66"/>
      <c r="HEV2" s="66"/>
      <c r="HEW2" s="66"/>
      <c r="HEX2" s="66"/>
      <c r="HEY2" s="66"/>
      <c r="HEZ2" s="66"/>
      <c r="HFA2" s="66"/>
      <c r="HFB2" s="66"/>
      <c r="HFC2" s="66"/>
      <c r="HFD2" s="66"/>
      <c r="HFE2" s="66"/>
      <c r="HFF2" s="66"/>
      <c r="HFG2" s="66"/>
      <c r="HFH2" s="66"/>
      <c r="HFI2" s="66"/>
      <c r="HFJ2" s="66"/>
      <c r="HFK2" s="66"/>
      <c r="HFL2" s="66"/>
      <c r="HFM2" s="66"/>
      <c r="HFN2" s="66"/>
      <c r="HFO2" s="66"/>
      <c r="HFP2" s="66"/>
      <c r="HFQ2" s="66"/>
      <c r="HFR2" s="66"/>
      <c r="HFS2" s="66"/>
      <c r="HFT2" s="66"/>
      <c r="HFU2" s="66"/>
      <c r="HFV2" s="66"/>
      <c r="HFW2" s="66"/>
      <c r="HFX2" s="66"/>
      <c r="HFY2" s="66"/>
      <c r="HFZ2" s="66"/>
      <c r="HGA2" s="66"/>
      <c r="HGB2" s="66"/>
      <c r="HGC2" s="66"/>
      <c r="HGD2" s="66"/>
      <c r="HGE2" s="66"/>
      <c r="HGF2" s="66"/>
      <c r="HGG2" s="66"/>
      <c r="HGH2" s="66"/>
      <c r="HGI2" s="66"/>
      <c r="HGJ2" s="66"/>
      <c r="HGK2" s="66"/>
      <c r="HGL2" s="66"/>
      <c r="HGM2" s="66"/>
      <c r="HGN2" s="66"/>
      <c r="HGO2" s="66"/>
      <c r="HGP2" s="66"/>
      <c r="HGQ2" s="66"/>
      <c r="HGR2" s="66"/>
      <c r="HGS2" s="66"/>
      <c r="HGT2" s="66"/>
      <c r="HGU2" s="66"/>
      <c r="HGV2" s="66"/>
      <c r="HGW2" s="66"/>
      <c r="HGX2" s="66"/>
      <c r="HGY2" s="66"/>
      <c r="HGZ2" s="66"/>
      <c r="HHA2" s="66"/>
      <c r="HHB2" s="66"/>
      <c r="HHC2" s="66"/>
      <c r="HHD2" s="66"/>
      <c r="HHE2" s="66"/>
      <c r="HHF2" s="66"/>
      <c r="HHG2" s="66"/>
      <c r="HHH2" s="66"/>
      <c r="HHI2" s="66"/>
      <c r="HHJ2" s="66"/>
      <c r="HHK2" s="66"/>
      <c r="HHL2" s="66"/>
      <c r="HHM2" s="66"/>
      <c r="HHN2" s="66"/>
      <c r="HHO2" s="66"/>
      <c r="HHP2" s="66"/>
      <c r="HHQ2" s="66"/>
      <c r="HHR2" s="66"/>
      <c r="HHS2" s="66"/>
      <c r="HHT2" s="66"/>
      <c r="HHU2" s="66"/>
      <c r="HHV2" s="66"/>
      <c r="HHW2" s="66"/>
      <c r="HHX2" s="66"/>
      <c r="HHY2" s="66"/>
      <c r="HHZ2" s="66"/>
      <c r="HIA2" s="66"/>
      <c r="HIB2" s="66"/>
      <c r="HIC2" s="66"/>
      <c r="HID2" s="66"/>
      <c r="HIE2" s="66"/>
      <c r="HIF2" s="66"/>
      <c r="HIG2" s="66"/>
      <c r="HIH2" s="66"/>
      <c r="HII2" s="66"/>
      <c r="HIJ2" s="66"/>
      <c r="HIK2" s="66"/>
      <c r="HIL2" s="66"/>
      <c r="HIM2" s="66"/>
      <c r="HIN2" s="66"/>
      <c r="HIO2" s="66"/>
      <c r="HIP2" s="66"/>
      <c r="HIQ2" s="66"/>
      <c r="HIR2" s="66"/>
      <c r="HIS2" s="66"/>
      <c r="HIT2" s="66"/>
      <c r="HIU2" s="66"/>
      <c r="HIV2" s="66"/>
      <c r="HIW2" s="66"/>
      <c r="HIX2" s="66"/>
      <c r="HIY2" s="66"/>
      <c r="HIZ2" s="66"/>
      <c r="HJA2" s="66"/>
      <c r="HJB2" s="66"/>
      <c r="HJC2" s="66"/>
      <c r="HJD2" s="66"/>
      <c r="HJE2" s="66"/>
      <c r="HJF2" s="66"/>
      <c r="HJG2" s="66"/>
      <c r="HJH2" s="66"/>
      <c r="HJI2" s="66"/>
      <c r="HJJ2" s="66"/>
      <c r="HJK2" s="66"/>
      <c r="HJL2" s="66"/>
      <c r="HJM2" s="66"/>
      <c r="HJN2" s="66"/>
      <c r="HJO2" s="66"/>
      <c r="HJP2" s="66"/>
      <c r="HJQ2" s="66"/>
      <c r="HJR2" s="66"/>
      <c r="HJS2" s="66"/>
      <c r="HJT2" s="66"/>
      <c r="HJU2" s="66"/>
      <c r="HJV2" s="66"/>
      <c r="HJW2" s="66"/>
      <c r="HJX2" s="66"/>
      <c r="HJY2" s="66"/>
      <c r="HJZ2" s="66"/>
      <c r="HKA2" s="66"/>
      <c r="HKB2" s="66"/>
      <c r="HKC2" s="66"/>
      <c r="HKD2" s="66"/>
      <c r="HKE2" s="66"/>
      <c r="HKF2" s="66"/>
      <c r="HKG2" s="66"/>
      <c r="HKH2" s="66"/>
      <c r="HKI2" s="66"/>
      <c r="HKJ2" s="66"/>
      <c r="HKK2" s="66"/>
      <c r="HKL2" s="66"/>
      <c r="HKM2" s="66"/>
      <c r="HKN2" s="66"/>
      <c r="HKO2" s="66"/>
      <c r="HKP2" s="66"/>
      <c r="HKQ2" s="66"/>
      <c r="HKR2" s="66"/>
      <c r="HKS2" s="66"/>
      <c r="HKT2" s="66"/>
      <c r="HKU2" s="66"/>
      <c r="HKV2" s="66"/>
      <c r="HKW2" s="66"/>
      <c r="HKX2" s="66"/>
      <c r="HKY2" s="66"/>
      <c r="HKZ2" s="66"/>
      <c r="HLA2" s="66"/>
      <c r="HLB2" s="66"/>
      <c r="HLC2" s="66"/>
      <c r="HLD2" s="66"/>
      <c r="HLE2" s="66"/>
      <c r="HLF2" s="66"/>
      <c r="HLG2" s="66"/>
      <c r="HLH2" s="66"/>
      <c r="HLI2" s="66"/>
      <c r="HLJ2" s="66"/>
      <c r="HLK2" s="66"/>
      <c r="HLL2" s="66"/>
      <c r="HLM2" s="66"/>
      <c r="HLN2" s="66"/>
      <c r="HLO2" s="66"/>
      <c r="HLP2" s="66"/>
      <c r="HLQ2" s="66"/>
      <c r="HLR2" s="66"/>
      <c r="HLS2" s="66"/>
      <c r="HLT2" s="66"/>
      <c r="HLU2" s="66"/>
      <c r="HLV2" s="66"/>
      <c r="HLW2" s="66"/>
      <c r="HLX2" s="66"/>
      <c r="HLY2" s="66"/>
      <c r="HLZ2" s="66"/>
      <c r="HMA2" s="66"/>
      <c r="HMB2" s="66"/>
      <c r="HMC2" s="66"/>
      <c r="HMD2" s="66"/>
      <c r="HME2" s="66"/>
      <c r="HMF2" s="66"/>
      <c r="HMG2" s="66"/>
      <c r="HMH2" s="66"/>
      <c r="HMI2" s="66"/>
      <c r="HMJ2" s="66"/>
      <c r="HMK2" s="66"/>
      <c r="HML2" s="66"/>
      <c r="HMM2" s="66"/>
      <c r="HMN2" s="66"/>
      <c r="HMO2" s="66"/>
      <c r="HMP2" s="66"/>
      <c r="HMQ2" s="66"/>
      <c r="HMR2" s="66"/>
      <c r="HMS2" s="66"/>
      <c r="HMT2" s="66"/>
      <c r="HMU2" s="66"/>
      <c r="HMV2" s="66"/>
      <c r="HMW2" s="66"/>
      <c r="HMX2" s="66"/>
      <c r="HMY2" s="66"/>
      <c r="HMZ2" s="66"/>
      <c r="HNA2" s="66"/>
      <c r="HNB2" s="66"/>
      <c r="HNC2" s="66"/>
      <c r="HND2" s="66"/>
      <c r="HNE2" s="66"/>
      <c r="HNF2" s="66"/>
      <c r="HNG2" s="66"/>
      <c r="HNH2" s="66"/>
      <c r="HNI2" s="66"/>
      <c r="HNJ2" s="66"/>
      <c r="HNK2" s="66"/>
      <c r="HNL2" s="66"/>
      <c r="HNM2" s="66"/>
      <c r="HNN2" s="66"/>
      <c r="HNO2" s="66"/>
      <c r="HNP2" s="66"/>
      <c r="HNQ2" s="66"/>
      <c r="HNR2" s="66"/>
      <c r="HNS2" s="66"/>
      <c r="HNT2" s="66"/>
      <c r="HNU2" s="66"/>
      <c r="HNV2" s="66"/>
      <c r="HNW2" s="66"/>
      <c r="HNX2" s="66"/>
      <c r="HNY2" s="66"/>
      <c r="HNZ2" s="66"/>
      <c r="HOA2" s="66"/>
      <c r="HOB2" s="66"/>
      <c r="HOC2" s="66"/>
      <c r="HOD2" s="66"/>
      <c r="HOE2" s="66"/>
      <c r="HOF2" s="66"/>
      <c r="HOG2" s="66"/>
      <c r="HOH2" s="66"/>
      <c r="HOI2" s="66"/>
      <c r="HOJ2" s="66"/>
      <c r="HOK2" s="66"/>
      <c r="HOL2" s="66"/>
      <c r="HOM2" s="66"/>
      <c r="HON2" s="66"/>
      <c r="HOO2" s="66"/>
      <c r="HOP2" s="66"/>
      <c r="HOQ2" s="66"/>
      <c r="HOR2" s="66"/>
      <c r="HOS2" s="66"/>
      <c r="HOT2" s="66"/>
      <c r="HOU2" s="66"/>
      <c r="HOV2" s="66"/>
      <c r="HOW2" s="66"/>
      <c r="HOX2" s="66"/>
      <c r="HOY2" s="66"/>
      <c r="HOZ2" s="66"/>
      <c r="HPA2" s="66"/>
      <c r="HPB2" s="66"/>
      <c r="HPC2" s="66"/>
      <c r="HPD2" s="66"/>
      <c r="HPE2" s="66"/>
      <c r="HPF2" s="66"/>
      <c r="HPG2" s="66"/>
      <c r="HPH2" s="66"/>
      <c r="HPI2" s="66"/>
      <c r="HPJ2" s="66"/>
      <c r="HPK2" s="66"/>
      <c r="HPL2" s="66"/>
      <c r="HPM2" s="66"/>
      <c r="HPN2" s="66"/>
      <c r="HPO2" s="66"/>
      <c r="HPP2" s="66"/>
      <c r="HPQ2" s="66"/>
      <c r="HPR2" s="66"/>
      <c r="HPS2" s="66"/>
      <c r="HPT2" s="66"/>
      <c r="HPU2" s="66"/>
      <c r="HPV2" s="66"/>
      <c r="HPW2" s="66"/>
      <c r="HPX2" s="66"/>
      <c r="HPY2" s="66"/>
      <c r="HPZ2" s="66"/>
      <c r="HQA2" s="66"/>
      <c r="HQB2" s="66"/>
      <c r="HQC2" s="66"/>
      <c r="HQD2" s="66"/>
      <c r="HQE2" s="66"/>
      <c r="HQF2" s="66"/>
      <c r="HQG2" s="66"/>
      <c r="HQH2" s="66"/>
      <c r="HQI2" s="66"/>
      <c r="HQJ2" s="66"/>
      <c r="HQK2" s="66"/>
      <c r="HQL2" s="66"/>
      <c r="HQM2" s="66"/>
      <c r="HQN2" s="66"/>
      <c r="HQO2" s="66"/>
      <c r="HQP2" s="66"/>
      <c r="HQQ2" s="66"/>
      <c r="HQR2" s="66"/>
      <c r="HQS2" s="66"/>
      <c r="HQT2" s="66"/>
      <c r="HQU2" s="66"/>
      <c r="HQV2" s="66"/>
      <c r="HQW2" s="66"/>
      <c r="HQX2" s="66"/>
      <c r="HQY2" s="66"/>
      <c r="HQZ2" s="66"/>
      <c r="HRA2" s="66"/>
      <c r="HRB2" s="66"/>
      <c r="HRC2" s="66"/>
      <c r="HRD2" s="66"/>
      <c r="HRE2" s="66"/>
      <c r="HRF2" s="66"/>
      <c r="HRG2" s="66"/>
      <c r="HRH2" s="66"/>
      <c r="HRI2" s="66"/>
      <c r="HRJ2" s="66"/>
      <c r="HRK2" s="66"/>
      <c r="HRL2" s="66"/>
      <c r="HRM2" s="66"/>
      <c r="HRN2" s="66"/>
      <c r="HRO2" s="66"/>
      <c r="HRP2" s="66"/>
      <c r="HRQ2" s="66"/>
      <c r="HRR2" s="66"/>
      <c r="HRS2" s="66"/>
      <c r="HRT2" s="66"/>
      <c r="HRU2" s="66"/>
      <c r="HRV2" s="66"/>
      <c r="HRW2" s="66"/>
      <c r="HRX2" s="66"/>
      <c r="HRY2" s="66"/>
      <c r="HRZ2" s="66"/>
      <c r="HSA2" s="66"/>
      <c r="HSB2" s="66"/>
      <c r="HSC2" s="66"/>
      <c r="HSD2" s="66"/>
      <c r="HSE2" s="66"/>
      <c r="HSF2" s="66"/>
      <c r="HSG2" s="66"/>
      <c r="HSH2" s="66"/>
      <c r="HSI2" s="66"/>
      <c r="HSJ2" s="66"/>
      <c r="HSK2" s="66"/>
      <c r="HSL2" s="66"/>
      <c r="HSM2" s="66"/>
      <c r="HSN2" s="66"/>
      <c r="HSO2" s="66"/>
      <c r="HSP2" s="66"/>
      <c r="HSQ2" s="66"/>
      <c r="HSR2" s="66"/>
      <c r="HSS2" s="66"/>
      <c r="HST2" s="66"/>
      <c r="HSU2" s="66"/>
      <c r="HSV2" s="66"/>
      <c r="HSW2" s="66"/>
      <c r="HSX2" s="66"/>
      <c r="HSY2" s="66"/>
      <c r="HSZ2" s="66"/>
      <c r="HTA2" s="66"/>
      <c r="HTB2" s="66"/>
      <c r="HTC2" s="66"/>
      <c r="HTD2" s="66"/>
      <c r="HTE2" s="66"/>
      <c r="HTF2" s="66"/>
      <c r="HTG2" s="66"/>
      <c r="HTH2" s="66"/>
      <c r="HTI2" s="66"/>
      <c r="HTJ2" s="66"/>
      <c r="HTK2" s="66"/>
      <c r="HTL2" s="66"/>
      <c r="HTM2" s="66"/>
      <c r="HTN2" s="66"/>
      <c r="HTO2" s="66"/>
      <c r="HTP2" s="66"/>
      <c r="HTQ2" s="66"/>
      <c r="HTR2" s="66"/>
      <c r="HTS2" s="66"/>
      <c r="HTT2" s="66"/>
      <c r="HTU2" s="66"/>
      <c r="HTV2" s="66"/>
      <c r="HTW2" s="66"/>
      <c r="HTX2" s="66"/>
      <c r="HTY2" s="66"/>
      <c r="HTZ2" s="66"/>
      <c r="HUA2" s="66"/>
      <c r="HUB2" s="66"/>
      <c r="HUC2" s="66"/>
      <c r="HUD2" s="66"/>
      <c r="HUE2" s="66"/>
      <c r="HUF2" s="66"/>
      <c r="HUG2" s="66"/>
      <c r="HUH2" s="66"/>
      <c r="HUI2" s="66"/>
      <c r="HUJ2" s="66"/>
      <c r="HUK2" s="66"/>
      <c r="HUL2" s="66"/>
      <c r="HUM2" s="66"/>
      <c r="HUN2" s="66"/>
      <c r="HUO2" s="66"/>
      <c r="HUP2" s="66"/>
      <c r="HUQ2" s="66"/>
      <c r="HUR2" s="66"/>
      <c r="HUS2" s="66"/>
      <c r="HUT2" s="66"/>
      <c r="HUU2" s="66"/>
      <c r="HUV2" s="66"/>
      <c r="HUW2" s="66"/>
      <c r="HUX2" s="66"/>
      <c r="HUY2" s="66"/>
      <c r="HUZ2" s="66"/>
      <c r="HVA2" s="66"/>
      <c r="HVB2" s="66"/>
      <c r="HVC2" s="66"/>
      <c r="HVD2" s="66"/>
      <c r="HVE2" s="66"/>
      <c r="HVF2" s="66"/>
      <c r="HVG2" s="66"/>
      <c r="HVH2" s="66"/>
      <c r="HVI2" s="66"/>
      <c r="HVJ2" s="66"/>
      <c r="HVK2" s="66"/>
      <c r="HVL2" s="66"/>
      <c r="HVM2" s="66"/>
      <c r="HVN2" s="66"/>
      <c r="HVO2" s="66"/>
      <c r="HVP2" s="66"/>
      <c r="HVQ2" s="66"/>
      <c r="HVR2" s="66"/>
      <c r="HVS2" s="66"/>
      <c r="HVT2" s="66"/>
      <c r="HVU2" s="66"/>
      <c r="HVV2" s="66"/>
      <c r="HVW2" s="66"/>
      <c r="HVX2" s="66"/>
      <c r="HVY2" s="66"/>
      <c r="HVZ2" s="66"/>
      <c r="HWA2" s="66"/>
      <c r="HWB2" s="66"/>
      <c r="HWC2" s="66"/>
      <c r="HWD2" s="66"/>
      <c r="HWE2" s="66"/>
      <c r="HWF2" s="66"/>
      <c r="HWG2" s="66"/>
      <c r="HWH2" s="66"/>
      <c r="HWI2" s="66"/>
      <c r="HWJ2" s="66"/>
      <c r="HWK2" s="66"/>
      <c r="HWL2" s="66"/>
      <c r="HWM2" s="66"/>
      <c r="HWN2" s="66"/>
      <c r="HWO2" s="66"/>
      <c r="HWP2" s="66"/>
      <c r="HWQ2" s="66"/>
      <c r="HWR2" s="66"/>
      <c r="HWS2" s="66"/>
      <c r="HWT2" s="66"/>
      <c r="HWU2" s="66"/>
      <c r="HWV2" s="66"/>
      <c r="HWW2" s="66"/>
      <c r="HWX2" s="66"/>
      <c r="HWY2" s="66"/>
      <c r="HWZ2" s="66"/>
      <c r="HXA2" s="66"/>
      <c r="HXB2" s="66"/>
      <c r="HXC2" s="66"/>
      <c r="HXD2" s="66"/>
      <c r="HXE2" s="66"/>
      <c r="HXF2" s="66"/>
      <c r="HXG2" s="66"/>
      <c r="HXH2" s="66"/>
      <c r="HXI2" s="66"/>
      <c r="HXJ2" s="66"/>
      <c r="HXK2" s="66"/>
      <c r="HXL2" s="66"/>
      <c r="HXM2" s="66"/>
      <c r="HXN2" s="66"/>
      <c r="HXO2" s="66"/>
      <c r="HXP2" s="66"/>
      <c r="HXQ2" s="66"/>
      <c r="HXR2" s="66"/>
      <c r="HXS2" s="66"/>
      <c r="HXT2" s="66"/>
      <c r="HXU2" s="66"/>
      <c r="HXV2" s="66"/>
      <c r="HXW2" s="66"/>
      <c r="HXX2" s="66"/>
      <c r="HXY2" s="66"/>
      <c r="HXZ2" s="66"/>
      <c r="HYA2" s="66"/>
      <c r="HYB2" s="66"/>
      <c r="HYC2" s="66"/>
      <c r="HYD2" s="66"/>
      <c r="HYE2" s="66"/>
      <c r="HYF2" s="66"/>
      <c r="HYG2" s="66"/>
      <c r="HYH2" s="66"/>
      <c r="HYI2" s="66"/>
      <c r="HYJ2" s="66"/>
      <c r="HYK2" s="66"/>
      <c r="HYL2" s="66"/>
      <c r="HYM2" s="66"/>
      <c r="HYN2" s="66"/>
      <c r="HYO2" s="66"/>
      <c r="HYP2" s="66"/>
      <c r="HYQ2" s="66"/>
      <c r="HYR2" s="66"/>
      <c r="HYS2" s="66"/>
      <c r="HYT2" s="66"/>
      <c r="HYU2" s="66"/>
      <c r="HYV2" s="66"/>
      <c r="HYW2" s="66"/>
      <c r="HYX2" s="66"/>
      <c r="HYY2" s="66"/>
      <c r="HYZ2" s="66"/>
      <c r="HZA2" s="66"/>
      <c r="HZB2" s="66"/>
      <c r="HZC2" s="66"/>
      <c r="HZD2" s="66"/>
      <c r="HZE2" s="66"/>
      <c r="HZF2" s="66"/>
      <c r="HZG2" s="66"/>
      <c r="HZH2" s="66"/>
      <c r="HZI2" s="66"/>
      <c r="HZJ2" s="66"/>
      <c r="HZK2" s="66"/>
      <c r="HZL2" s="66"/>
      <c r="HZM2" s="66"/>
      <c r="HZN2" s="66"/>
      <c r="HZO2" s="66"/>
      <c r="HZP2" s="66"/>
      <c r="HZQ2" s="66"/>
      <c r="HZR2" s="66"/>
      <c r="HZS2" s="66"/>
      <c r="HZT2" s="66"/>
      <c r="HZU2" s="66"/>
      <c r="HZV2" s="66"/>
      <c r="HZW2" s="66"/>
      <c r="HZX2" s="66"/>
      <c r="HZY2" s="66"/>
      <c r="HZZ2" s="66"/>
      <c r="IAA2" s="66"/>
      <c r="IAB2" s="66"/>
      <c r="IAC2" s="66"/>
      <c r="IAD2" s="66"/>
      <c r="IAE2" s="66"/>
      <c r="IAF2" s="66"/>
      <c r="IAG2" s="66"/>
      <c r="IAH2" s="66"/>
      <c r="IAI2" s="66"/>
      <c r="IAJ2" s="66"/>
      <c r="IAK2" s="66"/>
      <c r="IAL2" s="66"/>
      <c r="IAM2" s="66"/>
      <c r="IAN2" s="66"/>
      <c r="IAO2" s="66"/>
      <c r="IAP2" s="66"/>
      <c r="IAQ2" s="66"/>
      <c r="IAR2" s="66"/>
      <c r="IAS2" s="66"/>
      <c r="IAT2" s="66"/>
      <c r="IAU2" s="66"/>
      <c r="IAV2" s="66"/>
      <c r="IAW2" s="66"/>
      <c r="IAX2" s="66"/>
      <c r="IAY2" s="66"/>
      <c r="IAZ2" s="66"/>
      <c r="IBA2" s="66"/>
      <c r="IBB2" s="66"/>
      <c r="IBC2" s="66"/>
      <c r="IBD2" s="66"/>
      <c r="IBE2" s="66"/>
      <c r="IBF2" s="66"/>
      <c r="IBG2" s="66"/>
      <c r="IBH2" s="66"/>
      <c r="IBI2" s="66"/>
      <c r="IBJ2" s="66"/>
      <c r="IBK2" s="66"/>
      <c r="IBL2" s="66"/>
      <c r="IBM2" s="66"/>
      <c r="IBN2" s="66"/>
      <c r="IBO2" s="66"/>
      <c r="IBP2" s="66"/>
      <c r="IBQ2" s="66"/>
      <c r="IBR2" s="66"/>
      <c r="IBS2" s="66"/>
      <c r="IBT2" s="66"/>
      <c r="IBU2" s="66"/>
      <c r="IBV2" s="66"/>
      <c r="IBW2" s="66"/>
      <c r="IBX2" s="66"/>
      <c r="IBY2" s="66"/>
      <c r="IBZ2" s="66"/>
      <c r="ICA2" s="66"/>
      <c r="ICB2" s="66"/>
      <c r="ICC2" s="66"/>
      <c r="ICD2" s="66"/>
      <c r="ICE2" s="66"/>
      <c r="ICF2" s="66"/>
      <c r="ICG2" s="66"/>
      <c r="ICH2" s="66"/>
      <c r="ICI2" s="66"/>
      <c r="ICJ2" s="66"/>
      <c r="ICK2" s="66"/>
      <c r="ICL2" s="66"/>
      <c r="ICM2" s="66"/>
      <c r="ICN2" s="66"/>
      <c r="ICO2" s="66"/>
      <c r="ICP2" s="66"/>
      <c r="ICQ2" s="66"/>
      <c r="ICR2" s="66"/>
      <c r="ICS2" s="66"/>
      <c r="ICT2" s="66"/>
      <c r="ICU2" s="66"/>
      <c r="ICV2" s="66"/>
      <c r="ICW2" s="66"/>
      <c r="ICX2" s="66"/>
      <c r="ICY2" s="66"/>
      <c r="ICZ2" s="66"/>
      <c r="IDA2" s="66"/>
      <c r="IDB2" s="66"/>
      <c r="IDC2" s="66"/>
      <c r="IDD2" s="66"/>
      <c r="IDE2" s="66"/>
      <c r="IDF2" s="66"/>
      <c r="IDG2" s="66"/>
      <c r="IDH2" s="66"/>
      <c r="IDI2" s="66"/>
      <c r="IDJ2" s="66"/>
      <c r="IDK2" s="66"/>
      <c r="IDL2" s="66"/>
      <c r="IDM2" s="66"/>
      <c r="IDN2" s="66"/>
      <c r="IDO2" s="66"/>
      <c r="IDP2" s="66"/>
      <c r="IDQ2" s="66"/>
      <c r="IDR2" s="66"/>
      <c r="IDS2" s="66"/>
      <c r="IDT2" s="66"/>
      <c r="IDU2" s="66"/>
      <c r="IDV2" s="66"/>
      <c r="IDW2" s="66"/>
      <c r="IDX2" s="66"/>
      <c r="IDY2" s="66"/>
      <c r="IDZ2" s="66"/>
      <c r="IEA2" s="66"/>
      <c r="IEB2" s="66"/>
      <c r="IEC2" s="66"/>
      <c r="IED2" s="66"/>
      <c r="IEE2" s="66"/>
      <c r="IEF2" s="66"/>
      <c r="IEG2" s="66"/>
      <c r="IEH2" s="66"/>
      <c r="IEI2" s="66"/>
      <c r="IEJ2" s="66"/>
      <c r="IEK2" s="66"/>
      <c r="IEL2" s="66"/>
      <c r="IEM2" s="66"/>
      <c r="IEN2" s="66"/>
      <c r="IEO2" s="66"/>
      <c r="IEP2" s="66"/>
      <c r="IEQ2" s="66"/>
      <c r="IER2" s="66"/>
      <c r="IES2" s="66"/>
      <c r="IET2" s="66"/>
      <c r="IEU2" s="66"/>
      <c r="IEV2" s="66"/>
      <c r="IEW2" s="66"/>
      <c r="IEX2" s="66"/>
      <c r="IEY2" s="66"/>
      <c r="IEZ2" s="66"/>
      <c r="IFA2" s="66"/>
      <c r="IFB2" s="66"/>
      <c r="IFC2" s="66"/>
      <c r="IFD2" s="66"/>
      <c r="IFE2" s="66"/>
      <c r="IFF2" s="66"/>
      <c r="IFG2" s="66"/>
      <c r="IFH2" s="66"/>
      <c r="IFI2" s="66"/>
      <c r="IFJ2" s="66"/>
      <c r="IFK2" s="66"/>
      <c r="IFL2" s="66"/>
      <c r="IFM2" s="66"/>
      <c r="IFN2" s="66"/>
      <c r="IFO2" s="66"/>
      <c r="IFP2" s="66"/>
      <c r="IFQ2" s="66"/>
      <c r="IFR2" s="66"/>
      <c r="IFS2" s="66"/>
      <c r="IFT2" s="66"/>
      <c r="IFU2" s="66"/>
      <c r="IFV2" s="66"/>
      <c r="IFW2" s="66"/>
      <c r="IFX2" s="66"/>
      <c r="IFY2" s="66"/>
      <c r="IFZ2" s="66"/>
      <c r="IGA2" s="66"/>
      <c r="IGB2" s="66"/>
      <c r="IGC2" s="66"/>
      <c r="IGD2" s="66"/>
      <c r="IGE2" s="66"/>
      <c r="IGF2" s="66"/>
      <c r="IGG2" s="66"/>
      <c r="IGH2" s="66"/>
      <c r="IGI2" s="66"/>
      <c r="IGJ2" s="66"/>
      <c r="IGK2" s="66"/>
      <c r="IGL2" s="66"/>
      <c r="IGM2" s="66"/>
      <c r="IGN2" s="66"/>
      <c r="IGO2" s="66"/>
      <c r="IGP2" s="66"/>
      <c r="IGQ2" s="66"/>
      <c r="IGR2" s="66"/>
      <c r="IGS2" s="66"/>
      <c r="IGT2" s="66"/>
      <c r="IGU2" s="66"/>
      <c r="IGV2" s="66"/>
      <c r="IGW2" s="66"/>
      <c r="IGX2" s="66"/>
      <c r="IGY2" s="66"/>
      <c r="IGZ2" s="66"/>
      <c r="IHA2" s="66"/>
      <c r="IHB2" s="66"/>
      <c r="IHC2" s="66"/>
      <c r="IHD2" s="66"/>
      <c r="IHE2" s="66"/>
      <c r="IHF2" s="66"/>
      <c r="IHG2" s="66"/>
      <c r="IHH2" s="66"/>
      <c r="IHI2" s="66"/>
      <c r="IHJ2" s="66"/>
      <c r="IHK2" s="66"/>
      <c r="IHL2" s="66"/>
      <c r="IHM2" s="66"/>
      <c r="IHN2" s="66"/>
      <c r="IHO2" s="66"/>
      <c r="IHP2" s="66"/>
      <c r="IHQ2" s="66"/>
      <c r="IHR2" s="66"/>
      <c r="IHS2" s="66"/>
      <c r="IHT2" s="66"/>
      <c r="IHU2" s="66"/>
      <c r="IHV2" s="66"/>
      <c r="IHW2" s="66"/>
      <c r="IHX2" s="66"/>
      <c r="IHY2" s="66"/>
      <c r="IHZ2" s="66"/>
      <c r="IIA2" s="66"/>
      <c r="IIB2" s="66"/>
      <c r="IIC2" s="66"/>
      <c r="IID2" s="66"/>
      <c r="IIE2" s="66"/>
      <c r="IIF2" s="66"/>
      <c r="IIG2" s="66"/>
      <c r="IIH2" s="66"/>
      <c r="III2" s="66"/>
      <c r="IIJ2" s="66"/>
      <c r="IIK2" s="66"/>
      <c r="IIL2" s="66"/>
      <c r="IIM2" s="66"/>
      <c r="IIN2" s="66"/>
      <c r="IIO2" s="66"/>
      <c r="IIP2" s="66"/>
      <c r="IIQ2" s="66"/>
      <c r="IIR2" s="66"/>
      <c r="IIS2" s="66"/>
      <c r="IIT2" s="66"/>
      <c r="IIU2" s="66"/>
      <c r="IIV2" s="66"/>
      <c r="IIW2" s="66"/>
      <c r="IIX2" s="66"/>
      <c r="IIY2" s="66"/>
      <c r="IIZ2" s="66"/>
      <c r="IJA2" s="66"/>
      <c r="IJB2" s="66"/>
      <c r="IJC2" s="66"/>
      <c r="IJD2" s="66"/>
      <c r="IJE2" s="66"/>
      <c r="IJF2" s="66"/>
      <c r="IJG2" s="66"/>
      <c r="IJH2" s="66"/>
      <c r="IJI2" s="66"/>
      <c r="IJJ2" s="66"/>
      <c r="IJK2" s="66"/>
      <c r="IJL2" s="66"/>
      <c r="IJM2" s="66"/>
      <c r="IJN2" s="66"/>
      <c r="IJO2" s="66"/>
      <c r="IJP2" s="66"/>
      <c r="IJQ2" s="66"/>
      <c r="IJR2" s="66"/>
      <c r="IJS2" s="66"/>
      <c r="IJT2" s="66"/>
      <c r="IJU2" s="66"/>
      <c r="IJV2" s="66"/>
      <c r="IJW2" s="66"/>
      <c r="IJX2" s="66"/>
      <c r="IJY2" s="66"/>
      <c r="IJZ2" s="66"/>
      <c r="IKA2" s="66"/>
      <c r="IKB2" s="66"/>
      <c r="IKC2" s="66"/>
      <c r="IKD2" s="66"/>
      <c r="IKE2" s="66"/>
      <c r="IKF2" s="66"/>
      <c r="IKG2" s="66"/>
      <c r="IKH2" s="66"/>
      <c r="IKI2" s="66"/>
      <c r="IKJ2" s="66"/>
      <c r="IKK2" s="66"/>
      <c r="IKL2" s="66"/>
      <c r="IKM2" s="66"/>
      <c r="IKN2" s="66"/>
      <c r="IKO2" s="66"/>
      <c r="IKP2" s="66"/>
      <c r="IKQ2" s="66"/>
      <c r="IKR2" s="66"/>
      <c r="IKS2" s="66"/>
      <c r="IKT2" s="66"/>
      <c r="IKU2" s="66"/>
      <c r="IKV2" s="66"/>
      <c r="IKW2" s="66"/>
      <c r="IKX2" s="66"/>
      <c r="IKY2" s="66"/>
      <c r="IKZ2" s="66"/>
      <c r="ILA2" s="66"/>
      <c r="ILB2" s="66"/>
      <c r="ILC2" s="66"/>
      <c r="ILD2" s="66"/>
      <c r="ILE2" s="66"/>
      <c r="ILF2" s="66"/>
      <c r="ILG2" s="66"/>
      <c r="ILH2" s="66"/>
      <c r="ILI2" s="66"/>
      <c r="ILJ2" s="66"/>
      <c r="ILK2" s="66"/>
      <c r="ILL2" s="66"/>
      <c r="ILM2" s="66"/>
      <c r="ILN2" s="66"/>
      <c r="ILO2" s="66"/>
      <c r="ILP2" s="66"/>
      <c r="ILQ2" s="66"/>
      <c r="ILR2" s="66"/>
      <c r="ILS2" s="66"/>
      <c r="ILT2" s="66"/>
      <c r="ILU2" s="66"/>
      <c r="ILV2" s="66"/>
      <c r="ILW2" s="66"/>
      <c r="ILX2" s="66"/>
      <c r="ILY2" s="66"/>
      <c r="ILZ2" s="66"/>
      <c r="IMA2" s="66"/>
      <c r="IMB2" s="66"/>
      <c r="IMC2" s="66"/>
      <c r="IMD2" s="66"/>
      <c r="IME2" s="66"/>
      <c r="IMF2" s="66"/>
      <c r="IMG2" s="66"/>
      <c r="IMH2" s="66"/>
      <c r="IMI2" s="66"/>
      <c r="IMJ2" s="66"/>
      <c r="IMK2" s="66"/>
      <c r="IML2" s="66"/>
      <c r="IMM2" s="66"/>
      <c r="IMN2" s="66"/>
      <c r="IMO2" s="66"/>
      <c r="IMP2" s="66"/>
      <c r="IMQ2" s="66"/>
      <c r="IMR2" s="66"/>
      <c r="IMS2" s="66"/>
      <c r="IMT2" s="66"/>
      <c r="IMU2" s="66"/>
      <c r="IMV2" s="66"/>
      <c r="IMW2" s="66"/>
      <c r="IMX2" s="66"/>
      <c r="IMY2" s="66"/>
      <c r="IMZ2" s="66"/>
      <c r="INA2" s="66"/>
      <c r="INB2" s="66"/>
      <c r="INC2" s="66"/>
      <c r="IND2" s="66"/>
      <c r="INE2" s="66"/>
      <c r="INF2" s="66"/>
      <c r="ING2" s="66"/>
      <c r="INH2" s="66"/>
      <c r="INI2" s="66"/>
      <c r="INJ2" s="66"/>
      <c r="INK2" s="66"/>
      <c r="INL2" s="66"/>
      <c r="INM2" s="66"/>
      <c r="INN2" s="66"/>
      <c r="INO2" s="66"/>
      <c r="INP2" s="66"/>
      <c r="INQ2" s="66"/>
      <c r="INR2" s="66"/>
      <c r="INS2" s="66"/>
      <c r="INT2" s="66"/>
      <c r="INU2" s="66"/>
      <c r="INV2" s="66"/>
      <c r="INW2" s="66"/>
      <c r="INX2" s="66"/>
      <c r="INY2" s="66"/>
      <c r="INZ2" s="66"/>
      <c r="IOA2" s="66"/>
      <c r="IOB2" s="66"/>
      <c r="IOC2" s="66"/>
      <c r="IOD2" s="66"/>
      <c r="IOE2" s="66"/>
      <c r="IOF2" s="66"/>
      <c r="IOG2" s="66"/>
      <c r="IOH2" s="66"/>
      <c r="IOI2" s="66"/>
      <c r="IOJ2" s="66"/>
      <c r="IOK2" s="66"/>
      <c r="IOL2" s="66"/>
      <c r="IOM2" s="66"/>
      <c r="ION2" s="66"/>
      <c r="IOO2" s="66"/>
      <c r="IOP2" s="66"/>
      <c r="IOQ2" s="66"/>
      <c r="IOR2" s="66"/>
      <c r="IOS2" s="66"/>
      <c r="IOT2" s="66"/>
      <c r="IOU2" s="66"/>
      <c r="IOV2" s="66"/>
      <c r="IOW2" s="66"/>
      <c r="IOX2" s="66"/>
      <c r="IOY2" s="66"/>
      <c r="IOZ2" s="66"/>
      <c r="IPA2" s="66"/>
      <c r="IPB2" s="66"/>
      <c r="IPC2" s="66"/>
      <c r="IPD2" s="66"/>
      <c r="IPE2" s="66"/>
      <c r="IPF2" s="66"/>
      <c r="IPG2" s="66"/>
      <c r="IPH2" s="66"/>
      <c r="IPI2" s="66"/>
      <c r="IPJ2" s="66"/>
      <c r="IPK2" s="66"/>
      <c r="IPL2" s="66"/>
      <c r="IPM2" s="66"/>
      <c r="IPN2" s="66"/>
      <c r="IPO2" s="66"/>
      <c r="IPP2" s="66"/>
      <c r="IPQ2" s="66"/>
      <c r="IPR2" s="66"/>
      <c r="IPS2" s="66"/>
      <c r="IPT2" s="66"/>
      <c r="IPU2" s="66"/>
      <c r="IPV2" s="66"/>
      <c r="IPW2" s="66"/>
      <c r="IPX2" s="66"/>
      <c r="IPY2" s="66"/>
      <c r="IPZ2" s="66"/>
      <c r="IQA2" s="66"/>
      <c r="IQB2" s="66"/>
      <c r="IQC2" s="66"/>
      <c r="IQD2" s="66"/>
      <c r="IQE2" s="66"/>
      <c r="IQF2" s="66"/>
      <c r="IQG2" s="66"/>
      <c r="IQH2" s="66"/>
      <c r="IQI2" s="66"/>
      <c r="IQJ2" s="66"/>
      <c r="IQK2" s="66"/>
      <c r="IQL2" s="66"/>
      <c r="IQM2" s="66"/>
      <c r="IQN2" s="66"/>
      <c r="IQO2" s="66"/>
      <c r="IQP2" s="66"/>
      <c r="IQQ2" s="66"/>
      <c r="IQR2" s="66"/>
      <c r="IQS2" s="66"/>
      <c r="IQT2" s="66"/>
      <c r="IQU2" s="66"/>
      <c r="IQV2" s="66"/>
      <c r="IQW2" s="66"/>
      <c r="IQX2" s="66"/>
      <c r="IQY2" s="66"/>
      <c r="IQZ2" s="66"/>
      <c r="IRA2" s="66"/>
      <c r="IRB2" s="66"/>
      <c r="IRC2" s="66"/>
      <c r="IRD2" s="66"/>
      <c r="IRE2" s="66"/>
      <c r="IRF2" s="66"/>
      <c r="IRG2" s="66"/>
      <c r="IRH2" s="66"/>
      <c r="IRI2" s="66"/>
      <c r="IRJ2" s="66"/>
      <c r="IRK2" s="66"/>
      <c r="IRL2" s="66"/>
      <c r="IRM2" s="66"/>
      <c r="IRN2" s="66"/>
      <c r="IRO2" s="66"/>
      <c r="IRP2" s="66"/>
      <c r="IRQ2" s="66"/>
      <c r="IRR2" s="66"/>
      <c r="IRS2" s="66"/>
      <c r="IRT2" s="66"/>
      <c r="IRU2" s="66"/>
      <c r="IRV2" s="66"/>
      <c r="IRW2" s="66"/>
      <c r="IRX2" s="66"/>
      <c r="IRY2" s="66"/>
      <c r="IRZ2" s="66"/>
      <c r="ISA2" s="66"/>
      <c r="ISB2" s="66"/>
      <c r="ISC2" s="66"/>
      <c r="ISD2" s="66"/>
      <c r="ISE2" s="66"/>
      <c r="ISF2" s="66"/>
      <c r="ISG2" s="66"/>
      <c r="ISH2" s="66"/>
      <c r="ISI2" s="66"/>
      <c r="ISJ2" s="66"/>
      <c r="ISK2" s="66"/>
      <c r="ISL2" s="66"/>
      <c r="ISM2" s="66"/>
      <c r="ISN2" s="66"/>
      <c r="ISO2" s="66"/>
      <c r="ISP2" s="66"/>
      <c r="ISQ2" s="66"/>
      <c r="ISR2" s="66"/>
      <c r="ISS2" s="66"/>
      <c r="IST2" s="66"/>
      <c r="ISU2" s="66"/>
      <c r="ISV2" s="66"/>
      <c r="ISW2" s="66"/>
      <c r="ISX2" s="66"/>
      <c r="ISY2" s="66"/>
      <c r="ISZ2" s="66"/>
      <c r="ITA2" s="66"/>
      <c r="ITB2" s="66"/>
      <c r="ITC2" s="66"/>
      <c r="ITD2" s="66"/>
      <c r="ITE2" s="66"/>
      <c r="ITF2" s="66"/>
      <c r="ITG2" s="66"/>
      <c r="ITH2" s="66"/>
      <c r="ITI2" s="66"/>
      <c r="ITJ2" s="66"/>
      <c r="ITK2" s="66"/>
      <c r="ITL2" s="66"/>
      <c r="ITM2" s="66"/>
      <c r="ITN2" s="66"/>
      <c r="ITO2" s="66"/>
      <c r="ITP2" s="66"/>
      <c r="ITQ2" s="66"/>
      <c r="ITR2" s="66"/>
      <c r="ITS2" s="66"/>
      <c r="ITT2" s="66"/>
      <c r="ITU2" s="66"/>
      <c r="ITV2" s="66"/>
      <c r="ITW2" s="66"/>
      <c r="ITX2" s="66"/>
      <c r="ITY2" s="66"/>
      <c r="ITZ2" s="66"/>
      <c r="IUA2" s="66"/>
      <c r="IUB2" s="66"/>
      <c r="IUC2" s="66"/>
      <c r="IUD2" s="66"/>
      <c r="IUE2" s="66"/>
      <c r="IUF2" s="66"/>
      <c r="IUG2" s="66"/>
      <c r="IUH2" s="66"/>
      <c r="IUI2" s="66"/>
      <c r="IUJ2" s="66"/>
      <c r="IUK2" s="66"/>
      <c r="IUL2" s="66"/>
      <c r="IUM2" s="66"/>
      <c r="IUN2" s="66"/>
      <c r="IUO2" s="66"/>
      <c r="IUP2" s="66"/>
      <c r="IUQ2" s="66"/>
      <c r="IUR2" s="66"/>
      <c r="IUS2" s="66"/>
      <c r="IUT2" s="66"/>
      <c r="IUU2" s="66"/>
      <c r="IUV2" s="66"/>
      <c r="IUW2" s="66"/>
      <c r="IUX2" s="66"/>
      <c r="IUY2" s="66"/>
      <c r="IUZ2" s="66"/>
      <c r="IVA2" s="66"/>
      <c r="IVB2" s="66"/>
      <c r="IVC2" s="66"/>
      <c r="IVD2" s="66"/>
      <c r="IVE2" s="66"/>
      <c r="IVF2" s="66"/>
      <c r="IVG2" s="66"/>
      <c r="IVH2" s="66"/>
      <c r="IVI2" s="66"/>
      <c r="IVJ2" s="66"/>
      <c r="IVK2" s="66"/>
      <c r="IVL2" s="66"/>
      <c r="IVM2" s="66"/>
      <c r="IVN2" s="66"/>
      <c r="IVO2" s="66"/>
      <c r="IVP2" s="66"/>
      <c r="IVQ2" s="66"/>
      <c r="IVR2" s="66"/>
      <c r="IVS2" s="66"/>
      <c r="IVT2" s="66"/>
      <c r="IVU2" s="66"/>
      <c r="IVV2" s="66"/>
      <c r="IVW2" s="66"/>
      <c r="IVX2" s="66"/>
      <c r="IVY2" s="66"/>
      <c r="IVZ2" s="66"/>
      <c r="IWA2" s="66"/>
      <c r="IWB2" s="66"/>
      <c r="IWC2" s="66"/>
      <c r="IWD2" s="66"/>
      <c r="IWE2" s="66"/>
      <c r="IWF2" s="66"/>
      <c r="IWG2" s="66"/>
      <c r="IWH2" s="66"/>
      <c r="IWI2" s="66"/>
      <c r="IWJ2" s="66"/>
      <c r="IWK2" s="66"/>
      <c r="IWL2" s="66"/>
      <c r="IWM2" s="66"/>
      <c r="IWN2" s="66"/>
      <c r="IWO2" s="66"/>
      <c r="IWP2" s="66"/>
      <c r="IWQ2" s="66"/>
      <c r="IWR2" s="66"/>
      <c r="IWS2" s="66"/>
      <c r="IWT2" s="66"/>
      <c r="IWU2" s="66"/>
      <c r="IWV2" s="66"/>
      <c r="IWW2" s="66"/>
      <c r="IWX2" s="66"/>
      <c r="IWY2" s="66"/>
      <c r="IWZ2" s="66"/>
      <c r="IXA2" s="66"/>
      <c r="IXB2" s="66"/>
      <c r="IXC2" s="66"/>
      <c r="IXD2" s="66"/>
      <c r="IXE2" s="66"/>
      <c r="IXF2" s="66"/>
      <c r="IXG2" s="66"/>
      <c r="IXH2" s="66"/>
      <c r="IXI2" s="66"/>
      <c r="IXJ2" s="66"/>
      <c r="IXK2" s="66"/>
      <c r="IXL2" s="66"/>
      <c r="IXM2" s="66"/>
      <c r="IXN2" s="66"/>
      <c r="IXO2" s="66"/>
      <c r="IXP2" s="66"/>
      <c r="IXQ2" s="66"/>
      <c r="IXR2" s="66"/>
      <c r="IXS2" s="66"/>
      <c r="IXT2" s="66"/>
      <c r="IXU2" s="66"/>
      <c r="IXV2" s="66"/>
      <c r="IXW2" s="66"/>
      <c r="IXX2" s="66"/>
      <c r="IXY2" s="66"/>
      <c r="IXZ2" s="66"/>
      <c r="IYA2" s="66"/>
      <c r="IYB2" s="66"/>
      <c r="IYC2" s="66"/>
      <c r="IYD2" s="66"/>
      <c r="IYE2" s="66"/>
      <c r="IYF2" s="66"/>
      <c r="IYG2" s="66"/>
      <c r="IYH2" s="66"/>
      <c r="IYI2" s="66"/>
      <c r="IYJ2" s="66"/>
      <c r="IYK2" s="66"/>
      <c r="IYL2" s="66"/>
      <c r="IYM2" s="66"/>
      <c r="IYN2" s="66"/>
      <c r="IYO2" s="66"/>
      <c r="IYP2" s="66"/>
      <c r="IYQ2" s="66"/>
      <c r="IYR2" s="66"/>
      <c r="IYS2" s="66"/>
      <c r="IYT2" s="66"/>
      <c r="IYU2" s="66"/>
      <c r="IYV2" s="66"/>
      <c r="IYW2" s="66"/>
      <c r="IYX2" s="66"/>
      <c r="IYY2" s="66"/>
      <c r="IYZ2" s="66"/>
      <c r="IZA2" s="66"/>
      <c r="IZB2" s="66"/>
      <c r="IZC2" s="66"/>
      <c r="IZD2" s="66"/>
      <c r="IZE2" s="66"/>
      <c r="IZF2" s="66"/>
      <c r="IZG2" s="66"/>
      <c r="IZH2" s="66"/>
      <c r="IZI2" s="66"/>
      <c r="IZJ2" s="66"/>
      <c r="IZK2" s="66"/>
      <c r="IZL2" s="66"/>
      <c r="IZM2" s="66"/>
      <c r="IZN2" s="66"/>
      <c r="IZO2" s="66"/>
      <c r="IZP2" s="66"/>
      <c r="IZQ2" s="66"/>
      <c r="IZR2" s="66"/>
      <c r="IZS2" s="66"/>
      <c r="IZT2" s="66"/>
      <c r="IZU2" s="66"/>
      <c r="IZV2" s="66"/>
      <c r="IZW2" s="66"/>
      <c r="IZX2" s="66"/>
      <c r="IZY2" s="66"/>
      <c r="IZZ2" s="66"/>
      <c r="JAA2" s="66"/>
      <c r="JAB2" s="66"/>
      <c r="JAC2" s="66"/>
      <c r="JAD2" s="66"/>
      <c r="JAE2" s="66"/>
      <c r="JAF2" s="66"/>
      <c r="JAG2" s="66"/>
      <c r="JAH2" s="66"/>
      <c r="JAI2" s="66"/>
      <c r="JAJ2" s="66"/>
      <c r="JAK2" s="66"/>
      <c r="JAL2" s="66"/>
      <c r="JAM2" s="66"/>
      <c r="JAN2" s="66"/>
      <c r="JAO2" s="66"/>
      <c r="JAP2" s="66"/>
      <c r="JAQ2" s="66"/>
      <c r="JAR2" s="66"/>
      <c r="JAS2" s="66"/>
      <c r="JAT2" s="66"/>
      <c r="JAU2" s="66"/>
      <c r="JAV2" s="66"/>
      <c r="JAW2" s="66"/>
      <c r="JAX2" s="66"/>
      <c r="JAY2" s="66"/>
      <c r="JAZ2" s="66"/>
      <c r="JBA2" s="66"/>
      <c r="JBB2" s="66"/>
      <c r="JBC2" s="66"/>
      <c r="JBD2" s="66"/>
      <c r="JBE2" s="66"/>
      <c r="JBF2" s="66"/>
      <c r="JBG2" s="66"/>
      <c r="JBH2" s="66"/>
      <c r="JBI2" s="66"/>
      <c r="JBJ2" s="66"/>
      <c r="JBK2" s="66"/>
      <c r="JBL2" s="66"/>
      <c r="JBM2" s="66"/>
      <c r="JBN2" s="66"/>
      <c r="JBO2" s="66"/>
      <c r="JBP2" s="66"/>
      <c r="JBQ2" s="66"/>
      <c r="JBR2" s="66"/>
      <c r="JBS2" s="66"/>
      <c r="JBT2" s="66"/>
      <c r="JBU2" s="66"/>
      <c r="JBV2" s="66"/>
      <c r="JBW2" s="66"/>
      <c r="JBX2" s="66"/>
      <c r="JBY2" s="66"/>
      <c r="JBZ2" s="66"/>
      <c r="JCA2" s="66"/>
      <c r="JCB2" s="66"/>
      <c r="JCC2" s="66"/>
      <c r="JCD2" s="66"/>
      <c r="JCE2" s="66"/>
      <c r="JCF2" s="66"/>
      <c r="JCG2" s="66"/>
      <c r="JCH2" s="66"/>
      <c r="JCI2" s="66"/>
      <c r="JCJ2" s="66"/>
      <c r="JCK2" s="66"/>
      <c r="JCL2" s="66"/>
      <c r="JCM2" s="66"/>
      <c r="JCN2" s="66"/>
      <c r="JCO2" s="66"/>
      <c r="JCP2" s="66"/>
      <c r="JCQ2" s="66"/>
      <c r="JCR2" s="66"/>
      <c r="JCS2" s="66"/>
      <c r="JCT2" s="66"/>
      <c r="JCU2" s="66"/>
      <c r="JCV2" s="66"/>
      <c r="JCW2" s="66"/>
      <c r="JCX2" s="66"/>
      <c r="JCY2" s="66"/>
      <c r="JCZ2" s="66"/>
      <c r="JDA2" s="66"/>
      <c r="JDB2" s="66"/>
      <c r="JDC2" s="66"/>
      <c r="JDD2" s="66"/>
      <c r="JDE2" s="66"/>
      <c r="JDF2" s="66"/>
      <c r="JDG2" s="66"/>
      <c r="JDH2" s="66"/>
      <c r="JDI2" s="66"/>
      <c r="JDJ2" s="66"/>
      <c r="JDK2" s="66"/>
      <c r="JDL2" s="66"/>
      <c r="JDM2" s="66"/>
      <c r="JDN2" s="66"/>
      <c r="JDO2" s="66"/>
      <c r="JDP2" s="66"/>
      <c r="JDQ2" s="66"/>
      <c r="JDR2" s="66"/>
      <c r="JDS2" s="66"/>
      <c r="JDT2" s="66"/>
      <c r="JDU2" s="66"/>
      <c r="JDV2" s="66"/>
      <c r="JDW2" s="66"/>
      <c r="JDX2" s="66"/>
      <c r="JDY2" s="66"/>
      <c r="JDZ2" s="66"/>
      <c r="JEA2" s="66"/>
      <c r="JEB2" s="66"/>
      <c r="JEC2" s="66"/>
      <c r="JED2" s="66"/>
      <c r="JEE2" s="66"/>
      <c r="JEF2" s="66"/>
      <c r="JEG2" s="66"/>
      <c r="JEH2" s="66"/>
      <c r="JEI2" s="66"/>
      <c r="JEJ2" s="66"/>
      <c r="JEK2" s="66"/>
      <c r="JEL2" s="66"/>
      <c r="JEM2" s="66"/>
      <c r="JEN2" s="66"/>
      <c r="JEO2" s="66"/>
      <c r="JEP2" s="66"/>
      <c r="JEQ2" s="66"/>
      <c r="JER2" s="66"/>
      <c r="JES2" s="66"/>
      <c r="JET2" s="66"/>
      <c r="JEU2" s="66"/>
      <c r="JEV2" s="66"/>
      <c r="JEW2" s="66"/>
      <c r="JEX2" s="66"/>
      <c r="JEY2" s="66"/>
      <c r="JEZ2" s="66"/>
      <c r="JFA2" s="66"/>
      <c r="JFB2" s="66"/>
      <c r="JFC2" s="66"/>
      <c r="JFD2" s="66"/>
      <c r="JFE2" s="66"/>
      <c r="JFF2" s="66"/>
      <c r="JFG2" s="66"/>
      <c r="JFH2" s="66"/>
      <c r="JFI2" s="66"/>
      <c r="JFJ2" s="66"/>
      <c r="JFK2" s="66"/>
      <c r="JFL2" s="66"/>
      <c r="JFM2" s="66"/>
      <c r="JFN2" s="66"/>
      <c r="JFO2" s="66"/>
      <c r="JFP2" s="66"/>
      <c r="JFQ2" s="66"/>
      <c r="JFR2" s="66"/>
      <c r="JFS2" s="66"/>
      <c r="JFT2" s="66"/>
      <c r="JFU2" s="66"/>
      <c r="JFV2" s="66"/>
      <c r="JFW2" s="66"/>
      <c r="JFX2" s="66"/>
      <c r="JFY2" s="66"/>
      <c r="JFZ2" s="66"/>
      <c r="JGA2" s="66"/>
      <c r="JGB2" s="66"/>
      <c r="JGC2" s="66"/>
      <c r="JGD2" s="66"/>
      <c r="JGE2" s="66"/>
      <c r="JGF2" s="66"/>
      <c r="JGG2" s="66"/>
      <c r="JGH2" s="66"/>
      <c r="JGI2" s="66"/>
      <c r="JGJ2" s="66"/>
      <c r="JGK2" s="66"/>
      <c r="JGL2" s="66"/>
      <c r="JGM2" s="66"/>
      <c r="JGN2" s="66"/>
      <c r="JGO2" s="66"/>
      <c r="JGP2" s="66"/>
      <c r="JGQ2" s="66"/>
      <c r="JGR2" s="66"/>
      <c r="JGS2" s="66"/>
      <c r="JGT2" s="66"/>
      <c r="JGU2" s="66"/>
      <c r="JGV2" s="66"/>
      <c r="JGW2" s="66"/>
      <c r="JGX2" s="66"/>
      <c r="JGY2" s="66"/>
      <c r="JGZ2" s="66"/>
      <c r="JHA2" s="66"/>
      <c r="JHB2" s="66"/>
      <c r="JHC2" s="66"/>
      <c r="JHD2" s="66"/>
      <c r="JHE2" s="66"/>
      <c r="JHF2" s="66"/>
      <c r="JHG2" s="66"/>
      <c r="JHH2" s="66"/>
      <c r="JHI2" s="66"/>
      <c r="JHJ2" s="66"/>
      <c r="JHK2" s="66"/>
      <c r="JHL2" s="66"/>
      <c r="JHM2" s="66"/>
      <c r="JHN2" s="66"/>
      <c r="JHO2" s="66"/>
      <c r="JHP2" s="66"/>
      <c r="JHQ2" s="66"/>
      <c r="JHR2" s="66"/>
      <c r="JHS2" s="66"/>
      <c r="JHT2" s="66"/>
      <c r="JHU2" s="66"/>
      <c r="JHV2" s="66"/>
      <c r="JHW2" s="66"/>
      <c r="JHX2" s="66"/>
      <c r="JHY2" s="66"/>
      <c r="JHZ2" s="66"/>
      <c r="JIA2" s="66"/>
      <c r="JIB2" s="66"/>
      <c r="JIC2" s="66"/>
      <c r="JID2" s="66"/>
      <c r="JIE2" s="66"/>
      <c r="JIF2" s="66"/>
      <c r="JIG2" s="66"/>
      <c r="JIH2" s="66"/>
      <c r="JII2" s="66"/>
      <c r="JIJ2" s="66"/>
      <c r="JIK2" s="66"/>
      <c r="JIL2" s="66"/>
      <c r="JIM2" s="66"/>
      <c r="JIN2" s="66"/>
      <c r="JIO2" s="66"/>
      <c r="JIP2" s="66"/>
      <c r="JIQ2" s="66"/>
      <c r="JIR2" s="66"/>
      <c r="JIS2" s="66"/>
      <c r="JIT2" s="66"/>
      <c r="JIU2" s="66"/>
      <c r="JIV2" s="66"/>
      <c r="JIW2" s="66"/>
      <c r="JIX2" s="66"/>
      <c r="JIY2" s="66"/>
      <c r="JIZ2" s="66"/>
      <c r="JJA2" s="66"/>
      <c r="JJB2" s="66"/>
      <c r="JJC2" s="66"/>
      <c r="JJD2" s="66"/>
      <c r="JJE2" s="66"/>
      <c r="JJF2" s="66"/>
      <c r="JJG2" s="66"/>
      <c r="JJH2" s="66"/>
      <c r="JJI2" s="66"/>
      <c r="JJJ2" s="66"/>
      <c r="JJK2" s="66"/>
      <c r="JJL2" s="66"/>
      <c r="JJM2" s="66"/>
      <c r="JJN2" s="66"/>
      <c r="JJO2" s="66"/>
      <c r="JJP2" s="66"/>
      <c r="JJQ2" s="66"/>
      <c r="JJR2" s="66"/>
      <c r="JJS2" s="66"/>
      <c r="JJT2" s="66"/>
      <c r="JJU2" s="66"/>
      <c r="JJV2" s="66"/>
      <c r="JJW2" s="66"/>
      <c r="JJX2" s="66"/>
      <c r="JJY2" s="66"/>
      <c r="JJZ2" s="66"/>
      <c r="JKA2" s="66"/>
      <c r="JKB2" s="66"/>
      <c r="JKC2" s="66"/>
      <c r="JKD2" s="66"/>
      <c r="JKE2" s="66"/>
      <c r="JKF2" s="66"/>
      <c r="JKG2" s="66"/>
      <c r="JKH2" s="66"/>
      <c r="JKI2" s="66"/>
      <c r="JKJ2" s="66"/>
      <c r="JKK2" s="66"/>
      <c r="JKL2" s="66"/>
      <c r="JKM2" s="66"/>
      <c r="JKN2" s="66"/>
      <c r="JKO2" s="66"/>
      <c r="JKP2" s="66"/>
      <c r="JKQ2" s="66"/>
      <c r="JKR2" s="66"/>
      <c r="JKS2" s="66"/>
      <c r="JKT2" s="66"/>
      <c r="JKU2" s="66"/>
      <c r="JKV2" s="66"/>
      <c r="JKW2" s="66"/>
      <c r="JKX2" s="66"/>
      <c r="JKY2" s="66"/>
      <c r="JKZ2" s="66"/>
      <c r="JLA2" s="66"/>
      <c r="JLB2" s="66"/>
      <c r="JLC2" s="66"/>
      <c r="JLD2" s="66"/>
      <c r="JLE2" s="66"/>
      <c r="JLF2" s="66"/>
      <c r="JLG2" s="66"/>
      <c r="JLH2" s="66"/>
      <c r="JLI2" s="66"/>
      <c r="JLJ2" s="66"/>
      <c r="JLK2" s="66"/>
      <c r="JLL2" s="66"/>
      <c r="JLM2" s="66"/>
      <c r="JLN2" s="66"/>
      <c r="JLO2" s="66"/>
      <c r="JLP2" s="66"/>
      <c r="JLQ2" s="66"/>
      <c r="JLR2" s="66"/>
      <c r="JLS2" s="66"/>
      <c r="JLT2" s="66"/>
      <c r="JLU2" s="66"/>
      <c r="JLV2" s="66"/>
      <c r="JLW2" s="66"/>
      <c r="JLX2" s="66"/>
      <c r="JLY2" s="66"/>
      <c r="JLZ2" s="66"/>
      <c r="JMA2" s="66"/>
      <c r="JMB2" s="66"/>
      <c r="JMC2" s="66"/>
      <c r="JMD2" s="66"/>
      <c r="JME2" s="66"/>
      <c r="JMF2" s="66"/>
      <c r="JMG2" s="66"/>
      <c r="JMH2" s="66"/>
      <c r="JMI2" s="66"/>
      <c r="JMJ2" s="66"/>
      <c r="JMK2" s="66"/>
      <c r="JML2" s="66"/>
      <c r="JMM2" s="66"/>
      <c r="JMN2" s="66"/>
      <c r="JMO2" s="66"/>
      <c r="JMP2" s="66"/>
      <c r="JMQ2" s="66"/>
      <c r="JMR2" s="66"/>
      <c r="JMS2" s="66"/>
      <c r="JMT2" s="66"/>
      <c r="JMU2" s="66"/>
      <c r="JMV2" s="66"/>
      <c r="JMW2" s="66"/>
      <c r="JMX2" s="66"/>
      <c r="JMY2" s="66"/>
      <c r="JMZ2" s="66"/>
      <c r="JNA2" s="66"/>
      <c r="JNB2" s="66"/>
      <c r="JNC2" s="66"/>
      <c r="JND2" s="66"/>
      <c r="JNE2" s="66"/>
      <c r="JNF2" s="66"/>
      <c r="JNG2" s="66"/>
      <c r="JNH2" s="66"/>
      <c r="JNI2" s="66"/>
      <c r="JNJ2" s="66"/>
      <c r="JNK2" s="66"/>
      <c r="JNL2" s="66"/>
      <c r="JNM2" s="66"/>
      <c r="JNN2" s="66"/>
      <c r="JNO2" s="66"/>
      <c r="JNP2" s="66"/>
      <c r="JNQ2" s="66"/>
      <c r="JNR2" s="66"/>
      <c r="JNS2" s="66"/>
      <c r="JNT2" s="66"/>
      <c r="JNU2" s="66"/>
      <c r="JNV2" s="66"/>
      <c r="JNW2" s="66"/>
      <c r="JNX2" s="66"/>
      <c r="JNY2" s="66"/>
      <c r="JNZ2" s="66"/>
      <c r="JOA2" s="66"/>
      <c r="JOB2" s="66"/>
      <c r="JOC2" s="66"/>
      <c r="JOD2" s="66"/>
      <c r="JOE2" s="66"/>
      <c r="JOF2" s="66"/>
      <c r="JOG2" s="66"/>
      <c r="JOH2" s="66"/>
      <c r="JOI2" s="66"/>
      <c r="JOJ2" s="66"/>
      <c r="JOK2" s="66"/>
      <c r="JOL2" s="66"/>
      <c r="JOM2" s="66"/>
      <c r="JON2" s="66"/>
      <c r="JOO2" s="66"/>
      <c r="JOP2" s="66"/>
      <c r="JOQ2" s="66"/>
      <c r="JOR2" s="66"/>
      <c r="JOS2" s="66"/>
      <c r="JOT2" s="66"/>
      <c r="JOU2" s="66"/>
      <c r="JOV2" s="66"/>
      <c r="JOW2" s="66"/>
      <c r="JOX2" s="66"/>
      <c r="JOY2" s="66"/>
      <c r="JOZ2" s="66"/>
      <c r="JPA2" s="66"/>
      <c r="JPB2" s="66"/>
      <c r="JPC2" s="66"/>
      <c r="JPD2" s="66"/>
      <c r="JPE2" s="66"/>
      <c r="JPF2" s="66"/>
      <c r="JPG2" s="66"/>
      <c r="JPH2" s="66"/>
      <c r="JPI2" s="66"/>
      <c r="JPJ2" s="66"/>
      <c r="JPK2" s="66"/>
      <c r="JPL2" s="66"/>
      <c r="JPM2" s="66"/>
      <c r="JPN2" s="66"/>
      <c r="JPO2" s="66"/>
      <c r="JPP2" s="66"/>
      <c r="JPQ2" s="66"/>
      <c r="JPR2" s="66"/>
      <c r="JPS2" s="66"/>
      <c r="JPT2" s="66"/>
      <c r="JPU2" s="66"/>
      <c r="JPV2" s="66"/>
      <c r="JPW2" s="66"/>
      <c r="JPX2" s="66"/>
      <c r="JPY2" s="66"/>
      <c r="JPZ2" s="66"/>
      <c r="JQA2" s="66"/>
      <c r="JQB2" s="66"/>
      <c r="JQC2" s="66"/>
      <c r="JQD2" s="66"/>
      <c r="JQE2" s="66"/>
      <c r="JQF2" s="66"/>
      <c r="JQG2" s="66"/>
      <c r="JQH2" s="66"/>
      <c r="JQI2" s="66"/>
      <c r="JQJ2" s="66"/>
      <c r="JQK2" s="66"/>
      <c r="JQL2" s="66"/>
      <c r="JQM2" s="66"/>
      <c r="JQN2" s="66"/>
      <c r="JQO2" s="66"/>
      <c r="JQP2" s="66"/>
      <c r="JQQ2" s="66"/>
      <c r="JQR2" s="66"/>
      <c r="JQS2" s="66"/>
      <c r="JQT2" s="66"/>
      <c r="JQU2" s="66"/>
      <c r="JQV2" s="66"/>
      <c r="JQW2" s="66"/>
      <c r="JQX2" s="66"/>
      <c r="JQY2" s="66"/>
      <c r="JQZ2" s="66"/>
      <c r="JRA2" s="66"/>
      <c r="JRB2" s="66"/>
      <c r="JRC2" s="66"/>
      <c r="JRD2" s="66"/>
      <c r="JRE2" s="66"/>
      <c r="JRF2" s="66"/>
      <c r="JRG2" s="66"/>
      <c r="JRH2" s="66"/>
      <c r="JRI2" s="66"/>
      <c r="JRJ2" s="66"/>
      <c r="JRK2" s="66"/>
      <c r="JRL2" s="66"/>
      <c r="JRM2" s="66"/>
      <c r="JRN2" s="66"/>
      <c r="JRO2" s="66"/>
      <c r="JRP2" s="66"/>
      <c r="JRQ2" s="66"/>
      <c r="JRR2" s="66"/>
      <c r="JRS2" s="66"/>
      <c r="JRT2" s="66"/>
      <c r="JRU2" s="66"/>
      <c r="JRV2" s="66"/>
      <c r="JRW2" s="66"/>
      <c r="JRX2" s="66"/>
      <c r="JRY2" s="66"/>
      <c r="JRZ2" s="66"/>
      <c r="JSA2" s="66"/>
      <c r="JSB2" s="66"/>
      <c r="JSC2" s="66"/>
      <c r="JSD2" s="66"/>
      <c r="JSE2" s="66"/>
      <c r="JSF2" s="66"/>
      <c r="JSG2" s="66"/>
      <c r="JSH2" s="66"/>
      <c r="JSI2" s="66"/>
      <c r="JSJ2" s="66"/>
      <c r="JSK2" s="66"/>
      <c r="JSL2" s="66"/>
      <c r="JSM2" s="66"/>
      <c r="JSN2" s="66"/>
      <c r="JSO2" s="66"/>
      <c r="JSP2" s="66"/>
      <c r="JSQ2" s="66"/>
      <c r="JSR2" s="66"/>
      <c r="JSS2" s="66"/>
      <c r="JST2" s="66"/>
      <c r="JSU2" s="66"/>
      <c r="JSV2" s="66"/>
      <c r="JSW2" s="66"/>
      <c r="JSX2" s="66"/>
      <c r="JSY2" s="66"/>
      <c r="JSZ2" s="66"/>
      <c r="JTA2" s="66"/>
      <c r="JTB2" s="66"/>
      <c r="JTC2" s="66"/>
      <c r="JTD2" s="66"/>
      <c r="JTE2" s="66"/>
      <c r="JTF2" s="66"/>
      <c r="JTG2" s="66"/>
      <c r="JTH2" s="66"/>
      <c r="JTI2" s="66"/>
      <c r="JTJ2" s="66"/>
      <c r="JTK2" s="66"/>
      <c r="JTL2" s="66"/>
      <c r="JTM2" s="66"/>
      <c r="JTN2" s="66"/>
      <c r="JTO2" s="66"/>
      <c r="JTP2" s="66"/>
      <c r="JTQ2" s="66"/>
      <c r="JTR2" s="66"/>
      <c r="JTS2" s="66"/>
      <c r="JTT2" s="66"/>
      <c r="JTU2" s="66"/>
      <c r="JTV2" s="66"/>
      <c r="JTW2" s="66"/>
      <c r="JTX2" s="66"/>
      <c r="JTY2" s="66"/>
      <c r="JTZ2" s="66"/>
      <c r="JUA2" s="66"/>
      <c r="JUB2" s="66"/>
      <c r="JUC2" s="66"/>
      <c r="JUD2" s="66"/>
      <c r="JUE2" s="66"/>
      <c r="JUF2" s="66"/>
      <c r="JUG2" s="66"/>
      <c r="JUH2" s="66"/>
      <c r="JUI2" s="66"/>
      <c r="JUJ2" s="66"/>
      <c r="JUK2" s="66"/>
      <c r="JUL2" s="66"/>
      <c r="JUM2" s="66"/>
      <c r="JUN2" s="66"/>
      <c r="JUO2" s="66"/>
      <c r="JUP2" s="66"/>
      <c r="JUQ2" s="66"/>
      <c r="JUR2" s="66"/>
      <c r="JUS2" s="66"/>
      <c r="JUT2" s="66"/>
      <c r="JUU2" s="66"/>
      <c r="JUV2" s="66"/>
      <c r="JUW2" s="66"/>
      <c r="JUX2" s="66"/>
      <c r="JUY2" s="66"/>
      <c r="JUZ2" s="66"/>
      <c r="JVA2" s="66"/>
      <c r="JVB2" s="66"/>
      <c r="JVC2" s="66"/>
      <c r="JVD2" s="66"/>
      <c r="JVE2" s="66"/>
      <c r="JVF2" s="66"/>
      <c r="JVG2" s="66"/>
      <c r="JVH2" s="66"/>
      <c r="JVI2" s="66"/>
      <c r="JVJ2" s="66"/>
      <c r="JVK2" s="66"/>
      <c r="JVL2" s="66"/>
      <c r="JVM2" s="66"/>
      <c r="JVN2" s="66"/>
      <c r="JVO2" s="66"/>
      <c r="JVP2" s="66"/>
      <c r="JVQ2" s="66"/>
      <c r="JVR2" s="66"/>
      <c r="JVS2" s="66"/>
      <c r="JVT2" s="66"/>
      <c r="JVU2" s="66"/>
      <c r="JVV2" s="66"/>
      <c r="JVW2" s="66"/>
      <c r="JVX2" s="66"/>
      <c r="JVY2" s="66"/>
      <c r="JVZ2" s="66"/>
      <c r="JWA2" s="66"/>
      <c r="JWB2" s="66"/>
      <c r="JWC2" s="66"/>
      <c r="JWD2" s="66"/>
      <c r="JWE2" s="66"/>
      <c r="JWF2" s="66"/>
      <c r="JWG2" s="66"/>
      <c r="JWH2" s="66"/>
      <c r="JWI2" s="66"/>
      <c r="JWJ2" s="66"/>
      <c r="JWK2" s="66"/>
      <c r="JWL2" s="66"/>
      <c r="JWM2" s="66"/>
      <c r="JWN2" s="66"/>
      <c r="JWO2" s="66"/>
      <c r="JWP2" s="66"/>
      <c r="JWQ2" s="66"/>
      <c r="JWR2" s="66"/>
      <c r="JWS2" s="66"/>
      <c r="JWT2" s="66"/>
      <c r="JWU2" s="66"/>
      <c r="JWV2" s="66"/>
      <c r="JWW2" s="66"/>
      <c r="JWX2" s="66"/>
      <c r="JWY2" s="66"/>
      <c r="JWZ2" s="66"/>
      <c r="JXA2" s="66"/>
      <c r="JXB2" s="66"/>
      <c r="JXC2" s="66"/>
      <c r="JXD2" s="66"/>
      <c r="JXE2" s="66"/>
      <c r="JXF2" s="66"/>
      <c r="JXG2" s="66"/>
      <c r="JXH2" s="66"/>
      <c r="JXI2" s="66"/>
      <c r="JXJ2" s="66"/>
      <c r="JXK2" s="66"/>
      <c r="JXL2" s="66"/>
      <c r="JXM2" s="66"/>
      <c r="JXN2" s="66"/>
      <c r="JXO2" s="66"/>
      <c r="JXP2" s="66"/>
      <c r="JXQ2" s="66"/>
      <c r="JXR2" s="66"/>
      <c r="JXS2" s="66"/>
      <c r="JXT2" s="66"/>
      <c r="JXU2" s="66"/>
      <c r="JXV2" s="66"/>
      <c r="JXW2" s="66"/>
      <c r="JXX2" s="66"/>
      <c r="JXY2" s="66"/>
      <c r="JXZ2" s="66"/>
      <c r="JYA2" s="66"/>
      <c r="JYB2" s="66"/>
      <c r="JYC2" s="66"/>
      <c r="JYD2" s="66"/>
      <c r="JYE2" s="66"/>
      <c r="JYF2" s="66"/>
      <c r="JYG2" s="66"/>
      <c r="JYH2" s="66"/>
      <c r="JYI2" s="66"/>
      <c r="JYJ2" s="66"/>
      <c r="JYK2" s="66"/>
      <c r="JYL2" s="66"/>
      <c r="JYM2" s="66"/>
      <c r="JYN2" s="66"/>
      <c r="JYO2" s="66"/>
      <c r="JYP2" s="66"/>
      <c r="JYQ2" s="66"/>
      <c r="JYR2" s="66"/>
      <c r="JYS2" s="66"/>
      <c r="JYT2" s="66"/>
      <c r="JYU2" s="66"/>
      <c r="JYV2" s="66"/>
      <c r="JYW2" s="66"/>
      <c r="JYX2" s="66"/>
      <c r="JYY2" s="66"/>
      <c r="JYZ2" s="66"/>
      <c r="JZA2" s="66"/>
      <c r="JZB2" s="66"/>
      <c r="JZC2" s="66"/>
      <c r="JZD2" s="66"/>
      <c r="JZE2" s="66"/>
      <c r="JZF2" s="66"/>
      <c r="JZG2" s="66"/>
      <c r="JZH2" s="66"/>
      <c r="JZI2" s="66"/>
      <c r="JZJ2" s="66"/>
      <c r="JZK2" s="66"/>
      <c r="JZL2" s="66"/>
      <c r="JZM2" s="66"/>
      <c r="JZN2" s="66"/>
      <c r="JZO2" s="66"/>
      <c r="JZP2" s="66"/>
      <c r="JZQ2" s="66"/>
      <c r="JZR2" s="66"/>
      <c r="JZS2" s="66"/>
      <c r="JZT2" s="66"/>
      <c r="JZU2" s="66"/>
      <c r="JZV2" s="66"/>
      <c r="JZW2" s="66"/>
      <c r="JZX2" s="66"/>
      <c r="JZY2" s="66"/>
      <c r="JZZ2" s="66"/>
      <c r="KAA2" s="66"/>
      <c r="KAB2" s="66"/>
      <c r="KAC2" s="66"/>
      <c r="KAD2" s="66"/>
      <c r="KAE2" s="66"/>
      <c r="KAF2" s="66"/>
      <c r="KAG2" s="66"/>
      <c r="KAH2" s="66"/>
      <c r="KAI2" s="66"/>
      <c r="KAJ2" s="66"/>
      <c r="KAK2" s="66"/>
      <c r="KAL2" s="66"/>
      <c r="KAM2" s="66"/>
      <c r="KAN2" s="66"/>
      <c r="KAO2" s="66"/>
      <c r="KAP2" s="66"/>
      <c r="KAQ2" s="66"/>
      <c r="KAR2" s="66"/>
      <c r="KAS2" s="66"/>
      <c r="KAT2" s="66"/>
      <c r="KAU2" s="66"/>
      <c r="KAV2" s="66"/>
      <c r="KAW2" s="66"/>
      <c r="KAX2" s="66"/>
      <c r="KAY2" s="66"/>
      <c r="KAZ2" s="66"/>
      <c r="KBA2" s="66"/>
      <c r="KBB2" s="66"/>
      <c r="KBC2" s="66"/>
      <c r="KBD2" s="66"/>
      <c r="KBE2" s="66"/>
      <c r="KBF2" s="66"/>
      <c r="KBG2" s="66"/>
      <c r="KBH2" s="66"/>
      <c r="KBI2" s="66"/>
      <c r="KBJ2" s="66"/>
      <c r="KBK2" s="66"/>
      <c r="KBL2" s="66"/>
      <c r="KBM2" s="66"/>
      <c r="KBN2" s="66"/>
      <c r="KBO2" s="66"/>
      <c r="KBP2" s="66"/>
      <c r="KBQ2" s="66"/>
      <c r="KBR2" s="66"/>
      <c r="KBS2" s="66"/>
      <c r="KBT2" s="66"/>
      <c r="KBU2" s="66"/>
      <c r="KBV2" s="66"/>
      <c r="KBW2" s="66"/>
      <c r="KBX2" s="66"/>
      <c r="KBY2" s="66"/>
      <c r="KBZ2" s="66"/>
      <c r="KCA2" s="66"/>
      <c r="KCB2" s="66"/>
      <c r="KCC2" s="66"/>
      <c r="KCD2" s="66"/>
      <c r="KCE2" s="66"/>
      <c r="KCF2" s="66"/>
      <c r="KCG2" s="66"/>
      <c r="KCH2" s="66"/>
      <c r="KCI2" s="66"/>
      <c r="KCJ2" s="66"/>
      <c r="KCK2" s="66"/>
      <c r="KCL2" s="66"/>
      <c r="KCM2" s="66"/>
      <c r="KCN2" s="66"/>
      <c r="KCO2" s="66"/>
      <c r="KCP2" s="66"/>
      <c r="KCQ2" s="66"/>
      <c r="KCR2" s="66"/>
      <c r="KCS2" s="66"/>
      <c r="KCT2" s="66"/>
      <c r="KCU2" s="66"/>
      <c r="KCV2" s="66"/>
      <c r="KCW2" s="66"/>
      <c r="KCX2" s="66"/>
      <c r="KCY2" s="66"/>
      <c r="KCZ2" s="66"/>
      <c r="KDA2" s="66"/>
      <c r="KDB2" s="66"/>
      <c r="KDC2" s="66"/>
      <c r="KDD2" s="66"/>
      <c r="KDE2" s="66"/>
      <c r="KDF2" s="66"/>
      <c r="KDG2" s="66"/>
      <c r="KDH2" s="66"/>
      <c r="KDI2" s="66"/>
      <c r="KDJ2" s="66"/>
      <c r="KDK2" s="66"/>
      <c r="KDL2" s="66"/>
      <c r="KDM2" s="66"/>
      <c r="KDN2" s="66"/>
      <c r="KDO2" s="66"/>
      <c r="KDP2" s="66"/>
      <c r="KDQ2" s="66"/>
      <c r="KDR2" s="66"/>
      <c r="KDS2" s="66"/>
      <c r="KDT2" s="66"/>
      <c r="KDU2" s="66"/>
      <c r="KDV2" s="66"/>
      <c r="KDW2" s="66"/>
      <c r="KDX2" s="66"/>
      <c r="KDY2" s="66"/>
      <c r="KDZ2" s="66"/>
      <c r="KEA2" s="66"/>
      <c r="KEB2" s="66"/>
      <c r="KEC2" s="66"/>
      <c r="KED2" s="66"/>
      <c r="KEE2" s="66"/>
      <c r="KEF2" s="66"/>
      <c r="KEG2" s="66"/>
      <c r="KEH2" s="66"/>
      <c r="KEI2" s="66"/>
      <c r="KEJ2" s="66"/>
      <c r="KEK2" s="66"/>
      <c r="KEL2" s="66"/>
      <c r="KEM2" s="66"/>
      <c r="KEN2" s="66"/>
      <c r="KEO2" s="66"/>
      <c r="KEP2" s="66"/>
      <c r="KEQ2" s="66"/>
      <c r="KER2" s="66"/>
      <c r="KES2" s="66"/>
      <c r="KET2" s="66"/>
      <c r="KEU2" s="66"/>
      <c r="KEV2" s="66"/>
      <c r="KEW2" s="66"/>
      <c r="KEX2" s="66"/>
      <c r="KEY2" s="66"/>
      <c r="KEZ2" s="66"/>
      <c r="KFA2" s="66"/>
      <c r="KFB2" s="66"/>
      <c r="KFC2" s="66"/>
      <c r="KFD2" s="66"/>
      <c r="KFE2" s="66"/>
      <c r="KFF2" s="66"/>
      <c r="KFG2" s="66"/>
      <c r="KFH2" s="66"/>
      <c r="KFI2" s="66"/>
      <c r="KFJ2" s="66"/>
      <c r="KFK2" s="66"/>
      <c r="KFL2" s="66"/>
      <c r="KFM2" s="66"/>
      <c r="KFN2" s="66"/>
      <c r="KFO2" s="66"/>
      <c r="KFP2" s="66"/>
      <c r="KFQ2" s="66"/>
      <c r="KFR2" s="66"/>
      <c r="KFS2" s="66"/>
      <c r="KFT2" s="66"/>
      <c r="KFU2" s="66"/>
      <c r="KFV2" s="66"/>
      <c r="KFW2" s="66"/>
      <c r="KFX2" s="66"/>
      <c r="KFY2" s="66"/>
      <c r="KFZ2" s="66"/>
      <c r="KGA2" s="66"/>
      <c r="KGB2" s="66"/>
      <c r="KGC2" s="66"/>
      <c r="KGD2" s="66"/>
      <c r="KGE2" s="66"/>
      <c r="KGF2" s="66"/>
      <c r="KGG2" s="66"/>
      <c r="KGH2" s="66"/>
      <c r="KGI2" s="66"/>
      <c r="KGJ2" s="66"/>
      <c r="KGK2" s="66"/>
      <c r="KGL2" s="66"/>
      <c r="KGM2" s="66"/>
      <c r="KGN2" s="66"/>
      <c r="KGO2" s="66"/>
      <c r="KGP2" s="66"/>
      <c r="KGQ2" s="66"/>
      <c r="KGR2" s="66"/>
      <c r="KGS2" s="66"/>
      <c r="KGT2" s="66"/>
      <c r="KGU2" s="66"/>
      <c r="KGV2" s="66"/>
      <c r="KGW2" s="66"/>
      <c r="KGX2" s="66"/>
      <c r="KGY2" s="66"/>
      <c r="KGZ2" s="66"/>
      <c r="KHA2" s="66"/>
      <c r="KHB2" s="66"/>
      <c r="KHC2" s="66"/>
      <c r="KHD2" s="66"/>
      <c r="KHE2" s="66"/>
      <c r="KHF2" s="66"/>
      <c r="KHG2" s="66"/>
      <c r="KHH2" s="66"/>
      <c r="KHI2" s="66"/>
      <c r="KHJ2" s="66"/>
      <c r="KHK2" s="66"/>
      <c r="KHL2" s="66"/>
      <c r="KHM2" s="66"/>
      <c r="KHN2" s="66"/>
      <c r="KHO2" s="66"/>
      <c r="KHP2" s="66"/>
      <c r="KHQ2" s="66"/>
      <c r="KHR2" s="66"/>
      <c r="KHS2" s="66"/>
      <c r="KHT2" s="66"/>
      <c r="KHU2" s="66"/>
      <c r="KHV2" s="66"/>
      <c r="KHW2" s="66"/>
      <c r="KHX2" s="66"/>
      <c r="KHY2" s="66"/>
      <c r="KHZ2" s="66"/>
      <c r="KIA2" s="66"/>
      <c r="KIB2" s="66"/>
      <c r="KIC2" s="66"/>
      <c r="KID2" s="66"/>
      <c r="KIE2" s="66"/>
      <c r="KIF2" s="66"/>
      <c r="KIG2" s="66"/>
      <c r="KIH2" s="66"/>
      <c r="KII2" s="66"/>
      <c r="KIJ2" s="66"/>
      <c r="KIK2" s="66"/>
      <c r="KIL2" s="66"/>
      <c r="KIM2" s="66"/>
      <c r="KIN2" s="66"/>
      <c r="KIO2" s="66"/>
      <c r="KIP2" s="66"/>
      <c r="KIQ2" s="66"/>
      <c r="KIR2" s="66"/>
      <c r="KIS2" s="66"/>
      <c r="KIT2" s="66"/>
      <c r="KIU2" s="66"/>
      <c r="KIV2" s="66"/>
      <c r="KIW2" s="66"/>
      <c r="KIX2" s="66"/>
      <c r="KIY2" s="66"/>
      <c r="KIZ2" s="66"/>
      <c r="KJA2" s="66"/>
      <c r="KJB2" s="66"/>
      <c r="KJC2" s="66"/>
      <c r="KJD2" s="66"/>
      <c r="KJE2" s="66"/>
      <c r="KJF2" s="66"/>
      <c r="KJG2" s="66"/>
      <c r="KJH2" s="66"/>
      <c r="KJI2" s="66"/>
      <c r="KJJ2" s="66"/>
      <c r="KJK2" s="66"/>
      <c r="KJL2" s="66"/>
      <c r="KJM2" s="66"/>
      <c r="KJN2" s="66"/>
      <c r="KJO2" s="66"/>
      <c r="KJP2" s="66"/>
      <c r="KJQ2" s="66"/>
      <c r="KJR2" s="66"/>
      <c r="KJS2" s="66"/>
      <c r="KJT2" s="66"/>
      <c r="KJU2" s="66"/>
      <c r="KJV2" s="66"/>
      <c r="KJW2" s="66"/>
      <c r="KJX2" s="66"/>
      <c r="KJY2" s="66"/>
      <c r="KJZ2" s="66"/>
      <c r="KKA2" s="66"/>
      <c r="KKB2" s="66"/>
      <c r="KKC2" s="66"/>
      <c r="KKD2" s="66"/>
      <c r="KKE2" s="66"/>
      <c r="KKF2" s="66"/>
      <c r="KKG2" s="66"/>
      <c r="KKH2" s="66"/>
      <c r="KKI2" s="66"/>
      <c r="KKJ2" s="66"/>
      <c r="KKK2" s="66"/>
      <c r="KKL2" s="66"/>
      <c r="KKM2" s="66"/>
      <c r="KKN2" s="66"/>
      <c r="KKO2" s="66"/>
      <c r="KKP2" s="66"/>
      <c r="KKQ2" s="66"/>
      <c r="KKR2" s="66"/>
      <c r="KKS2" s="66"/>
      <c r="KKT2" s="66"/>
      <c r="KKU2" s="66"/>
      <c r="KKV2" s="66"/>
      <c r="KKW2" s="66"/>
      <c r="KKX2" s="66"/>
      <c r="KKY2" s="66"/>
      <c r="KKZ2" s="66"/>
      <c r="KLA2" s="66"/>
      <c r="KLB2" s="66"/>
      <c r="KLC2" s="66"/>
      <c r="KLD2" s="66"/>
      <c r="KLE2" s="66"/>
      <c r="KLF2" s="66"/>
      <c r="KLG2" s="66"/>
      <c r="KLH2" s="66"/>
      <c r="KLI2" s="66"/>
      <c r="KLJ2" s="66"/>
      <c r="KLK2" s="66"/>
      <c r="KLL2" s="66"/>
      <c r="KLM2" s="66"/>
      <c r="KLN2" s="66"/>
      <c r="KLO2" s="66"/>
      <c r="KLP2" s="66"/>
      <c r="KLQ2" s="66"/>
      <c r="KLR2" s="66"/>
      <c r="KLS2" s="66"/>
      <c r="KLT2" s="66"/>
      <c r="KLU2" s="66"/>
      <c r="KLV2" s="66"/>
      <c r="KLW2" s="66"/>
      <c r="KLX2" s="66"/>
      <c r="KLY2" s="66"/>
      <c r="KLZ2" s="66"/>
      <c r="KMA2" s="66"/>
      <c r="KMB2" s="66"/>
      <c r="KMC2" s="66"/>
      <c r="KMD2" s="66"/>
      <c r="KME2" s="66"/>
      <c r="KMF2" s="66"/>
      <c r="KMG2" s="66"/>
      <c r="KMH2" s="66"/>
      <c r="KMI2" s="66"/>
      <c r="KMJ2" s="66"/>
      <c r="KMK2" s="66"/>
      <c r="KML2" s="66"/>
      <c r="KMM2" s="66"/>
      <c r="KMN2" s="66"/>
      <c r="KMO2" s="66"/>
      <c r="KMP2" s="66"/>
      <c r="KMQ2" s="66"/>
      <c r="KMR2" s="66"/>
      <c r="KMS2" s="66"/>
      <c r="KMT2" s="66"/>
      <c r="KMU2" s="66"/>
      <c r="KMV2" s="66"/>
      <c r="KMW2" s="66"/>
      <c r="KMX2" s="66"/>
      <c r="KMY2" s="66"/>
      <c r="KMZ2" s="66"/>
      <c r="KNA2" s="66"/>
      <c r="KNB2" s="66"/>
      <c r="KNC2" s="66"/>
      <c r="KND2" s="66"/>
      <c r="KNE2" s="66"/>
      <c r="KNF2" s="66"/>
      <c r="KNG2" s="66"/>
      <c r="KNH2" s="66"/>
      <c r="KNI2" s="66"/>
      <c r="KNJ2" s="66"/>
      <c r="KNK2" s="66"/>
      <c r="KNL2" s="66"/>
      <c r="KNM2" s="66"/>
      <c r="KNN2" s="66"/>
      <c r="KNO2" s="66"/>
      <c r="KNP2" s="66"/>
      <c r="KNQ2" s="66"/>
      <c r="KNR2" s="66"/>
      <c r="KNS2" s="66"/>
      <c r="KNT2" s="66"/>
      <c r="KNU2" s="66"/>
      <c r="KNV2" s="66"/>
      <c r="KNW2" s="66"/>
      <c r="KNX2" s="66"/>
      <c r="KNY2" s="66"/>
      <c r="KNZ2" s="66"/>
      <c r="KOA2" s="66"/>
      <c r="KOB2" s="66"/>
      <c r="KOC2" s="66"/>
      <c r="KOD2" s="66"/>
      <c r="KOE2" s="66"/>
      <c r="KOF2" s="66"/>
      <c r="KOG2" s="66"/>
      <c r="KOH2" s="66"/>
      <c r="KOI2" s="66"/>
      <c r="KOJ2" s="66"/>
      <c r="KOK2" s="66"/>
      <c r="KOL2" s="66"/>
      <c r="KOM2" s="66"/>
      <c r="KON2" s="66"/>
      <c r="KOO2" s="66"/>
      <c r="KOP2" s="66"/>
      <c r="KOQ2" s="66"/>
      <c r="KOR2" s="66"/>
      <c r="KOS2" s="66"/>
      <c r="KOT2" s="66"/>
      <c r="KOU2" s="66"/>
      <c r="KOV2" s="66"/>
      <c r="KOW2" s="66"/>
      <c r="KOX2" s="66"/>
      <c r="KOY2" s="66"/>
      <c r="KOZ2" s="66"/>
      <c r="KPA2" s="66"/>
      <c r="KPB2" s="66"/>
      <c r="KPC2" s="66"/>
      <c r="KPD2" s="66"/>
      <c r="KPE2" s="66"/>
      <c r="KPF2" s="66"/>
      <c r="KPG2" s="66"/>
      <c r="KPH2" s="66"/>
      <c r="KPI2" s="66"/>
      <c r="KPJ2" s="66"/>
      <c r="KPK2" s="66"/>
      <c r="KPL2" s="66"/>
      <c r="KPM2" s="66"/>
      <c r="KPN2" s="66"/>
      <c r="KPO2" s="66"/>
      <c r="KPP2" s="66"/>
      <c r="KPQ2" s="66"/>
      <c r="KPR2" s="66"/>
      <c r="KPS2" s="66"/>
      <c r="KPT2" s="66"/>
      <c r="KPU2" s="66"/>
      <c r="KPV2" s="66"/>
      <c r="KPW2" s="66"/>
      <c r="KPX2" s="66"/>
      <c r="KPY2" s="66"/>
      <c r="KPZ2" s="66"/>
      <c r="KQA2" s="66"/>
      <c r="KQB2" s="66"/>
      <c r="KQC2" s="66"/>
      <c r="KQD2" s="66"/>
      <c r="KQE2" s="66"/>
      <c r="KQF2" s="66"/>
      <c r="KQG2" s="66"/>
      <c r="KQH2" s="66"/>
      <c r="KQI2" s="66"/>
      <c r="KQJ2" s="66"/>
      <c r="KQK2" s="66"/>
      <c r="KQL2" s="66"/>
      <c r="KQM2" s="66"/>
      <c r="KQN2" s="66"/>
      <c r="KQO2" s="66"/>
      <c r="KQP2" s="66"/>
      <c r="KQQ2" s="66"/>
      <c r="KQR2" s="66"/>
      <c r="KQS2" s="66"/>
      <c r="KQT2" s="66"/>
      <c r="KQU2" s="66"/>
      <c r="KQV2" s="66"/>
      <c r="KQW2" s="66"/>
      <c r="KQX2" s="66"/>
      <c r="KQY2" s="66"/>
      <c r="KQZ2" s="66"/>
      <c r="KRA2" s="66"/>
      <c r="KRB2" s="66"/>
      <c r="KRC2" s="66"/>
      <c r="KRD2" s="66"/>
      <c r="KRE2" s="66"/>
      <c r="KRF2" s="66"/>
      <c r="KRG2" s="66"/>
      <c r="KRH2" s="66"/>
      <c r="KRI2" s="66"/>
      <c r="KRJ2" s="66"/>
      <c r="KRK2" s="66"/>
      <c r="KRL2" s="66"/>
      <c r="KRM2" s="66"/>
      <c r="KRN2" s="66"/>
      <c r="KRO2" s="66"/>
      <c r="KRP2" s="66"/>
      <c r="KRQ2" s="66"/>
      <c r="KRR2" s="66"/>
      <c r="KRS2" s="66"/>
      <c r="KRT2" s="66"/>
      <c r="KRU2" s="66"/>
      <c r="KRV2" s="66"/>
      <c r="KRW2" s="66"/>
      <c r="KRX2" s="66"/>
      <c r="KRY2" s="66"/>
      <c r="KRZ2" s="66"/>
      <c r="KSA2" s="66"/>
      <c r="KSB2" s="66"/>
      <c r="KSC2" s="66"/>
      <c r="KSD2" s="66"/>
      <c r="KSE2" s="66"/>
      <c r="KSF2" s="66"/>
      <c r="KSG2" s="66"/>
      <c r="KSH2" s="66"/>
      <c r="KSI2" s="66"/>
      <c r="KSJ2" s="66"/>
      <c r="KSK2" s="66"/>
      <c r="KSL2" s="66"/>
      <c r="KSM2" s="66"/>
      <c r="KSN2" s="66"/>
      <c r="KSO2" s="66"/>
      <c r="KSP2" s="66"/>
      <c r="KSQ2" s="66"/>
      <c r="KSR2" s="66"/>
      <c r="KSS2" s="66"/>
      <c r="KST2" s="66"/>
      <c r="KSU2" s="66"/>
      <c r="KSV2" s="66"/>
      <c r="KSW2" s="66"/>
      <c r="KSX2" s="66"/>
      <c r="KSY2" s="66"/>
      <c r="KSZ2" s="66"/>
      <c r="KTA2" s="66"/>
      <c r="KTB2" s="66"/>
      <c r="KTC2" s="66"/>
      <c r="KTD2" s="66"/>
      <c r="KTE2" s="66"/>
      <c r="KTF2" s="66"/>
      <c r="KTG2" s="66"/>
      <c r="KTH2" s="66"/>
      <c r="KTI2" s="66"/>
      <c r="KTJ2" s="66"/>
      <c r="KTK2" s="66"/>
      <c r="KTL2" s="66"/>
      <c r="KTM2" s="66"/>
      <c r="KTN2" s="66"/>
      <c r="KTO2" s="66"/>
      <c r="KTP2" s="66"/>
      <c r="KTQ2" s="66"/>
      <c r="KTR2" s="66"/>
      <c r="KTS2" s="66"/>
      <c r="KTT2" s="66"/>
      <c r="KTU2" s="66"/>
      <c r="KTV2" s="66"/>
      <c r="KTW2" s="66"/>
      <c r="KTX2" s="66"/>
      <c r="KTY2" s="66"/>
      <c r="KTZ2" s="66"/>
      <c r="KUA2" s="66"/>
      <c r="KUB2" s="66"/>
      <c r="KUC2" s="66"/>
      <c r="KUD2" s="66"/>
      <c r="KUE2" s="66"/>
      <c r="KUF2" s="66"/>
      <c r="KUG2" s="66"/>
      <c r="KUH2" s="66"/>
      <c r="KUI2" s="66"/>
      <c r="KUJ2" s="66"/>
      <c r="KUK2" s="66"/>
      <c r="KUL2" s="66"/>
      <c r="KUM2" s="66"/>
      <c r="KUN2" s="66"/>
      <c r="KUO2" s="66"/>
      <c r="KUP2" s="66"/>
      <c r="KUQ2" s="66"/>
      <c r="KUR2" s="66"/>
      <c r="KUS2" s="66"/>
      <c r="KUT2" s="66"/>
      <c r="KUU2" s="66"/>
      <c r="KUV2" s="66"/>
      <c r="KUW2" s="66"/>
      <c r="KUX2" s="66"/>
      <c r="KUY2" s="66"/>
      <c r="KUZ2" s="66"/>
      <c r="KVA2" s="66"/>
      <c r="KVB2" s="66"/>
      <c r="KVC2" s="66"/>
      <c r="KVD2" s="66"/>
      <c r="KVE2" s="66"/>
      <c r="KVF2" s="66"/>
      <c r="KVG2" s="66"/>
      <c r="KVH2" s="66"/>
      <c r="KVI2" s="66"/>
      <c r="KVJ2" s="66"/>
      <c r="KVK2" s="66"/>
      <c r="KVL2" s="66"/>
      <c r="KVM2" s="66"/>
      <c r="KVN2" s="66"/>
      <c r="KVO2" s="66"/>
      <c r="KVP2" s="66"/>
      <c r="KVQ2" s="66"/>
      <c r="KVR2" s="66"/>
      <c r="KVS2" s="66"/>
      <c r="KVT2" s="66"/>
      <c r="KVU2" s="66"/>
      <c r="KVV2" s="66"/>
      <c r="KVW2" s="66"/>
      <c r="KVX2" s="66"/>
      <c r="KVY2" s="66"/>
      <c r="KVZ2" s="66"/>
      <c r="KWA2" s="66"/>
      <c r="KWB2" s="66"/>
      <c r="KWC2" s="66"/>
      <c r="KWD2" s="66"/>
      <c r="KWE2" s="66"/>
      <c r="KWF2" s="66"/>
      <c r="KWG2" s="66"/>
      <c r="KWH2" s="66"/>
      <c r="KWI2" s="66"/>
      <c r="KWJ2" s="66"/>
      <c r="KWK2" s="66"/>
      <c r="KWL2" s="66"/>
      <c r="KWM2" s="66"/>
      <c r="KWN2" s="66"/>
      <c r="KWO2" s="66"/>
      <c r="KWP2" s="66"/>
      <c r="KWQ2" s="66"/>
      <c r="KWR2" s="66"/>
      <c r="KWS2" s="66"/>
      <c r="KWT2" s="66"/>
      <c r="KWU2" s="66"/>
      <c r="KWV2" s="66"/>
      <c r="KWW2" s="66"/>
      <c r="KWX2" s="66"/>
      <c r="KWY2" s="66"/>
      <c r="KWZ2" s="66"/>
      <c r="KXA2" s="66"/>
      <c r="KXB2" s="66"/>
      <c r="KXC2" s="66"/>
      <c r="KXD2" s="66"/>
      <c r="KXE2" s="66"/>
      <c r="KXF2" s="66"/>
      <c r="KXG2" s="66"/>
      <c r="KXH2" s="66"/>
      <c r="KXI2" s="66"/>
      <c r="KXJ2" s="66"/>
      <c r="KXK2" s="66"/>
      <c r="KXL2" s="66"/>
      <c r="KXM2" s="66"/>
      <c r="KXN2" s="66"/>
      <c r="KXO2" s="66"/>
      <c r="KXP2" s="66"/>
      <c r="KXQ2" s="66"/>
      <c r="KXR2" s="66"/>
      <c r="KXS2" s="66"/>
      <c r="KXT2" s="66"/>
      <c r="KXU2" s="66"/>
      <c r="KXV2" s="66"/>
      <c r="KXW2" s="66"/>
      <c r="KXX2" s="66"/>
      <c r="KXY2" s="66"/>
      <c r="KXZ2" s="66"/>
      <c r="KYA2" s="66"/>
      <c r="KYB2" s="66"/>
      <c r="KYC2" s="66"/>
      <c r="KYD2" s="66"/>
      <c r="KYE2" s="66"/>
      <c r="KYF2" s="66"/>
      <c r="KYG2" s="66"/>
      <c r="KYH2" s="66"/>
      <c r="KYI2" s="66"/>
      <c r="KYJ2" s="66"/>
      <c r="KYK2" s="66"/>
      <c r="KYL2" s="66"/>
      <c r="KYM2" s="66"/>
      <c r="KYN2" s="66"/>
      <c r="KYO2" s="66"/>
      <c r="KYP2" s="66"/>
      <c r="KYQ2" s="66"/>
      <c r="KYR2" s="66"/>
      <c r="KYS2" s="66"/>
      <c r="KYT2" s="66"/>
      <c r="KYU2" s="66"/>
      <c r="KYV2" s="66"/>
      <c r="KYW2" s="66"/>
      <c r="KYX2" s="66"/>
      <c r="KYY2" s="66"/>
      <c r="KYZ2" s="66"/>
      <c r="KZA2" s="66"/>
      <c r="KZB2" s="66"/>
      <c r="KZC2" s="66"/>
      <c r="KZD2" s="66"/>
      <c r="KZE2" s="66"/>
      <c r="KZF2" s="66"/>
      <c r="KZG2" s="66"/>
      <c r="KZH2" s="66"/>
      <c r="KZI2" s="66"/>
      <c r="KZJ2" s="66"/>
      <c r="KZK2" s="66"/>
      <c r="KZL2" s="66"/>
      <c r="KZM2" s="66"/>
      <c r="KZN2" s="66"/>
      <c r="KZO2" s="66"/>
      <c r="KZP2" s="66"/>
      <c r="KZQ2" s="66"/>
      <c r="KZR2" s="66"/>
      <c r="KZS2" s="66"/>
      <c r="KZT2" s="66"/>
      <c r="KZU2" s="66"/>
      <c r="KZV2" s="66"/>
      <c r="KZW2" s="66"/>
      <c r="KZX2" s="66"/>
      <c r="KZY2" s="66"/>
      <c r="KZZ2" s="66"/>
      <c r="LAA2" s="66"/>
      <c r="LAB2" s="66"/>
      <c r="LAC2" s="66"/>
      <c r="LAD2" s="66"/>
      <c r="LAE2" s="66"/>
      <c r="LAF2" s="66"/>
      <c r="LAG2" s="66"/>
      <c r="LAH2" s="66"/>
      <c r="LAI2" s="66"/>
      <c r="LAJ2" s="66"/>
      <c r="LAK2" s="66"/>
      <c r="LAL2" s="66"/>
      <c r="LAM2" s="66"/>
      <c r="LAN2" s="66"/>
      <c r="LAO2" s="66"/>
      <c r="LAP2" s="66"/>
      <c r="LAQ2" s="66"/>
      <c r="LAR2" s="66"/>
      <c r="LAS2" s="66"/>
      <c r="LAT2" s="66"/>
      <c r="LAU2" s="66"/>
      <c r="LAV2" s="66"/>
      <c r="LAW2" s="66"/>
      <c r="LAX2" s="66"/>
      <c r="LAY2" s="66"/>
      <c r="LAZ2" s="66"/>
      <c r="LBA2" s="66"/>
      <c r="LBB2" s="66"/>
      <c r="LBC2" s="66"/>
      <c r="LBD2" s="66"/>
      <c r="LBE2" s="66"/>
      <c r="LBF2" s="66"/>
      <c r="LBG2" s="66"/>
      <c r="LBH2" s="66"/>
      <c r="LBI2" s="66"/>
      <c r="LBJ2" s="66"/>
      <c r="LBK2" s="66"/>
      <c r="LBL2" s="66"/>
      <c r="LBM2" s="66"/>
      <c r="LBN2" s="66"/>
      <c r="LBO2" s="66"/>
      <c r="LBP2" s="66"/>
      <c r="LBQ2" s="66"/>
      <c r="LBR2" s="66"/>
      <c r="LBS2" s="66"/>
      <c r="LBT2" s="66"/>
      <c r="LBU2" s="66"/>
      <c r="LBV2" s="66"/>
      <c r="LBW2" s="66"/>
      <c r="LBX2" s="66"/>
      <c r="LBY2" s="66"/>
      <c r="LBZ2" s="66"/>
      <c r="LCA2" s="66"/>
      <c r="LCB2" s="66"/>
      <c r="LCC2" s="66"/>
      <c r="LCD2" s="66"/>
      <c r="LCE2" s="66"/>
      <c r="LCF2" s="66"/>
      <c r="LCG2" s="66"/>
      <c r="LCH2" s="66"/>
      <c r="LCI2" s="66"/>
      <c r="LCJ2" s="66"/>
      <c r="LCK2" s="66"/>
      <c r="LCL2" s="66"/>
      <c r="LCM2" s="66"/>
      <c r="LCN2" s="66"/>
      <c r="LCO2" s="66"/>
      <c r="LCP2" s="66"/>
      <c r="LCQ2" s="66"/>
      <c r="LCR2" s="66"/>
      <c r="LCS2" s="66"/>
      <c r="LCT2" s="66"/>
      <c r="LCU2" s="66"/>
      <c r="LCV2" s="66"/>
      <c r="LCW2" s="66"/>
      <c r="LCX2" s="66"/>
      <c r="LCY2" s="66"/>
      <c r="LCZ2" s="66"/>
      <c r="LDA2" s="66"/>
      <c r="LDB2" s="66"/>
      <c r="LDC2" s="66"/>
      <c r="LDD2" s="66"/>
      <c r="LDE2" s="66"/>
      <c r="LDF2" s="66"/>
      <c r="LDG2" s="66"/>
      <c r="LDH2" s="66"/>
      <c r="LDI2" s="66"/>
      <c r="LDJ2" s="66"/>
      <c r="LDK2" s="66"/>
      <c r="LDL2" s="66"/>
      <c r="LDM2" s="66"/>
      <c r="LDN2" s="66"/>
      <c r="LDO2" s="66"/>
      <c r="LDP2" s="66"/>
      <c r="LDQ2" s="66"/>
      <c r="LDR2" s="66"/>
      <c r="LDS2" s="66"/>
      <c r="LDT2" s="66"/>
      <c r="LDU2" s="66"/>
      <c r="LDV2" s="66"/>
      <c r="LDW2" s="66"/>
      <c r="LDX2" s="66"/>
      <c r="LDY2" s="66"/>
      <c r="LDZ2" s="66"/>
      <c r="LEA2" s="66"/>
      <c r="LEB2" s="66"/>
      <c r="LEC2" s="66"/>
      <c r="LED2" s="66"/>
      <c r="LEE2" s="66"/>
      <c r="LEF2" s="66"/>
      <c r="LEG2" s="66"/>
      <c r="LEH2" s="66"/>
      <c r="LEI2" s="66"/>
      <c r="LEJ2" s="66"/>
      <c r="LEK2" s="66"/>
      <c r="LEL2" s="66"/>
      <c r="LEM2" s="66"/>
      <c r="LEN2" s="66"/>
      <c r="LEO2" s="66"/>
      <c r="LEP2" s="66"/>
      <c r="LEQ2" s="66"/>
      <c r="LER2" s="66"/>
      <c r="LES2" s="66"/>
      <c r="LET2" s="66"/>
      <c r="LEU2" s="66"/>
      <c r="LEV2" s="66"/>
      <c r="LEW2" s="66"/>
      <c r="LEX2" s="66"/>
      <c r="LEY2" s="66"/>
      <c r="LEZ2" s="66"/>
      <c r="LFA2" s="66"/>
      <c r="LFB2" s="66"/>
      <c r="LFC2" s="66"/>
      <c r="LFD2" s="66"/>
      <c r="LFE2" s="66"/>
      <c r="LFF2" s="66"/>
      <c r="LFG2" s="66"/>
      <c r="LFH2" s="66"/>
      <c r="LFI2" s="66"/>
      <c r="LFJ2" s="66"/>
      <c r="LFK2" s="66"/>
      <c r="LFL2" s="66"/>
      <c r="LFM2" s="66"/>
      <c r="LFN2" s="66"/>
      <c r="LFO2" s="66"/>
      <c r="LFP2" s="66"/>
      <c r="LFQ2" s="66"/>
      <c r="LFR2" s="66"/>
      <c r="LFS2" s="66"/>
      <c r="LFT2" s="66"/>
      <c r="LFU2" s="66"/>
      <c r="LFV2" s="66"/>
      <c r="LFW2" s="66"/>
      <c r="LFX2" s="66"/>
      <c r="LFY2" s="66"/>
      <c r="LFZ2" s="66"/>
      <c r="LGA2" s="66"/>
      <c r="LGB2" s="66"/>
      <c r="LGC2" s="66"/>
      <c r="LGD2" s="66"/>
      <c r="LGE2" s="66"/>
      <c r="LGF2" s="66"/>
      <c r="LGG2" s="66"/>
      <c r="LGH2" s="66"/>
      <c r="LGI2" s="66"/>
      <c r="LGJ2" s="66"/>
      <c r="LGK2" s="66"/>
      <c r="LGL2" s="66"/>
      <c r="LGM2" s="66"/>
      <c r="LGN2" s="66"/>
      <c r="LGO2" s="66"/>
      <c r="LGP2" s="66"/>
      <c r="LGQ2" s="66"/>
      <c r="LGR2" s="66"/>
      <c r="LGS2" s="66"/>
      <c r="LGT2" s="66"/>
      <c r="LGU2" s="66"/>
      <c r="LGV2" s="66"/>
      <c r="LGW2" s="66"/>
      <c r="LGX2" s="66"/>
      <c r="LGY2" s="66"/>
      <c r="LGZ2" s="66"/>
      <c r="LHA2" s="66"/>
      <c r="LHB2" s="66"/>
      <c r="LHC2" s="66"/>
      <c r="LHD2" s="66"/>
      <c r="LHE2" s="66"/>
      <c r="LHF2" s="66"/>
      <c r="LHG2" s="66"/>
      <c r="LHH2" s="66"/>
      <c r="LHI2" s="66"/>
      <c r="LHJ2" s="66"/>
      <c r="LHK2" s="66"/>
      <c r="LHL2" s="66"/>
      <c r="LHM2" s="66"/>
      <c r="LHN2" s="66"/>
      <c r="LHO2" s="66"/>
      <c r="LHP2" s="66"/>
      <c r="LHQ2" s="66"/>
      <c r="LHR2" s="66"/>
      <c r="LHS2" s="66"/>
      <c r="LHT2" s="66"/>
      <c r="LHU2" s="66"/>
      <c r="LHV2" s="66"/>
      <c r="LHW2" s="66"/>
      <c r="LHX2" s="66"/>
      <c r="LHY2" s="66"/>
      <c r="LHZ2" s="66"/>
      <c r="LIA2" s="66"/>
      <c r="LIB2" s="66"/>
      <c r="LIC2" s="66"/>
      <c r="LID2" s="66"/>
      <c r="LIE2" s="66"/>
      <c r="LIF2" s="66"/>
      <c r="LIG2" s="66"/>
      <c r="LIH2" s="66"/>
      <c r="LII2" s="66"/>
      <c r="LIJ2" s="66"/>
      <c r="LIK2" s="66"/>
      <c r="LIL2" s="66"/>
      <c r="LIM2" s="66"/>
      <c r="LIN2" s="66"/>
      <c r="LIO2" s="66"/>
      <c r="LIP2" s="66"/>
      <c r="LIQ2" s="66"/>
      <c r="LIR2" s="66"/>
      <c r="LIS2" s="66"/>
      <c r="LIT2" s="66"/>
      <c r="LIU2" s="66"/>
      <c r="LIV2" s="66"/>
      <c r="LIW2" s="66"/>
      <c r="LIX2" s="66"/>
      <c r="LIY2" s="66"/>
      <c r="LIZ2" s="66"/>
      <c r="LJA2" s="66"/>
      <c r="LJB2" s="66"/>
      <c r="LJC2" s="66"/>
      <c r="LJD2" s="66"/>
      <c r="LJE2" s="66"/>
      <c r="LJF2" s="66"/>
      <c r="LJG2" s="66"/>
      <c r="LJH2" s="66"/>
      <c r="LJI2" s="66"/>
      <c r="LJJ2" s="66"/>
      <c r="LJK2" s="66"/>
      <c r="LJL2" s="66"/>
      <c r="LJM2" s="66"/>
      <c r="LJN2" s="66"/>
      <c r="LJO2" s="66"/>
      <c r="LJP2" s="66"/>
      <c r="LJQ2" s="66"/>
      <c r="LJR2" s="66"/>
      <c r="LJS2" s="66"/>
      <c r="LJT2" s="66"/>
      <c r="LJU2" s="66"/>
      <c r="LJV2" s="66"/>
      <c r="LJW2" s="66"/>
      <c r="LJX2" s="66"/>
      <c r="LJY2" s="66"/>
      <c r="LJZ2" s="66"/>
      <c r="LKA2" s="66"/>
      <c r="LKB2" s="66"/>
      <c r="LKC2" s="66"/>
      <c r="LKD2" s="66"/>
      <c r="LKE2" s="66"/>
      <c r="LKF2" s="66"/>
      <c r="LKG2" s="66"/>
      <c r="LKH2" s="66"/>
      <c r="LKI2" s="66"/>
      <c r="LKJ2" s="66"/>
      <c r="LKK2" s="66"/>
      <c r="LKL2" s="66"/>
      <c r="LKM2" s="66"/>
      <c r="LKN2" s="66"/>
      <c r="LKO2" s="66"/>
      <c r="LKP2" s="66"/>
      <c r="LKQ2" s="66"/>
      <c r="LKR2" s="66"/>
      <c r="LKS2" s="66"/>
      <c r="LKT2" s="66"/>
      <c r="LKU2" s="66"/>
      <c r="LKV2" s="66"/>
      <c r="LKW2" s="66"/>
      <c r="LKX2" s="66"/>
      <c r="LKY2" s="66"/>
      <c r="LKZ2" s="66"/>
      <c r="LLA2" s="66"/>
      <c r="LLB2" s="66"/>
      <c r="LLC2" s="66"/>
      <c r="LLD2" s="66"/>
      <c r="LLE2" s="66"/>
      <c r="LLF2" s="66"/>
      <c r="LLG2" s="66"/>
      <c r="LLH2" s="66"/>
      <c r="LLI2" s="66"/>
      <c r="LLJ2" s="66"/>
      <c r="LLK2" s="66"/>
      <c r="LLL2" s="66"/>
      <c r="LLM2" s="66"/>
      <c r="LLN2" s="66"/>
      <c r="LLO2" s="66"/>
      <c r="LLP2" s="66"/>
      <c r="LLQ2" s="66"/>
      <c r="LLR2" s="66"/>
      <c r="LLS2" s="66"/>
      <c r="LLT2" s="66"/>
      <c r="LLU2" s="66"/>
      <c r="LLV2" s="66"/>
      <c r="LLW2" s="66"/>
      <c r="LLX2" s="66"/>
      <c r="LLY2" s="66"/>
      <c r="LLZ2" s="66"/>
      <c r="LMA2" s="66"/>
      <c r="LMB2" s="66"/>
      <c r="LMC2" s="66"/>
      <c r="LMD2" s="66"/>
      <c r="LME2" s="66"/>
      <c r="LMF2" s="66"/>
      <c r="LMG2" s="66"/>
      <c r="LMH2" s="66"/>
      <c r="LMI2" s="66"/>
      <c r="LMJ2" s="66"/>
      <c r="LMK2" s="66"/>
      <c r="LML2" s="66"/>
      <c r="LMM2" s="66"/>
      <c r="LMN2" s="66"/>
      <c r="LMO2" s="66"/>
      <c r="LMP2" s="66"/>
      <c r="LMQ2" s="66"/>
      <c r="LMR2" s="66"/>
      <c r="LMS2" s="66"/>
      <c r="LMT2" s="66"/>
      <c r="LMU2" s="66"/>
      <c r="LMV2" s="66"/>
      <c r="LMW2" s="66"/>
      <c r="LMX2" s="66"/>
      <c r="LMY2" s="66"/>
      <c r="LMZ2" s="66"/>
      <c r="LNA2" s="66"/>
      <c r="LNB2" s="66"/>
      <c r="LNC2" s="66"/>
      <c r="LND2" s="66"/>
      <c r="LNE2" s="66"/>
      <c r="LNF2" s="66"/>
      <c r="LNG2" s="66"/>
      <c r="LNH2" s="66"/>
      <c r="LNI2" s="66"/>
      <c r="LNJ2" s="66"/>
      <c r="LNK2" s="66"/>
      <c r="LNL2" s="66"/>
      <c r="LNM2" s="66"/>
      <c r="LNN2" s="66"/>
      <c r="LNO2" s="66"/>
      <c r="LNP2" s="66"/>
      <c r="LNQ2" s="66"/>
      <c r="LNR2" s="66"/>
      <c r="LNS2" s="66"/>
      <c r="LNT2" s="66"/>
      <c r="LNU2" s="66"/>
      <c r="LNV2" s="66"/>
      <c r="LNW2" s="66"/>
      <c r="LNX2" s="66"/>
      <c r="LNY2" s="66"/>
      <c r="LNZ2" s="66"/>
      <c r="LOA2" s="66"/>
      <c r="LOB2" s="66"/>
      <c r="LOC2" s="66"/>
      <c r="LOD2" s="66"/>
      <c r="LOE2" s="66"/>
      <c r="LOF2" s="66"/>
      <c r="LOG2" s="66"/>
      <c r="LOH2" s="66"/>
      <c r="LOI2" s="66"/>
      <c r="LOJ2" s="66"/>
      <c r="LOK2" s="66"/>
      <c r="LOL2" s="66"/>
      <c r="LOM2" s="66"/>
      <c r="LON2" s="66"/>
      <c r="LOO2" s="66"/>
      <c r="LOP2" s="66"/>
      <c r="LOQ2" s="66"/>
      <c r="LOR2" s="66"/>
      <c r="LOS2" s="66"/>
      <c r="LOT2" s="66"/>
      <c r="LOU2" s="66"/>
      <c r="LOV2" s="66"/>
      <c r="LOW2" s="66"/>
      <c r="LOX2" s="66"/>
      <c r="LOY2" s="66"/>
      <c r="LOZ2" s="66"/>
      <c r="LPA2" s="66"/>
      <c r="LPB2" s="66"/>
      <c r="LPC2" s="66"/>
      <c r="LPD2" s="66"/>
      <c r="LPE2" s="66"/>
      <c r="LPF2" s="66"/>
      <c r="LPG2" s="66"/>
      <c r="LPH2" s="66"/>
      <c r="LPI2" s="66"/>
      <c r="LPJ2" s="66"/>
      <c r="LPK2" s="66"/>
      <c r="LPL2" s="66"/>
      <c r="LPM2" s="66"/>
      <c r="LPN2" s="66"/>
      <c r="LPO2" s="66"/>
      <c r="LPP2" s="66"/>
      <c r="LPQ2" s="66"/>
      <c r="LPR2" s="66"/>
      <c r="LPS2" s="66"/>
      <c r="LPT2" s="66"/>
      <c r="LPU2" s="66"/>
      <c r="LPV2" s="66"/>
      <c r="LPW2" s="66"/>
      <c r="LPX2" s="66"/>
      <c r="LPY2" s="66"/>
      <c r="LPZ2" s="66"/>
      <c r="LQA2" s="66"/>
      <c r="LQB2" s="66"/>
      <c r="LQC2" s="66"/>
      <c r="LQD2" s="66"/>
      <c r="LQE2" s="66"/>
      <c r="LQF2" s="66"/>
      <c r="LQG2" s="66"/>
      <c r="LQH2" s="66"/>
      <c r="LQI2" s="66"/>
      <c r="LQJ2" s="66"/>
      <c r="LQK2" s="66"/>
      <c r="LQL2" s="66"/>
      <c r="LQM2" s="66"/>
      <c r="LQN2" s="66"/>
      <c r="LQO2" s="66"/>
      <c r="LQP2" s="66"/>
      <c r="LQQ2" s="66"/>
      <c r="LQR2" s="66"/>
      <c r="LQS2" s="66"/>
      <c r="LQT2" s="66"/>
      <c r="LQU2" s="66"/>
      <c r="LQV2" s="66"/>
      <c r="LQW2" s="66"/>
      <c r="LQX2" s="66"/>
      <c r="LQY2" s="66"/>
      <c r="LQZ2" s="66"/>
      <c r="LRA2" s="66"/>
      <c r="LRB2" s="66"/>
      <c r="LRC2" s="66"/>
      <c r="LRD2" s="66"/>
      <c r="LRE2" s="66"/>
      <c r="LRF2" s="66"/>
      <c r="LRG2" s="66"/>
      <c r="LRH2" s="66"/>
      <c r="LRI2" s="66"/>
      <c r="LRJ2" s="66"/>
      <c r="LRK2" s="66"/>
      <c r="LRL2" s="66"/>
      <c r="LRM2" s="66"/>
      <c r="LRN2" s="66"/>
      <c r="LRO2" s="66"/>
      <c r="LRP2" s="66"/>
      <c r="LRQ2" s="66"/>
      <c r="LRR2" s="66"/>
      <c r="LRS2" s="66"/>
      <c r="LRT2" s="66"/>
      <c r="LRU2" s="66"/>
      <c r="LRV2" s="66"/>
      <c r="LRW2" s="66"/>
      <c r="LRX2" s="66"/>
      <c r="LRY2" s="66"/>
      <c r="LRZ2" s="66"/>
      <c r="LSA2" s="66"/>
      <c r="LSB2" s="66"/>
      <c r="LSC2" s="66"/>
      <c r="LSD2" s="66"/>
      <c r="LSE2" s="66"/>
      <c r="LSF2" s="66"/>
      <c r="LSG2" s="66"/>
      <c r="LSH2" s="66"/>
      <c r="LSI2" s="66"/>
      <c r="LSJ2" s="66"/>
      <c r="LSK2" s="66"/>
      <c r="LSL2" s="66"/>
      <c r="LSM2" s="66"/>
      <c r="LSN2" s="66"/>
      <c r="LSO2" s="66"/>
      <c r="LSP2" s="66"/>
      <c r="LSQ2" s="66"/>
      <c r="LSR2" s="66"/>
      <c r="LSS2" s="66"/>
      <c r="LST2" s="66"/>
      <c r="LSU2" s="66"/>
      <c r="LSV2" s="66"/>
      <c r="LSW2" s="66"/>
      <c r="LSX2" s="66"/>
      <c r="LSY2" s="66"/>
      <c r="LSZ2" s="66"/>
      <c r="LTA2" s="66"/>
      <c r="LTB2" s="66"/>
      <c r="LTC2" s="66"/>
      <c r="LTD2" s="66"/>
      <c r="LTE2" s="66"/>
      <c r="LTF2" s="66"/>
      <c r="LTG2" s="66"/>
      <c r="LTH2" s="66"/>
      <c r="LTI2" s="66"/>
      <c r="LTJ2" s="66"/>
      <c r="LTK2" s="66"/>
      <c r="LTL2" s="66"/>
      <c r="LTM2" s="66"/>
      <c r="LTN2" s="66"/>
      <c r="LTO2" s="66"/>
      <c r="LTP2" s="66"/>
      <c r="LTQ2" s="66"/>
      <c r="LTR2" s="66"/>
      <c r="LTS2" s="66"/>
      <c r="LTT2" s="66"/>
      <c r="LTU2" s="66"/>
      <c r="LTV2" s="66"/>
      <c r="LTW2" s="66"/>
      <c r="LTX2" s="66"/>
      <c r="LTY2" s="66"/>
      <c r="LTZ2" s="66"/>
      <c r="LUA2" s="66"/>
      <c r="LUB2" s="66"/>
      <c r="LUC2" s="66"/>
      <c r="LUD2" s="66"/>
      <c r="LUE2" s="66"/>
      <c r="LUF2" s="66"/>
      <c r="LUG2" s="66"/>
      <c r="LUH2" s="66"/>
      <c r="LUI2" s="66"/>
      <c r="LUJ2" s="66"/>
      <c r="LUK2" s="66"/>
      <c r="LUL2" s="66"/>
      <c r="LUM2" s="66"/>
      <c r="LUN2" s="66"/>
      <c r="LUO2" s="66"/>
      <c r="LUP2" s="66"/>
      <c r="LUQ2" s="66"/>
      <c r="LUR2" s="66"/>
      <c r="LUS2" s="66"/>
      <c r="LUT2" s="66"/>
      <c r="LUU2" s="66"/>
      <c r="LUV2" s="66"/>
      <c r="LUW2" s="66"/>
      <c r="LUX2" s="66"/>
      <c r="LUY2" s="66"/>
      <c r="LUZ2" s="66"/>
      <c r="LVA2" s="66"/>
      <c r="LVB2" s="66"/>
      <c r="LVC2" s="66"/>
      <c r="LVD2" s="66"/>
      <c r="LVE2" s="66"/>
      <c r="LVF2" s="66"/>
      <c r="LVG2" s="66"/>
      <c r="LVH2" s="66"/>
      <c r="LVI2" s="66"/>
      <c r="LVJ2" s="66"/>
      <c r="LVK2" s="66"/>
      <c r="LVL2" s="66"/>
      <c r="LVM2" s="66"/>
      <c r="LVN2" s="66"/>
      <c r="LVO2" s="66"/>
      <c r="LVP2" s="66"/>
      <c r="LVQ2" s="66"/>
      <c r="LVR2" s="66"/>
      <c r="LVS2" s="66"/>
      <c r="LVT2" s="66"/>
      <c r="LVU2" s="66"/>
      <c r="LVV2" s="66"/>
      <c r="LVW2" s="66"/>
      <c r="LVX2" s="66"/>
      <c r="LVY2" s="66"/>
      <c r="LVZ2" s="66"/>
      <c r="LWA2" s="66"/>
      <c r="LWB2" s="66"/>
      <c r="LWC2" s="66"/>
      <c r="LWD2" s="66"/>
      <c r="LWE2" s="66"/>
      <c r="LWF2" s="66"/>
      <c r="LWG2" s="66"/>
      <c r="LWH2" s="66"/>
      <c r="LWI2" s="66"/>
      <c r="LWJ2" s="66"/>
      <c r="LWK2" s="66"/>
      <c r="LWL2" s="66"/>
      <c r="LWM2" s="66"/>
      <c r="LWN2" s="66"/>
      <c r="LWO2" s="66"/>
      <c r="LWP2" s="66"/>
      <c r="LWQ2" s="66"/>
      <c r="LWR2" s="66"/>
      <c r="LWS2" s="66"/>
      <c r="LWT2" s="66"/>
      <c r="LWU2" s="66"/>
      <c r="LWV2" s="66"/>
      <c r="LWW2" s="66"/>
      <c r="LWX2" s="66"/>
      <c r="LWY2" s="66"/>
      <c r="LWZ2" s="66"/>
      <c r="LXA2" s="66"/>
      <c r="LXB2" s="66"/>
      <c r="LXC2" s="66"/>
      <c r="LXD2" s="66"/>
      <c r="LXE2" s="66"/>
      <c r="LXF2" s="66"/>
      <c r="LXG2" s="66"/>
      <c r="LXH2" s="66"/>
      <c r="LXI2" s="66"/>
      <c r="LXJ2" s="66"/>
      <c r="LXK2" s="66"/>
      <c r="LXL2" s="66"/>
      <c r="LXM2" s="66"/>
      <c r="LXN2" s="66"/>
      <c r="LXO2" s="66"/>
      <c r="LXP2" s="66"/>
      <c r="LXQ2" s="66"/>
      <c r="LXR2" s="66"/>
      <c r="LXS2" s="66"/>
      <c r="LXT2" s="66"/>
      <c r="LXU2" s="66"/>
      <c r="LXV2" s="66"/>
      <c r="LXW2" s="66"/>
      <c r="LXX2" s="66"/>
      <c r="LXY2" s="66"/>
      <c r="LXZ2" s="66"/>
      <c r="LYA2" s="66"/>
      <c r="LYB2" s="66"/>
      <c r="LYC2" s="66"/>
      <c r="LYD2" s="66"/>
      <c r="LYE2" s="66"/>
      <c r="LYF2" s="66"/>
      <c r="LYG2" s="66"/>
      <c r="LYH2" s="66"/>
      <c r="LYI2" s="66"/>
      <c r="LYJ2" s="66"/>
      <c r="LYK2" s="66"/>
      <c r="LYL2" s="66"/>
      <c r="LYM2" s="66"/>
      <c r="LYN2" s="66"/>
      <c r="LYO2" s="66"/>
      <c r="LYP2" s="66"/>
      <c r="LYQ2" s="66"/>
      <c r="LYR2" s="66"/>
      <c r="LYS2" s="66"/>
      <c r="LYT2" s="66"/>
      <c r="LYU2" s="66"/>
      <c r="LYV2" s="66"/>
      <c r="LYW2" s="66"/>
      <c r="LYX2" s="66"/>
      <c r="LYY2" s="66"/>
      <c r="LYZ2" s="66"/>
      <c r="LZA2" s="66"/>
      <c r="LZB2" s="66"/>
      <c r="LZC2" s="66"/>
      <c r="LZD2" s="66"/>
      <c r="LZE2" s="66"/>
      <c r="LZF2" s="66"/>
      <c r="LZG2" s="66"/>
      <c r="LZH2" s="66"/>
      <c r="LZI2" s="66"/>
      <c r="LZJ2" s="66"/>
      <c r="LZK2" s="66"/>
      <c r="LZL2" s="66"/>
      <c r="LZM2" s="66"/>
      <c r="LZN2" s="66"/>
      <c r="LZO2" s="66"/>
      <c r="LZP2" s="66"/>
      <c r="LZQ2" s="66"/>
      <c r="LZR2" s="66"/>
      <c r="LZS2" s="66"/>
      <c r="LZT2" s="66"/>
      <c r="LZU2" s="66"/>
      <c r="LZV2" s="66"/>
      <c r="LZW2" s="66"/>
      <c r="LZX2" s="66"/>
      <c r="LZY2" s="66"/>
      <c r="LZZ2" s="66"/>
      <c r="MAA2" s="66"/>
      <c r="MAB2" s="66"/>
      <c r="MAC2" s="66"/>
      <c r="MAD2" s="66"/>
      <c r="MAE2" s="66"/>
      <c r="MAF2" s="66"/>
      <c r="MAG2" s="66"/>
      <c r="MAH2" s="66"/>
      <c r="MAI2" s="66"/>
      <c r="MAJ2" s="66"/>
      <c r="MAK2" s="66"/>
      <c r="MAL2" s="66"/>
      <c r="MAM2" s="66"/>
      <c r="MAN2" s="66"/>
      <c r="MAO2" s="66"/>
      <c r="MAP2" s="66"/>
      <c r="MAQ2" s="66"/>
      <c r="MAR2" s="66"/>
      <c r="MAS2" s="66"/>
      <c r="MAT2" s="66"/>
      <c r="MAU2" s="66"/>
      <c r="MAV2" s="66"/>
      <c r="MAW2" s="66"/>
      <c r="MAX2" s="66"/>
      <c r="MAY2" s="66"/>
      <c r="MAZ2" s="66"/>
      <c r="MBA2" s="66"/>
      <c r="MBB2" s="66"/>
      <c r="MBC2" s="66"/>
      <c r="MBD2" s="66"/>
      <c r="MBE2" s="66"/>
      <c r="MBF2" s="66"/>
      <c r="MBG2" s="66"/>
      <c r="MBH2" s="66"/>
      <c r="MBI2" s="66"/>
      <c r="MBJ2" s="66"/>
      <c r="MBK2" s="66"/>
      <c r="MBL2" s="66"/>
      <c r="MBM2" s="66"/>
      <c r="MBN2" s="66"/>
      <c r="MBO2" s="66"/>
      <c r="MBP2" s="66"/>
      <c r="MBQ2" s="66"/>
      <c r="MBR2" s="66"/>
      <c r="MBS2" s="66"/>
      <c r="MBT2" s="66"/>
      <c r="MBU2" s="66"/>
      <c r="MBV2" s="66"/>
      <c r="MBW2" s="66"/>
      <c r="MBX2" s="66"/>
      <c r="MBY2" s="66"/>
      <c r="MBZ2" s="66"/>
      <c r="MCA2" s="66"/>
      <c r="MCB2" s="66"/>
      <c r="MCC2" s="66"/>
      <c r="MCD2" s="66"/>
      <c r="MCE2" s="66"/>
      <c r="MCF2" s="66"/>
      <c r="MCG2" s="66"/>
      <c r="MCH2" s="66"/>
      <c r="MCI2" s="66"/>
      <c r="MCJ2" s="66"/>
      <c r="MCK2" s="66"/>
      <c r="MCL2" s="66"/>
      <c r="MCM2" s="66"/>
      <c r="MCN2" s="66"/>
      <c r="MCO2" s="66"/>
      <c r="MCP2" s="66"/>
      <c r="MCQ2" s="66"/>
      <c r="MCR2" s="66"/>
      <c r="MCS2" s="66"/>
      <c r="MCT2" s="66"/>
      <c r="MCU2" s="66"/>
      <c r="MCV2" s="66"/>
      <c r="MCW2" s="66"/>
      <c r="MCX2" s="66"/>
      <c r="MCY2" s="66"/>
      <c r="MCZ2" s="66"/>
      <c r="MDA2" s="66"/>
      <c r="MDB2" s="66"/>
      <c r="MDC2" s="66"/>
      <c r="MDD2" s="66"/>
      <c r="MDE2" s="66"/>
      <c r="MDF2" s="66"/>
      <c r="MDG2" s="66"/>
      <c r="MDH2" s="66"/>
      <c r="MDI2" s="66"/>
      <c r="MDJ2" s="66"/>
      <c r="MDK2" s="66"/>
      <c r="MDL2" s="66"/>
      <c r="MDM2" s="66"/>
      <c r="MDN2" s="66"/>
      <c r="MDO2" s="66"/>
      <c r="MDP2" s="66"/>
      <c r="MDQ2" s="66"/>
      <c r="MDR2" s="66"/>
      <c r="MDS2" s="66"/>
      <c r="MDT2" s="66"/>
      <c r="MDU2" s="66"/>
      <c r="MDV2" s="66"/>
      <c r="MDW2" s="66"/>
      <c r="MDX2" s="66"/>
      <c r="MDY2" s="66"/>
      <c r="MDZ2" s="66"/>
      <c r="MEA2" s="66"/>
      <c r="MEB2" s="66"/>
      <c r="MEC2" s="66"/>
      <c r="MED2" s="66"/>
      <c r="MEE2" s="66"/>
      <c r="MEF2" s="66"/>
      <c r="MEG2" s="66"/>
      <c r="MEH2" s="66"/>
      <c r="MEI2" s="66"/>
      <c r="MEJ2" s="66"/>
      <c r="MEK2" s="66"/>
      <c r="MEL2" s="66"/>
      <c r="MEM2" s="66"/>
      <c r="MEN2" s="66"/>
      <c r="MEO2" s="66"/>
      <c r="MEP2" s="66"/>
      <c r="MEQ2" s="66"/>
      <c r="MER2" s="66"/>
      <c r="MES2" s="66"/>
      <c r="MET2" s="66"/>
      <c r="MEU2" s="66"/>
      <c r="MEV2" s="66"/>
      <c r="MEW2" s="66"/>
      <c r="MEX2" s="66"/>
      <c r="MEY2" s="66"/>
      <c r="MEZ2" s="66"/>
      <c r="MFA2" s="66"/>
      <c r="MFB2" s="66"/>
      <c r="MFC2" s="66"/>
      <c r="MFD2" s="66"/>
      <c r="MFE2" s="66"/>
      <c r="MFF2" s="66"/>
      <c r="MFG2" s="66"/>
      <c r="MFH2" s="66"/>
      <c r="MFI2" s="66"/>
      <c r="MFJ2" s="66"/>
      <c r="MFK2" s="66"/>
      <c r="MFL2" s="66"/>
      <c r="MFM2" s="66"/>
      <c r="MFN2" s="66"/>
      <c r="MFO2" s="66"/>
      <c r="MFP2" s="66"/>
      <c r="MFQ2" s="66"/>
      <c r="MFR2" s="66"/>
      <c r="MFS2" s="66"/>
      <c r="MFT2" s="66"/>
      <c r="MFU2" s="66"/>
      <c r="MFV2" s="66"/>
      <c r="MFW2" s="66"/>
      <c r="MFX2" s="66"/>
      <c r="MFY2" s="66"/>
      <c r="MFZ2" s="66"/>
      <c r="MGA2" s="66"/>
      <c r="MGB2" s="66"/>
      <c r="MGC2" s="66"/>
      <c r="MGD2" s="66"/>
      <c r="MGE2" s="66"/>
      <c r="MGF2" s="66"/>
      <c r="MGG2" s="66"/>
      <c r="MGH2" s="66"/>
      <c r="MGI2" s="66"/>
      <c r="MGJ2" s="66"/>
      <c r="MGK2" s="66"/>
      <c r="MGL2" s="66"/>
      <c r="MGM2" s="66"/>
      <c r="MGN2" s="66"/>
      <c r="MGO2" s="66"/>
      <c r="MGP2" s="66"/>
      <c r="MGQ2" s="66"/>
      <c r="MGR2" s="66"/>
      <c r="MGS2" s="66"/>
      <c r="MGT2" s="66"/>
      <c r="MGU2" s="66"/>
      <c r="MGV2" s="66"/>
      <c r="MGW2" s="66"/>
      <c r="MGX2" s="66"/>
      <c r="MGY2" s="66"/>
      <c r="MGZ2" s="66"/>
      <c r="MHA2" s="66"/>
      <c r="MHB2" s="66"/>
      <c r="MHC2" s="66"/>
      <c r="MHD2" s="66"/>
      <c r="MHE2" s="66"/>
      <c r="MHF2" s="66"/>
      <c r="MHG2" s="66"/>
      <c r="MHH2" s="66"/>
      <c r="MHI2" s="66"/>
      <c r="MHJ2" s="66"/>
      <c r="MHK2" s="66"/>
      <c r="MHL2" s="66"/>
      <c r="MHM2" s="66"/>
      <c r="MHN2" s="66"/>
      <c r="MHO2" s="66"/>
      <c r="MHP2" s="66"/>
      <c r="MHQ2" s="66"/>
      <c r="MHR2" s="66"/>
      <c r="MHS2" s="66"/>
      <c r="MHT2" s="66"/>
      <c r="MHU2" s="66"/>
      <c r="MHV2" s="66"/>
      <c r="MHW2" s="66"/>
      <c r="MHX2" s="66"/>
      <c r="MHY2" s="66"/>
      <c r="MHZ2" s="66"/>
      <c r="MIA2" s="66"/>
      <c r="MIB2" s="66"/>
      <c r="MIC2" s="66"/>
      <c r="MID2" s="66"/>
      <c r="MIE2" s="66"/>
      <c r="MIF2" s="66"/>
      <c r="MIG2" s="66"/>
      <c r="MIH2" s="66"/>
      <c r="MII2" s="66"/>
      <c r="MIJ2" s="66"/>
      <c r="MIK2" s="66"/>
      <c r="MIL2" s="66"/>
      <c r="MIM2" s="66"/>
      <c r="MIN2" s="66"/>
      <c r="MIO2" s="66"/>
      <c r="MIP2" s="66"/>
      <c r="MIQ2" s="66"/>
      <c r="MIR2" s="66"/>
      <c r="MIS2" s="66"/>
      <c r="MIT2" s="66"/>
      <c r="MIU2" s="66"/>
      <c r="MIV2" s="66"/>
      <c r="MIW2" s="66"/>
      <c r="MIX2" s="66"/>
      <c r="MIY2" s="66"/>
      <c r="MIZ2" s="66"/>
      <c r="MJA2" s="66"/>
      <c r="MJB2" s="66"/>
      <c r="MJC2" s="66"/>
      <c r="MJD2" s="66"/>
      <c r="MJE2" s="66"/>
      <c r="MJF2" s="66"/>
      <c r="MJG2" s="66"/>
      <c r="MJH2" s="66"/>
      <c r="MJI2" s="66"/>
      <c r="MJJ2" s="66"/>
      <c r="MJK2" s="66"/>
      <c r="MJL2" s="66"/>
      <c r="MJM2" s="66"/>
      <c r="MJN2" s="66"/>
      <c r="MJO2" s="66"/>
      <c r="MJP2" s="66"/>
      <c r="MJQ2" s="66"/>
      <c r="MJR2" s="66"/>
      <c r="MJS2" s="66"/>
      <c r="MJT2" s="66"/>
      <c r="MJU2" s="66"/>
      <c r="MJV2" s="66"/>
      <c r="MJW2" s="66"/>
      <c r="MJX2" s="66"/>
      <c r="MJY2" s="66"/>
      <c r="MJZ2" s="66"/>
      <c r="MKA2" s="66"/>
      <c r="MKB2" s="66"/>
      <c r="MKC2" s="66"/>
      <c r="MKD2" s="66"/>
      <c r="MKE2" s="66"/>
      <c r="MKF2" s="66"/>
      <c r="MKG2" s="66"/>
      <c r="MKH2" s="66"/>
      <c r="MKI2" s="66"/>
      <c r="MKJ2" s="66"/>
      <c r="MKK2" s="66"/>
      <c r="MKL2" s="66"/>
      <c r="MKM2" s="66"/>
      <c r="MKN2" s="66"/>
      <c r="MKO2" s="66"/>
      <c r="MKP2" s="66"/>
      <c r="MKQ2" s="66"/>
      <c r="MKR2" s="66"/>
      <c r="MKS2" s="66"/>
      <c r="MKT2" s="66"/>
      <c r="MKU2" s="66"/>
      <c r="MKV2" s="66"/>
      <c r="MKW2" s="66"/>
      <c r="MKX2" s="66"/>
      <c r="MKY2" s="66"/>
      <c r="MKZ2" s="66"/>
      <c r="MLA2" s="66"/>
      <c r="MLB2" s="66"/>
      <c r="MLC2" s="66"/>
      <c r="MLD2" s="66"/>
      <c r="MLE2" s="66"/>
      <c r="MLF2" s="66"/>
      <c r="MLG2" s="66"/>
      <c r="MLH2" s="66"/>
      <c r="MLI2" s="66"/>
      <c r="MLJ2" s="66"/>
      <c r="MLK2" s="66"/>
      <c r="MLL2" s="66"/>
      <c r="MLM2" s="66"/>
      <c r="MLN2" s="66"/>
      <c r="MLO2" s="66"/>
      <c r="MLP2" s="66"/>
      <c r="MLQ2" s="66"/>
      <c r="MLR2" s="66"/>
      <c r="MLS2" s="66"/>
      <c r="MLT2" s="66"/>
      <c r="MLU2" s="66"/>
      <c r="MLV2" s="66"/>
      <c r="MLW2" s="66"/>
      <c r="MLX2" s="66"/>
      <c r="MLY2" s="66"/>
      <c r="MLZ2" s="66"/>
      <c r="MMA2" s="66"/>
      <c r="MMB2" s="66"/>
      <c r="MMC2" s="66"/>
      <c r="MMD2" s="66"/>
      <c r="MME2" s="66"/>
      <c r="MMF2" s="66"/>
      <c r="MMG2" s="66"/>
      <c r="MMH2" s="66"/>
      <c r="MMI2" s="66"/>
      <c r="MMJ2" s="66"/>
      <c r="MMK2" s="66"/>
      <c r="MML2" s="66"/>
      <c r="MMM2" s="66"/>
      <c r="MMN2" s="66"/>
      <c r="MMO2" s="66"/>
      <c r="MMP2" s="66"/>
      <c r="MMQ2" s="66"/>
      <c r="MMR2" s="66"/>
      <c r="MMS2" s="66"/>
      <c r="MMT2" s="66"/>
      <c r="MMU2" s="66"/>
      <c r="MMV2" s="66"/>
      <c r="MMW2" s="66"/>
      <c r="MMX2" s="66"/>
      <c r="MMY2" s="66"/>
      <c r="MMZ2" s="66"/>
      <c r="MNA2" s="66"/>
      <c r="MNB2" s="66"/>
      <c r="MNC2" s="66"/>
      <c r="MND2" s="66"/>
      <c r="MNE2" s="66"/>
      <c r="MNF2" s="66"/>
      <c r="MNG2" s="66"/>
      <c r="MNH2" s="66"/>
      <c r="MNI2" s="66"/>
      <c r="MNJ2" s="66"/>
      <c r="MNK2" s="66"/>
      <c r="MNL2" s="66"/>
      <c r="MNM2" s="66"/>
      <c r="MNN2" s="66"/>
      <c r="MNO2" s="66"/>
      <c r="MNP2" s="66"/>
      <c r="MNQ2" s="66"/>
      <c r="MNR2" s="66"/>
      <c r="MNS2" s="66"/>
      <c r="MNT2" s="66"/>
      <c r="MNU2" s="66"/>
      <c r="MNV2" s="66"/>
      <c r="MNW2" s="66"/>
      <c r="MNX2" s="66"/>
      <c r="MNY2" s="66"/>
      <c r="MNZ2" s="66"/>
      <c r="MOA2" s="66"/>
      <c r="MOB2" s="66"/>
      <c r="MOC2" s="66"/>
      <c r="MOD2" s="66"/>
      <c r="MOE2" s="66"/>
      <c r="MOF2" s="66"/>
      <c r="MOG2" s="66"/>
      <c r="MOH2" s="66"/>
      <c r="MOI2" s="66"/>
      <c r="MOJ2" s="66"/>
      <c r="MOK2" s="66"/>
      <c r="MOL2" s="66"/>
      <c r="MOM2" s="66"/>
      <c r="MON2" s="66"/>
      <c r="MOO2" s="66"/>
      <c r="MOP2" s="66"/>
      <c r="MOQ2" s="66"/>
      <c r="MOR2" s="66"/>
      <c r="MOS2" s="66"/>
      <c r="MOT2" s="66"/>
      <c r="MOU2" s="66"/>
      <c r="MOV2" s="66"/>
      <c r="MOW2" s="66"/>
      <c r="MOX2" s="66"/>
      <c r="MOY2" s="66"/>
      <c r="MOZ2" s="66"/>
      <c r="MPA2" s="66"/>
      <c r="MPB2" s="66"/>
      <c r="MPC2" s="66"/>
      <c r="MPD2" s="66"/>
      <c r="MPE2" s="66"/>
      <c r="MPF2" s="66"/>
      <c r="MPG2" s="66"/>
      <c r="MPH2" s="66"/>
      <c r="MPI2" s="66"/>
      <c r="MPJ2" s="66"/>
      <c r="MPK2" s="66"/>
      <c r="MPL2" s="66"/>
      <c r="MPM2" s="66"/>
      <c r="MPN2" s="66"/>
      <c r="MPO2" s="66"/>
      <c r="MPP2" s="66"/>
      <c r="MPQ2" s="66"/>
      <c r="MPR2" s="66"/>
      <c r="MPS2" s="66"/>
      <c r="MPT2" s="66"/>
      <c r="MPU2" s="66"/>
      <c r="MPV2" s="66"/>
      <c r="MPW2" s="66"/>
      <c r="MPX2" s="66"/>
      <c r="MPY2" s="66"/>
      <c r="MPZ2" s="66"/>
      <c r="MQA2" s="66"/>
      <c r="MQB2" s="66"/>
      <c r="MQC2" s="66"/>
      <c r="MQD2" s="66"/>
      <c r="MQE2" s="66"/>
      <c r="MQF2" s="66"/>
      <c r="MQG2" s="66"/>
      <c r="MQH2" s="66"/>
      <c r="MQI2" s="66"/>
      <c r="MQJ2" s="66"/>
      <c r="MQK2" s="66"/>
      <c r="MQL2" s="66"/>
      <c r="MQM2" s="66"/>
      <c r="MQN2" s="66"/>
      <c r="MQO2" s="66"/>
      <c r="MQP2" s="66"/>
      <c r="MQQ2" s="66"/>
      <c r="MQR2" s="66"/>
      <c r="MQS2" s="66"/>
      <c r="MQT2" s="66"/>
      <c r="MQU2" s="66"/>
      <c r="MQV2" s="66"/>
      <c r="MQW2" s="66"/>
      <c r="MQX2" s="66"/>
      <c r="MQY2" s="66"/>
      <c r="MQZ2" s="66"/>
      <c r="MRA2" s="66"/>
      <c r="MRB2" s="66"/>
      <c r="MRC2" s="66"/>
      <c r="MRD2" s="66"/>
      <c r="MRE2" s="66"/>
      <c r="MRF2" s="66"/>
      <c r="MRG2" s="66"/>
      <c r="MRH2" s="66"/>
      <c r="MRI2" s="66"/>
      <c r="MRJ2" s="66"/>
      <c r="MRK2" s="66"/>
      <c r="MRL2" s="66"/>
      <c r="MRM2" s="66"/>
      <c r="MRN2" s="66"/>
      <c r="MRO2" s="66"/>
      <c r="MRP2" s="66"/>
      <c r="MRQ2" s="66"/>
      <c r="MRR2" s="66"/>
      <c r="MRS2" s="66"/>
      <c r="MRT2" s="66"/>
      <c r="MRU2" s="66"/>
      <c r="MRV2" s="66"/>
      <c r="MRW2" s="66"/>
      <c r="MRX2" s="66"/>
      <c r="MRY2" s="66"/>
      <c r="MRZ2" s="66"/>
      <c r="MSA2" s="66"/>
      <c r="MSB2" s="66"/>
      <c r="MSC2" s="66"/>
      <c r="MSD2" s="66"/>
      <c r="MSE2" s="66"/>
      <c r="MSF2" s="66"/>
      <c r="MSG2" s="66"/>
      <c r="MSH2" s="66"/>
      <c r="MSI2" s="66"/>
      <c r="MSJ2" s="66"/>
      <c r="MSK2" s="66"/>
      <c r="MSL2" s="66"/>
      <c r="MSM2" s="66"/>
      <c r="MSN2" s="66"/>
      <c r="MSO2" s="66"/>
      <c r="MSP2" s="66"/>
      <c r="MSQ2" s="66"/>
      <c r="MSR2" s="66"/>
      <c r="MSS2" s="66"/>
      <c r="MST2" s="66"/>
      <c r="MSU2" s="66"/>
      <c r="MSV2" s="66"/>
      <c r="MSW2" s="66"/>
      <c r="MSX2" s="66"/>
      <c r="MSY2" s="66"/>
      <c r="MSZ2" s="66"/>
      <c r="MTA2" s="66"/>
      <c r="MTB2" s="66"/>
      <c r="MTC2" s="66"/>
      <c r="MTD2" s="66"/>
      <c r="MTE2" s="66"/>
      <c r="MTF2" s="66"/>
      <c r="MTG2" s="66"/>
      <c r="MTH2" s="66"/>
      <c r="MTI2" s="66"/>
      <c r="MTJ2" s="66"/>
      <c r="MTK2" s="66"/>
      <c r="MTL2" s="66"/>
      <c r="MTM2" s="66"/>
      <c r="MTN2" s="66"/>
      <c r="MTO2" s="66"/>
      <c r="MTP2" s="66"/>
      <c r="MTQ2" s="66"/>
      <c r="MTR2" s="66"/>
      <c r="MTS2" s="66"/>
      <c r="MTT2" s="66"/>
      <c r="MTU2" s="66"/>
      <c r="MTV2" s="66"/>
      <c r="MTW2" s="66"/>
      <c r="MTX2" s="66"/>
      <c r="MTY2" s="66"/>
      <c r="MTZ2" s="66"/>
      <c r="MUA2" s="66"/>
      <c r="MUB2" s="66"/>
      <c r="MUC2" s="66"/>
      <c r="MUD2" s="66"/>
      <c r="MUE2" s="66"/>
      <c r="MUF2" s="66"/>
      <c r="MUG2" s="66"/>
      <c r="MUH2" s="66"/>
      <c r="MUI2" s="66"/>
      <c r="MUJ2" s="66"/>
      <c r="MUK2" s="66"/>
      <c r="MUL2" s="66"/>
      <c r="MUM2" s="66"/>
      <c r="MUN2" s="66"/>
      <c r="MUO2" s="66"/>
      <c r="MUP2" s="66"/>
      <c r="MUQ2" s="66"/>
      <c r="MUR2" s="66"/>
      <c r="MUS2" s="66"/>
      <c r="MUT2" s="66"/>
      <c r="MUU2" s="66"/>
      <c r="MUV2" s="66"/>
      <c r="MUW2" s="66"/>
      <c r="MUX2" s="66"/>
      <c r="MUY2" s="66"/>
      <c r="MUZ2" s="66"/>
      <c r="MVA2" s="66"/>
      <c r="MVB2" s="66"/>
      <c r="MVC2" s="66"/>
      <c r="MVD2" s="66"/>
      <c r="MVE2" s="66"/>
      <c r="MVF2" s="66"/>
      <c r="MVG2" s="66"/>
      <c r="MVH2" s="66"/>
      <c r="MVI2" s="66"/>
      <c r="MVJ2" s="66"/>
      <c r="MVK2" s="66"/>
      <c r="MVL2" s="66"/>
      <c r="MVM2" s="66"/>
      <c r="MVN2" s="66"/>
      <c r="MVO2" s="66"/>
      <c r="MVP2" s="66"/>
      <c r="MVQ2" s="66"/>
      <c r="MVR2" s="66"/>
      <c r="MVS2" s="66"/>
      <c r="MVT2" s="66"/>
      <c r="MVU2" s="66"/>
      <c r="MVV2" s="66"/>
      <c r="MVW2" s="66"/>
      <c r="MVX2" s="66"/>
      <c r="MVY2" s="66"/>
      <c r="MVZ2" s="66"/>
      <c r="MWA2" s="66"/>
      <c r="MWB2" s="66"/>
      <c r="MWC2" s="66"/>
      <c r="MWD2" s="66"/>
      <c r="MWE2" s="66"/>
      <c r="MWF2" s="66"/>
      <c r="MWG2" s="66"/>
      <c r="MWH2" s="66"/>
      <c r="MWI2" s="66"/>
      <c r="MWJ2" s="66"/>
      <c r="MWK2" s="66"/>
      <c r="MWL2" s="66"/>
      <c r="MWM2" s="66"/>
      <c r="MWN2" s="66"/>
      <c r="MWO2" s="66"/>
      <c r="MWP2" s="66"/>
      <c r="MWQ2" s="66"/>
      <c r="MWR2" s="66"/>
      <c r="MWS2" s="66"/>
      <c r="MWT2" s="66"/>
      <c r="MWU2" s="66"/>
      <c r="MWV2" s="66"/>
      <c r="MWW2" s="66"/>
      <c r="MWX2" s="66"/>
      <c r="MWY2" s="66"/>
      <c r="MWZ2" s="66"/>
      <c r="MXA2" s="66"/>
      <c r="MXB2" s="66"/>
      <c r="MXC2" s="66"/>
      <c r="MXD2" s="66"/>
      <c r="MXE2" s="66"/>
      <c r="MXF2" s="66"/>
      <c r="MXG2" s="66"/>
      <c r="MXH2" s="66"/>
      <c r="MXI2" s="66"/>
      <c r="MXJ2" s="66"/>
      <c r="MXK2" s="66"/>
      <c r="MXL2" s="66"/>
      <c r="MXM2" s="66"/>
      <c r="MXN2" s="66"/>
      <c r="MXO2" s="66"/>
      <c r="MXP2" s="66"/>
      <c r="MXQ2" s="66"/>
      <c r="MXR2" s="66"/>
      <c r="MXS2" s="66"/>
      <c r="MXT2" s="66"/>
      <c r="MXU2" s="66"/>
      <c r="MXV2" s="66"/>
      <c r="MXW2" s="66"/>
      <c r="MXX2" s="66"/>
      <c r="MXY2" s="66"/>
      <c r="MXZ2" s="66"/>
      <c r="MYA2" s="66"/>
      <c r="MYB2" s="66"/>
      <c r="MYC2" s="66"/>
      <c r="MYD2" s="66"/>
      <c r="MYE2" s="66"/>
      <c r="MYF2" s="66"/>
      <c r="MYG2" s="66"/>
      <c r="MYH2" s="66"/>
      <c r="MYI2" s="66"/>
      <c r="MYJ2" s="66"/>
      <c r="MYK2" s="66"/>
      <c r="MYL2" s="66"/>
      <c r="MYM2" s="66"/>
      <c r="MYN2" s="66"/>
      <c r="MYO2" s="66"/>
      <c r="MYP2" s="66"/>
      <c r="MYQ2" s="66"/>
      <c r="MYR2" s="66"/>
      <c r="MYS2" s="66"/>
      <c r="MYT2" s="66"/>
      <c r="MYU2" s="66"/>
      <c r="MYV2" s="66"/>
      <c r="MYW2" s="66"/>
      <c r="MYX2" s="66"/>
      <c r="MYY2" s="66"/>
      <c r="MYZ2" s="66"/>
      <c r="MZA2" s="66"/>
      <c r="MZB2" s="66"/>
      <c r="MZC2" s="66"/>
      <c r="MZD2" s="66"/>
      <c r="MZE2" s="66"/>
      <c r="MZF2" s="66"/>
      <c r="MZG2" s="66"/>
      <c r="MZH2" s="66"/>
      <c r="MZI2" s="66"/>
      <c r="MZJ2" s="66"/>
      <c r="MZK2" s="66"/>
      <c r="MZL2" s="66"/>
      <c r="MZM2" s="66"/>
      <c r="MZN2" s="66"/>
      <c r="MZO2" s="66"/>
      <c r="MZP2" s="66"/>
      <c r="MZQ2" s="66"/>
      <c r="MZR2" s="66"/>
      <c r="MZS2" s="66"/>
      <c r="MZT2" s="66"/>
      <c r="MZU2" s="66"/>
      <c r="MZV2" s="66"/>
      <c r="MZW2" s="66"/>
      <c r="MZX2" s="66"/>
      <c r="MZY2" s="66"/>
      <c r="MZZ2" s="66"/>
      <c r="NAA2" s="66"/>
      <c r="NAB2" s="66"/>
      <c r="NAC2" s="66"/>
      <c r="NAD2" s="66"/>
      <c r="NAE2" s="66"/>
      <c r="NAF2" s="66"/>
      <c r="NAG2" s="66"/>
      <c r="NAH2" s="66"/>
      <c r="NAI2" s="66"/>
      <c r="NAJ2" s="66"/>
      <c r="NAK2" s="66"/>
      <c r="NAL2" s="66"/>
      <c r="NAM2" s="66"/>
      <c r="NAN2" s="66"/>
      <c r="NAO2" s="66"/>
      <c r="NAP2" s="66"/>
      <c r="NAQ2" s="66"/>
      <c r="NAR2" s="66"/>
      <c r="NAS2" s="66"/>
      <c r="NAT2" s="66"/>
      <c r="NAU2" s="66"/>
      <c r="NAV2" s="66"/>
      <c r="NAW2" s="66"/>
      <c r="NAX2" s="66"/>
      <c r="NAY2" s="66"/>
      <c r="NAZ2" s="66"/>
      <c r="NBA2" s="66"/>
      <c r="NBB2" s="66"/>
      <c r="NBC2" s="66"/>
      <c r="NBD2" s="66"/>
      <c r="NBE2" s="66"/>
      <c r="NBF2" s="66"/>
      <c r="NBG2" s="66"/>
      <c r="NBH2" s="66"/>
      <c r="NBI2" s="66"/>
      <c r="NBJ2" s="66"/>
      <c r="NBK2" s="66"/>
      <c r="NBL2" s="66"/>
      <c r="NBM2" s="66"/>
      <c r="NBN2" s="66"/>
      <c r="NBO2" s="66"/>
      <c r="NBP2" s="66"/>
      <c r="NBQ2" s="66"/>
      <c r="NBR2" s="66"/>
      <c r="NBS2" s="66"/>
      <c r="NBT2" s="66"/>
      <c r="NBU2" s="66"/>
      <c r="NBV2" s="66"/>
      <c r="NBW2" s="66"/>
      <c r="NBX2" s="66"/>
      <c r="NBY2" s="66"/>
      <c r="NBZ2" s="66"/>
      <c r="NCA2" s="66"/>
      <c r="NCB2" s="66"/>
      <c r="NCC2" s="66"/>
      <c r="NCD2" s="66"/>
      <c r="NCE2" s="66"/>
      <c r="NCF2" s="66"/>
      <c r="NCG2" s="66"/>
      <c r="NCH2" s="66"/>
      <c r="NCI2" s="66"/>
      <c r="NCJ2" s="66"/>
      <c r="NCK2" s="66"/>
      <c r="NCL2" s="66"/>
      <c r="NCM2" s="66"/>
      <c r="NCN2" s="66"/>
      <c r="NCO2" s="66"/>
      <c r="NCP2" s="66"/>
      <c r="NCQ2" s="66"/>
      <c r="NCR2" s="66"/>
      <c r="NCS2" s="66"/>
      <c r="NCT2" s="66"/>
      <c r="NCU2" s="66"/>
      <c r="NCV2" s="66"/>
      <c r="NCW2" s="66"/>
      <c r="NCX2" s="66"/>
      <c r="NCY2" s="66"/>
      <c r="NCZ2" s="66"/>
      <c r="NDA2" s="66"/>
      <c r="NDB2" s="66"/>
      <c r="NDC2" s="66"/>
      <c r="NDD2" s="66"/>
      <c r="NDE2" s="66"/>
      <c r="NDF2" s="66"/>
      <c r="NDG2" s="66"/>
      <c r="NDH2" s="66"/>
      <c r="NDI2" s="66"/>
      <c r="NDJ2" s="66"/>
      <c r="NDK2" s="66"/>
      <c r="NDL2" s="66"/>
      <c r="NDM2" s="66"/>
      <c r="NDN2" s="66"/>
      <c r="NDO2" s="66"/>
      <c r="NDP2" s="66"/>
      <c r="NDQ2" s="66"/>
      <c r="NDR2" s="66"/>
      <c r="NDS2" s="66"/>
      <c r="NDT2" s="66"/>
      <c r="NDU2" s="66"/>
      <c r="NDV2" s="66"/>
      <c r="NDW2" s="66"/>
      <c r="NDX2" s="66"/>
      <c r="NDY2" s="66"/>
      <c r="NDZ2" s="66"/>
      <c r="NEA2" s="66"/>
      <c r="NEB2" s="66"/>
      <c r="NEC2" s="66"/>
      <c r="NED2" s="66"/>
      <c r="NEE2" s="66"/>
      <c r="NEF2" s="66"/>
      <c r="NEG2" s="66"/>
      <c r="NEH2" s="66"/>
      <c r="NEI2" s="66"/>
      <c r="NEJ2" s="66"/>
      <c r="NEK2" s="66"/>
      <c r="NEL2" s="66"/>
      <c r="NEM2" s="66"/>
      <c r="NEN2" s="66"/>
      <c r="NEO2" s="66"/>
      <c r="NEP2" s="66"/>
      <c r="NEQ2" s="66"/>
      <c r="NER2" s="66"/>
      <c r="NES2" s="66"/>
      <c r="NET2" s="66"/>
      <c r="NEU2" s="66"/>
      <c r="NEV2" s="66"/>
      <c r="NEW2" s="66"/>
      <c r="NEX2" s="66"/>
      <c r="NEY2" s="66"/>
      <c r="NEZ2" s="66"/>
      <c r="NFA2" s="66"/>
      <c r="NFB2" s="66"/>
      <c r="NFC2" s="66"/>
      <c r="NFD2" s="66"/>
      <c r="NFE2" s="66"/>
      <c r="NFF2" s="66"/>
      <c r="NFG2" s="66"/>
      <c r="NFH2" s="66"/>
      <c r="NFI2" s="66"/>
      <c r="NFJ2" s="66"/>
      <c r="NFK2" s="66"/>
      <c r="NFL2" s="66"/>
      <c r="NFM2" s="66"/>
      <c r="NFN2" s="66"/>
      <c r="NFO2" s="66"/>
      <c r="NFP2" s="66"/>
      <c r="NFQ2" s="66"/>
      <c r="NFR2" s="66"/>
      <c r="NFS2" s="66"/>
      <c r="NFT2" s="66"/>
      <c r="NFU2" s="66"/>
      <c r="NFV2" s="66"/>
      <c r="NFW2" s="66"/>
      <c r="NFX2" s="66"/>
      <c r="NFY2" s="66"/>
      <c r="NFZ2" s="66"/>
      <c r="NGA2" s="66"/>
      <c r="NGB2" s="66"/>
      <c r="NGC2" s="66"/>
      <c r="NGD2" s="66"/>
      <c r="NGE2" s="66"/>
      <c r="NGF2" s="66"/>
      <c r="NGG2" s="66"/>
      <c r="NGH2" s="66"/>
      <c r="NGI2" s="66"/>
      <c r="NGJ2" s="66"/>
      <c r="NGK2" s="66"/>
      <c r="NGL2" s="66"/>
      <c r="NGM2" s="66"/>
      <c r="NGN2" s="66"/>
      <c r="NGO2" s="66"/>
      <c r="NGP2" s="66"/>
      <c r="NGQ2" s="66"/>
      <c r="NGR2" s="66"/>
      <c r="NGS2" s="66"/>
      <c r="NGT2" s="66"/>
      <c r="NGU2" s="66"/>
      <c r="NGV2" s="66"/>
      <c r="NGW2" s="66"/>
      <c r="NGX2" s="66"/>
      <c r="NGY2" s="66"/>
      <c r="NGZ2" s="66"/>
      <c r="NHA2" s="66"/>
      <c r="NHB2" s="66"/>
      <c r="NHC2" s="66"/>
      <c r="NHD2" s="66"/>
      <c r="NHE2" s="66"/>
      <c r="NHF2" s="66"/>
      <c r="NHG2" s="66"/>
      <c r="NHH2" s="66"/>
      <c r="NHI2" s="66"/>
      <c r="NHJ2" s="66"/>
      <c r="NHK2" s="66"/>
      <c r="NHL2" s="66"/>
      <c r="NHM2" s="66"/>
      <c r="NHN2" s="66"/>
      <c r="NHO2" s="66"/>
      <c r="NHP2" s="66"/>
      <c r="NHQ2" s="66"/>
      <c r="NHR2" s="66"/>
      <c r="NHS2" s="66"/>
      <c r="NHT2" s="66"/>
      <c r="NHU2" s="66"/>
      <c r="NHV2" s="66"/>
      <c r="NHW2" s="66"/>
      <c r="NHX2" s="66"/>
      <c r="NHY2" s="66"/>
      <c r="NHZ2" s="66"/>
      <c r="NIA2" s="66"/>
      <c r="NIB2" s="66"/>
      <c r="NIC2" s="66"/>
      <c r="NID2" s="66"/>
      <c r="NIE2" s="66"/>
      <c r="NIF2" s="66"/>
      <c r="NIG2" s="66"/>
      <c r="NIH2" s="66"/>
      <c r="NII2" s="66"/>
      <c r="NIJ2" s="66"/>
      <c r="NIK2" s="66"/>
      <c r="NIL2" s="66"/>
      <c r="NIM2" s="66"/>
      <c r="NIN2" s="66"/>
      <c r="NIO2" s="66"/>
      <c r="NIP2" s="66"/>
      <c r="NIQ2" s="66"/>
      <c r="NIR2" s="66"/>
      <c r="NIS2" s="66"/>
      <c r="NIT2" s="66"/>
      <c r="NIU2" s="66"/>
      <c r="NIV2" s="66"/>
      <c r="NIW2" s="66"/>
      <c r="NIX2" s="66"/>
      <c r="NIY2" s="66"/>
      <c r="NIZ2" s="66"/>
      <c r="NJA2" s="66"/>
      <c r="NJB2" s="66"/>
      <c r="NJC2" s="66"/>
      <c r="NJD2" s="66"/>
      <c r="NJE2" s="66"/>
      <c r="NJF2" s="66"/>
      <c r="NJG2" s="66"/>
      <c r="NJH2" s="66"/>
      <c r="NJI2" s="66"/>
      <c r="NJJ2" s="66"/>
      <c r="NJK2" s="66"/>
      <c r="NJL2" s="66"/>
      <c r="NJM2" s="66"/>
      <c r="NJN2" s="66"/>
      <c r="NJO2" s="66"/>
      <c r="NJP2" s="66"/>
      <c r="NJQ2" s="66"/>
      <c r="NJR2" s="66"/>
      <c r="NJS2" s="66"/>
      <c r="NJT2" s="66"/>
      <c r="NJU2" s="66"/>
      <c r="NJV2" s="66"/>
      <c r="NJW2" s="66"/>
      <c r="NJX2" s="66"/>
      <c r="NJY2" s="66"/>
      <c r="NJZ2" s="66"/>
      <c r="NKA2" s="66"/>
      <c r="NKB2" s="66"/>
      <c r="NKC2" s="66"/>
      <c r="NKD2" s="66"/>
      <c r="NKE2" s="66"/>
      <c r="NKF2" s="66"/>
      <c r="NKG2" s="66"/>
      <c r="NKH2" s="66"/>
      <c r="NKI2" s="66"/>
      <c r="NKJ2" s="66"/>
      <c r="NKK2" s="66"/>
      <c r="NKL2" s="66"/>
      <c r="NKM2" s="66"/>
      <c r="NKN2" s="66"/>
      <c r="NKO2" s="66"/>
      <c r="NKP2" s="66"/>
      <c r="NKQ2" s="66"/>
      <c r="NKR2" s="66"/>
      <c r="NKS2" s="66"/>
      <c r="NKT2" s="66"/>
      <c r="NKU2" s="66"/>
      <c r="NKV2" s="66"/>
      <c r="NKW2" s="66"/>
      <c r="NKX2" s="66"/>
      <c r="NKY2" s="66"/>
      <c r="NKZ2" s="66"/>
      <c r="NLA2" s="66"/>
      <c r="NLB2" s="66"/>
      <c r="NLC2" s="66"/>
      <c r="NLD2" s="66"/>
      <c r="NLE2" s="66"/>
      <c r="NLF2" s="66"/>
      <c r="NLG2" s="66"/>
      <c r="NLH2" s="66"/>
      <c r="NLI2" s="66"/>
      <c r="NLJ2" s="66"/>
      <c r="NLK2" s="66"/>
      <c r="NLL2" s="66"/>
      <c r="NLM2" s="66"/>
      <c r="NLN2" s="66"/>
      <c r="NLO2" s="66"/>
      <c r="NLP2" s="66"/>
      <c r="NLQ2" s="66"/>
      <c r="NLR2" s="66"/>
      <c r="NLS2" s="66"/>
      <c r="NLT2" s="66"/>
      <c r="NLU2" s="66"/>
      <c r="NLV2" s="66"/>
      <c r="NLW2" s="66"/>
      <c r="NLX2" s="66"/>
      <c r="NLY2" s="66"/>
      <c r="NLZ2" s="66"/>
      <c r="NMA2" s="66"/>
      <c r="NMB2" s="66"/>
      <c r="NMC2" s="66"/>
      <c r="NMD2" s="66"/>
      <c r="NME2" s="66"/>
      <c r="NMF2" s="66"/>
      <c r="NMG2" s="66"/>
      <c r="NMH2" s="66"/>
      <c r="NMI2" s="66"/>
      <c r="NMJ2" s="66"/>
      <c r="NMK2" s="66"/>
      <c r="NML2" s="66"/>
      <c r="NMM2" s="66"/>
      <c r="NMN2" s="66"/>
      <c r="NMO2" s="66"/>
      <c r="NMP2" s="66"/>
      <c r="NMQ2" s="66"/>
      <c r="NMR2" s="66"/>
      <c r="NMS2" s="66"/>
      <c r="NMT2" s="66"/>
      <c r="NMU2" s="66"/>
      <c r="NMV2" s="66"/>
      <c r="NMW2" s="66"/>
      <c r="NMX2" s="66"/>
      <c r="NMY2" s="66"/>
      <c r="NMZ2" s="66"/>
      <c r="NNA2" s="66"/>
      <c r="NNB2" s="66"/>
      <c r="NNC2" s="66"/>
      <c r="NND2" s="66"/>
      <c r="NNE2" s="66"/>
      <c r="NNF2" s="66"/>
      <c r="NNG2" s="66"/>
      <c r="NNH2" s="66"/>
      <c r="NNI2" s="66"/>
      <c r="NNJ2" s="66"/>
      <c r="NNK2" s="66"/>
      <c r="NNL2" s="66"/>
      <c r="NNM2" s="66"/>
      <c r="NNN2" s="66"/>
      <c r="NNO2" s="66"/>
      <c r="NNP2" s="66"/>
      <c r="NNQ2" s="66"/>
      <c r="NNR2" s="66"/>
      <c r="NNS2" s="66"/>
      <c r="NNT2" s="66"/>
      <c r="NNU2" s="66"/>
      <c r="NNV2" s="66"/>
      <c r="NNW2" s="66"/>
      <c r="NNX2" s="66"/>
      <c r="NNY2" s="66"/>
      <c r="NNZ2" s="66"/>
      <c r="NOA2" s="66"/>
      <c r="NOB2" s="66"/>
      <c r="NOC2" s="66"/>
      <c r="NOD2" s="66"/>
      <c r="NOE2" s="66"/>
      <c r="NOF2" s="66"/>
      <c r="NOG2" s="66"/>
      <c r="NOH2" s="66"/>
      <c r="NOI2" s="66"/>
      <c r="NOJ2" s="66"/>
      <c r="NOK2" s="66"/>
      <c r="NOL2" s="66"/>
      <c r="NOM2" s="66"/>
      <c r="NON2" s="66"/>
      <c r="NOO2" s="66"/>
      <c r="NOP2" s="66"/>
      <c r="NOQ2" s="66"/>
      <c r="NOR2" s="66"/>
      <c r="NOS2" s="66"/>
      <c r="NOT2" s="66"/>
      <c r="NOU2" s="66"/>
      <c r="NOV2" s="66"/>
      <c r="NOW2" s="66"/>
      <c r="NOX2" s="66"/>
      <c r="NOY2" s="66"/>
      <c r="NOZ2" s="66"/>
      <c r="NPA2" s="66"/>
      <c r="NPB2" s="66"/>
      <c r="NPC2" s="66"/>
      <c r="NPD2" s="66"/>
      <c r="NPE2" s="66"/>
      <c r="NPF2" s="66"/>
      <c r="NPG2" s="66"/>
      <c r="NPH2" s="66"/>
      <c r="NPI2" s="66"/>
      <c r="NPJ2" s="66"/>
      <c r="NPK2" s="66"/>
      <c r="NPL2" s="66"/>
      <c r="NPM2" s="66"/>
      <c r="NPN2" s="66"/>
      <c r="NPO2" s="66"/>
      <c r="NPP2" s="66"/>
      <c r="NPQ2" s="66"/>
      <c r="NPR2" s="66"/>
      <c r="NPS2" s="66"/>
      <c r="NPT2" s="66"/>
      <c r="NPU2" s="66"/>
      <c r="NPV2" s="66"/>
      <c r="NPW2" s="66"/>
      <c r="NPX2" s="66"/>
      <c r="NPY2" s="66"/>
      <c r="NPZ2" s="66"/>
      <c r="NQA2" s="66"/>
      <c r="NQB2" s="66"/>
      <c r="NQC2" s="66"/>
      <c r="NQD2" s="66"/>
      <c r="NQE2" s="66"/>
      <c r="NQF2" s="66"/>
      <c r="NQG2" s="66"/>
      <c r="NQH2" s="66"/>
      <c r="NQI2" s="66"/>
      <c r="NQJ2" s="66"/>
      <c r="NQK2" s="66"/>
      <c r="NQL2" s="66"/>
      <c r="NQM2" s="66"/>
      <c r="NQN2" s="66"/>
      <c r="NQO2" s="66"/>
      <c r="NQP2" s="66"/>
      <c r="NQQ2" s="66"/>
      <c r="NQR2" s="66"/>
      <c r="NQS2" s="66"/>
      <c r="NQT2" s="66"/>
      <c r="NQU2" s="66"/>
      <c r="NQV2" s="66"/>
      <c r="NQW2" s="66"/>
      <c r="NQX2" s="66"/>
      <c r="NQY2" s="66"/>
      <c r="NQZ2" s="66"/>
      <c r="NRA2" s="66"/>
      <c r="NRB2" s="66"/>
      <c r="NRC2" s="66"/>
      <c r="NRD2" s="66"/>
      <c r="NRE2" s="66"/>
      <c r="NRF2" s="66"/>
      <c r="NRG2" s="66"/>
      <c r="NRH2" s="66"/>
      <c r="NRI2" s="66"/>
      <c r="NRJ2" s="66"/>
      <c r="NRK2" s="66"/>
      <c r="NRL2" s="66"/>
      <c r="NRM2" s="66"/>
      <c r="NRN2" s="66"/>
      <c r="NRO2" s="66"/>
      <c r="NRP2" s="66"/>
      <c r="NRQ2" s="66"/>
      <c r="NRR2" s="66"/>
      <c r="NRS2" s="66"/>
      <c r="NRT2" s="66"/>
      <c r="NRU2" s="66"/>
      <c r="NRV2" s="66"/>
      <c r="NRW2" s="66"/>
      <c r="NRX2" s="66"/>
      <c r="NRY2" s="66"/>
      <c r="NRZ2" s="66"/>
      <c r="NSA2" s="66"/>
      <c r="NSB2" s="66"/>
      <c r="NSC2" s="66"/>
      <c r="NSD2" s="66"/>
      <c r="NSE2" s="66"/>
      <c r="NSF2" s="66"/>
      <c r="NSG2" s="66"/>
      <c r="NSH2" s="66"/>
      <c r="NSI2" s="66"/>
      <c r="NSJ2" s="66"/>
      <c r="NSK2" s="66"/>
      <c r="NSL2" s="66"/>
      <c r="NSM2" s="66"/>
      <c r="NSN2" s="66"/>
      <c r="NSO2" s="66"/>
      <c r="NSP2" s="66"/>
      <c r="NSQ2" s="66"/>
      <c r="NSR2" s="66"/>
      <c r="NSS2" s="66"/>
      <c r="NST2" s="66"/>
      <c r="NSU2" s="66"/>
      <c r="NSV2" s="66"/>
      <c r="NSW2" s="66"/>
      <c r="NSX2" s="66"/>
      <c r="NSY2" s="66"/>
      <c r="NSZ2" s="66"/>
      <c r="NTA2" s="66"/>
      <c r="NTB2" s="66"/>
      <c r="NTC2" s="66"/>
      <c r="NTD2" s="66"/>
      <c r="NTE2" s="66"/>
      <c r="NTF2" s="66"/>
      <c r="NTG2" s="66"/>
      <c r="NTH2" s="66"/>
      <c r="NTI2" s="66"/>
      <c r="NTJ2" s="66"/>
      <c r="NTK2" s="66"/>
      <c r="NTL2" s="66"/>
      <c r="NTM2" s="66"/>
      <c r="NTN2" s="66"/>
      <c r="NTO2" s="66"/>
      <c r="NTP2" s="66"/>
      <c r="NTQ2" s="66"/>
      <c r="NTR2" s="66"/>
      <c r="NTS2" s="66"/>
      <c r="NTT2" s="66"/>
      <c r="NTU2" s="66"/>
      <c r="NTV2" s="66"/>
      <c r="NTW2" s="66"/>
      <c r="NTX2" s="66"/>
      <c r="NTY2" s="66"/>
      <c r="NTZ2" s="66"/>
      <c r="NUA2" s="66"/>
      <c r="NUB2" s="66"/>
      <c r="NUC2" s="66"/>
      <c r="NUD2" s="66"/>
      <c r="NUE2" s="66"/>
      <c r="NUF2" s="66"/>
      <c r="NUG2" s="66"/>
      <c r="NUH2" s="66"/>
      <c r="NUI2" s="66"/>
      <c r="NUJ2" s="66"/>
      <c r="NUK2" s="66"/>
      <c r="NUL2" s="66"/>
      <c r="NUM2" s="66"/>
      <c r="NUN2" s="66"/>
      <c r="NUO2" s="66"/>
      <c r="NUP2" s="66"/>
      <c r="NUQ2" s="66"/>
      <c r="NUR2" s="66"/>
      <c r="NUS2" s="66"/>
      <c r="NUT2" s="66"/>
      <c r="NUU2" s="66"/>
      <c r="NUV2" s="66"/>
      <c r="NUW2" s="66"/>
      <c r="NUX2" s="66"/>
      <c r="NUY2" s="66"/>
      <c r="NUZ2" s="66"/>
      <c r="NVA2" s="66"/>
      <c r="NVB2" s="66"/>
      <c r="NVC2" s="66"/>
      <c r="NVD2" s="66"/>
      <c r="NVE2" s="66"/>
      <c r="NVF2" s="66"/>
      <c r="NVG2" s="66"/>
      <c r="NVH2" s="66"/>
      <c r="NVI2" s="66"/>
      <c r="NVJ2" s="66"/>
      <c r="NVK2" s="66"/>
      <c r="NVL2" s="66"/>
      <c r="NVM2" s="66"/>
      <c r="NVN2" s="66"/>
      <c r="NVO2" s="66"/>
      <c r="NVP2" s="66"/>
      <c r="NVQ2" s="66"/>
      <c r="NVR2" s="66"/>
      <c r="NVS2" s="66"/>
      <c r="NVT2" s="66"/>
      <c r="NVU2" s="66"/>
      <c r="NVV2" s="66"/>
      <c r="NVW2" s="66"/>
      <c r="NVX2" s="66"/>
      <c r="NVY2" s="66"/>
      <c r="NVZ2" s="66"/>
      <c r="NWA2" s="66"/>
      <c r="NWB2" s="66"/>
      <c r="NWC2" s="66"/>
      <c r="NWD2" s="66"/>
      <c r="NWE2" s="66"/>
      <c r="NWF2" s="66"/>
      <c r="NWG2" s="66"/>
      <c r="NWH2" s="66"/>
      <c r="NWI2" s="66"/>
      <c r="NWJ2" s="66"/>
      <c r="NWK2" s="66"/>
      <c r="NWL2" s="66"/>
      <c r="NWM2" s="66"/>
      <c r="NWN2" s="66"/>
      <c r="NWO2" s="66"/>
      <c r="NWP2" s="66"/>
      <c r="NWQ2" s="66"/>
      <c r="NWR2" s="66"/>
      <c r="NWS2" s="66"/>
      <c r="NWT2" s="66"/>
      <c r="NWU2" s="66"/>
      <c r="NWV2" s="66"/>
      <c r="NWW2" s="66"/>
      <c r="NWX2" s="66"/>
      <c r="NWY2" s="66"/>
      <c r="NWZ2" s="66"/>
      <c r="NXA2" s="66"/>
      <c r="NXB2" s="66"/>
      <c r="NXC2" s="66"/>
      <c r="NXD2" s="66"/>
      <c r="NXE2" s="66"/>
      <c r="NXF2" s="66"/>
      <c r="NXG2" s="66"/>
      <c r="NXH2" s="66"/>
      <c r="NXI2" s="66"/>
      <c r="NXJ2" s="66"/>
      <c r="NXK2" s="66"/>
      <c r="NXL2" s="66"/>
      <c r="NXM2" s="66"/>
      <c r="NXN2" s="66"/>
      <c r="NXO2" s="66"/>
      <c r="NXP2" s="66"/>
      <c r="NXQ2" s="66"/>
      <c r="NXR2" s="66"/>
      <c r="NXS2" s="66"/>
      <c r="NXT2" s="66"/>
      <c r="NXU2" s="66"/>
      <c r="NXV2" s="66"/>
      <c r="NXW2" s="66"/>
      <c r="NXX2" s="66"/>
      <c r="NXY2" s="66"/>
      <c r="NXZ2" s="66"/>
      <c r="NYA2" s="66"/>
      <c r="NYB2" s="66"/>
      <c r="NYC2" s="66"/>
      <c r="NYD2" s="66"/>
      <c r="NYE2" s="66"/>
      <c r="NYF2" s="66"/>
      <c r="NYG2" s="66"/>
      <c r="NYH2" s="66"/>
      <c r="NYI2" s="66"/>
      <c r="NYJ2" s="66"/>
      <c r="NYK2" s="66"/>
      <c r="NYL2" s="66"/>
      <c r="NYM2" s="66"/>
      <c r="NYN2" s="66"/>
      <c r="NYO2" s="66"/>
      <c r="NYP2" s="66"/>
      <c r="NYQ2" s="66"/>
      <c r="NYR2" s="66"/>
      <c r="NYS2" s="66"/>
      <c r="NYT2" s="66"/>
      <c r="NYU2" s="66"/>
      <c r="NYV2" s="66"/>
      <c r="NYW2" s="66"/>
      <c r="NYX2" s="66"/>
      <c r="NYY2" s="66"/>
      <c r="NYZ2" s="66"/>
      <c r="NZA2" s="66"/>
      <c r="NZB2" s="66"/>
      <c r="NZC2" s="66"/>
      <c r="NZD2" s="66"/>
      <c r="NZE2" s="66"/>
      <c r="NZF2" s="66"/>
      <c r="NZG2" s="66"/>
      <c r="NZH2" s="66"/>
      <c r="NZI2" s="66"/>
      <c r="NZJ2" s="66"/>
      <c r="NZK2" s="66"/>
      <c r="NZL2" s="66"/>
      <c r="NZM2" s="66"/>
      <c r="NZN2" s="66"/>
      <c r="NZO2" s="66"/>
      <c r="NZP2" s="66"/>
      <c r="NZQ2" s="66"/>
      <c r="NZR2" s="66"/>
      <c r="NZS2" s="66"/>
      <c r="NZT2" s="66"/>
      <c r="NZU2" s="66"/>
      <c r="NZV2" s="66"/>
      <c r="NZW2" s="66"/>
      <c r="NZX2" s="66"/>
      <c r="NZY2" s="66"/>
      <c r="NZZ2" s="66"/>
      <c r="OAA2" s="66"/>
      <c r="OAB2" s="66"/>
      <c r="OAC2" s="66"/>
      <c r="OAD2" s="66"/>
      <c r="OAE2" s="66"/>
      <c r="OAF2" s="66"/>
      <c r="OAG2" s="66"/>
      <c r="OAH2" s="66"/>
      <c r="OAI2" s="66"/>
      <c r="OAJ2" s="66"/>
      <c r="OAK2" s="66"/>
      <c r="OAL2" s="66"/>
      <c r="OAM2" s="66"/>
      <c r="OAN2" s="66"/>
      <c r="OAO2" s="66"/>
      <c r="OAP2" s="66"/>
      <c r="OAQ2" s="66"/>
      <c r="OAR2" s="66"/>
      <c r="OAS2" s="66"/>
      <c r="OAT2" s="66"/>
      <c r="OAU2" s="66"/>
      <c r="OAV2" s="66"/>
      <c r="OAW2" s="66"/>
      <c r="OAX2" s="66"/>
      <c r="OAY2" s="66"/>
      <c r="OAZ2" s="66"/>
      <c r="OBA2" s="66"/>
      <c r="OBB2" s="66"/>
      <c r="OBC2" s="66"/>
      <c r="OBD2" s="66"/>
      <c r="OBE2" s="66"/>
      <c r="OBF2" s="66"/>
      <c r="OBG2" s="66"/>
      <c r="OBH2" s="66"/>
      <c r="OBI2" s="66"/>
      <c r="OBJ2" s="66"/>
      <c r="OBK2" s="66"/>
      <c r="OBL2" s="66"/>
      <c r="OBM2" s="66"/>
      <c r="OBN2" s="66"/>
      <c r="OBO2" s="66"/>
      <c r="OBP2" s="66"/>
      <c r="OBQ2" s="66"/>
      <c r="OBR2" s="66"/>
      <c r="OBS2" s="66"/>
      <c r="OBT2" s="66"/>
      <c r="OBU2" s="66"/>
      <c r="OBV2" s="66"/>
      <c r="OBW2" s="66"/>
      <c r="OBX2" s="66"/>
      <c r="OBY2" s="66"/>
      <c r="OBZ2" s="66"/>
      <c r="OCA2" s="66"/>
      <c r="OCB2" s="66"/>
      <c r="OCC2" s="66"/>
      <c r="OCD2" s="66"/>
      <c r="OCE2" s="66"/>
      <c r="OCF2" s="66"/>
      <c r="OCG2" s="66"/>
      <c r="OCH2" s="66"/>
      <c r="OCI2" s="66"/>
      <c r="OCJ2" s="66"/>
      <c r="OCK2" s="66"/>
      <c r="OCL2" s="66"/>
      <c r="OCM2" s="66"/>
      <c r="OCN2" s="66"/>
      <c r="OCO2" s="66"/>
      <c r="OCP2" s="66"/>
      <c r="OCQ2" s="66"/>
      <c r="OCR2" s="66"/>
      <c r="OCS2" s="66"/>
      <c r="OCT2" s="66"/>
      <c r="OCU2" s="66"/>
      <c r="OCV2" s="66"/>
      <c r="OCW2" s="66"/>
      <c r="OCX2" s="66"/>
      <c r="OCY2" s="66"/>
      <c r="OCZ2" s="66"/>
      <c r="ODA2" s="66"/>
      <c r="ODB2" s="66"/>
      <c r="ODC2" s="66"/>
      <c r="ODD2" s="66"/>
      <c r="ODE2" s="66"/>
      <c r="ODF2" s="66"/>
      <c r="ODG2" s="66"/>
      <c r="ODH2" s="66"/>
      <c r="ODI2" s="66"/>
      <c r="ODJ2" s="66"/>
      <c r="ODK2" s="66"/>
      <c r="ODL2" s="66"/>
      <c r="ODM2" s="66"/>
      <c r="ODN2" s="66"/>
      <c r="ODO2" s="66"/>
      <c r="ODP2" s="66"/>
      <c r="ODQ2" s="66"/>
      <c r="ODR2" s="66"/>
      <c r="ODS2" s="66"/>
      <c r="ODT2" s="66"/>
      <c r="ODU2" s="66"/>
      <c r="ODV2" s="66"/>
      <c r="ODW2" s="66"/>
      <c r="ODX2" s="66"/>
      <c r="ODY2" s="66"/>
      <c r="ODZ2" s="66"/>
      <c r="OEA2" s="66"/>
      <c r="OEB2" s="66"/>
      <c r="OEC2" s="66"/>
      <c r="OED2" s="66"/>
      <c r="OEE2" s="66"/>
      <c r="OEF2" s="66"/>
      <c r="OEG2" s="66"/>
      <c r="OEH2" s="66"/>
      <c r="OEI2" s="66"/>
      <c r="OEJ2" s="66"/>
      <c r="OEK2" s="66"/>
      <c r="OEL2" s="66"/>
      <c r="OEM2" s="66"/>
      <c r="OEN2" s="66"/>
      <c r="OEO2" s="66"/>
      <c r="OEP2" s="66"/>
      <c r="OEQ2" s="66"/>
      <c r="OER2" s="66"/>
      <c r="OES2" s="66"/>
      <c r="OET2" s="66"/>
      <c r="OEU2" s="66"/>
      <c r="OEV2" s="66"/>
      <c r="OEW2" s="66"/>
      <c r="OEX2" s="66"/>
      <c r="OEY2" s="66"/>
      <c r="OEZ2" s="66"/>
      <c r="OFA2" s="66"/>
      <c r="OFB2" s="66"/>
      <c r="OFC2" s="66"/>
      <c r="OFD2" s="66"/>
      <c r="OFE2" s="66"/>
      <c r="OFF2" s="66"/>
      <c r="OFG2" s="66"/>
      <c r="OFH2" s="66"/>
      <c r="OFI2" s="66"/>
      <c r="OFJ2" s="66"/>
      <c r="OFK2" s="66"/>
      <c r="OFL2" s="66"/>
      <c r="OFM2" s="66"/>
      <c r="OFN2" s="66"/>
      <c r="OFO2" s="66"/>
      <c r="OFP2" s="66"/>
      <c r="OFQ2" s="66"/>
      <c r="OFR2" s="66"/>
      <c r="OFS2" s="66"/>
      <c r="OFT2" s="66"/>
      <c r="OFU2" s="66"/>
      <c r="OFV2" s="66"/>
      <c r="OFW2" s="66"/>
      <c r="OFX2" s="66"/>
      <c r="OFY2" s="66"/>
      <c r="OFZ2" s="66"/>
      <c r="OGA2" s="66"/>
      <c r="OGB2" s="66"/>
      <c r="OGC2" s="66"/>
      <c r="OGD2" s="66"/>
      <c r="OGE2" s="66"/>
      <c r="OGF2" s="66"/>
      <c r="OGG2" s="66"/>
      <c r="OGH2" s="66"/>
      <c r="OGI2" s="66"/>
      <c r="OGJ2" s="66"/>
      <c r="OGK2" s="66"/>
      <c r="OGL2" s="66"/>
      <c r="OGM2" s="66"/>
      <c r="OGN2" s="66"/>
      <c r="OGO2" s="66"/>
      <c r="OGP2" s="66"/>
      <c r="OGQ2" s="66"/>
      <c r="OGR2" s="66"/>
      <c r="OGS2" s="66"/>
      <c r="OGT2" s="66"/>
      <c r="OGU2" s="66"/>
      <c r="OGV2" s="66"/>
      <c r="OGW2" s="66"/>
      <c r="OGX2" s="66"/>
      <c r="OGY2" s="66"/>
      <c r="OGZ2" s="66"/>
      <c r="OHA2" s="66"/>
      <c r="OHB2" s="66"/>
      <c r="OHC2" s="66"/>
      <c r="OHD2" s="66"/>
      <c r="OHE2" s="66"/>
      <c r="OHF2" s="66"/>
      <c r="OHG2" s="66"/>
      <c r="OHH2" s="66"/>
      <c r="OHI2" s="66"/>
      <c r="OHJ2" s="66"/>
      <c r="OHK2" s="66"/>
      <c r="OHL2" s="66"/>
      <c r="OHM2" s="66"/>
      <c r="OHN2" s="66"/>
      <c r="OHO2" s="66"/>
      <c r="OHP2" s="66"/>
      <c r="OHQ2" s="66"/>
      <c r="OHR2" s="66"/>
      <c r="OHS2" s="66"/>
      <c r="OHT2" s="66"/>
      <c r="OHU2" s="66"/>
      <c r="OHV2" s="66"/>
      <c r="OHW2" s="66"/>
      <c r="OHX2" s="66"/>
      <c r="OHY2" s="66"/>
      <c r="OHZ2" s="66"/>
      <c r="OIA2" s="66"/>
      <c r="OIB2" s="66"/>
      <c r="OIC2" s="66"/>
      <c r="OID2" s="66"/>
      <c r="OIE2" s="66"/>
      <c r="OIF2" s="66"/>
      <c r="OIG2" s="66"/>
      <c r="OIH2" s="66"/>
      <c r="OII2" s="66"/>
      <c r="OIJ2" s="66"/>
      <c r="OIK2" s="66"/>
      <c r="OIL2" s="66"/>
      <c r="OIM2" s="66"/>
      <c r="OIN2" s="66"/>
      <c r="OIO2" s="66"/>
      <c r="OIP2" s="66"/>
      <c r="OIQ2" s="66"/>
      <c r="OIR2" s="66"/>
      <c r="OIS2" s="66"/>
      <c r="OIT2" s="66"/>
      <c r="OIU2" s="66"/>
      <c r="OIV2" s="66"/>
      <c r="OIW2" s="66"/>
      <c r="OIX2" s="66"/>
      <c r="OIY2" s="66"/>
      <c r="OIZ2" s="66"/>
      <c r="OJA2" s="66"/>
      <c r="OJB2" s="66"/>
      <c r="OJC2" s="66"/>
      <c r="OJD2" s="66"/>
      <c r="OJE2" s="66"/>
      <c r="OJF2" s="66"/>
      <c r="OJG2" s="66"/>
      <c r="OJH2" s="66"/>
      <c r="OJI2" s="66"/>
      <c r="OJJ2" s="66"/>
      <c r="OJK2" s="66"/>
      <c r="OJL2" s="66"/>
      <c r="OJM2" s="66"/>
      <c r="OJN2" s="66"/>
      <c r="OJO2" s="66"/>
      <c r="OJP2" s="66"/>
      <c r="OJQ2" s="66"/>
      <c r="OJR2" s="66"/>
      <c r="OJS2" s="66"/>
      <c r="OJT2" s="66"/>
      <c r="OJU2" s="66"/>
      <c r="OJV2" s="66"/>
      <c r="OJW2" s="66"/>
      <c r="OJX2" s="66"/>
      <c r="OJY2" s="66"/>
      <c r="OJZ2" s="66"/>
      <c r="OKA2" s="66"/>
      <c r="OKB2" s="66"/>
      <c r="OKC2" s="66"/>
      <c r="OKD2" s="66"/>
      <c r="OKE2" s="66"/>
      <c r="OKF2" s="66"/>
      <c r="OKG2" s="66"/>
      <c r="OKH2" s="66"/>
      <c r="OKI2" s="66"/>
      <c r="OKJ2" s="66"/>
      <c r="OKK2" s="66"/>
      <c r="OKL2" s="66"/>
      <c r="OKM2" s="66"/>
      <c r="OKN2" s="66"/>
      <c r="OKO2" s="66"/>
      <c r="OKP2" s="66"/>
      <c r="OKQ2" s="66"/>
      <c r="OKR2" s="66"/>
      <c r="OKS2" s="66"/>
      <c r="OKT2" s="66"/>
      <c r="OKU2" s="66"/>
      <c r="OKV2" s="66"/>
      <c r="OKW2" s="66"/>
      <c r="OKX2" s="66"/>
      <c r="OKY2" s="66"/>
      <c r="OKZ2" s="66"/>
      <c r="OLA2" s="66"/>
      <c r="OLB2" s="66"/>
      <c r="OLC2" s="66"/>
      <c r="OLD2" s="66"/>
      <c r="OLE2" s="66"/>
      <c r="OLF2" s="66"/>
      <c r="OLG2" s="66"/>
      <c r="OLH2" s="66"/>
      <c r="OLI2" s="66"/>
      <c r="OLJ2" s="66"/>
      <c r="OLK2" s="66"/>
      <c r="OLL2" s="66"/>
      <c r="OLM2" s="66"/>
      <c r="OLN2" s="66"/>
      <c r="OLO2" s="66"/>
      <c r="OLP2" s="66"/>
      <c r="OLQ2" s="66"/>
      <c r="OLR2" s="66"/>
      <c r="OLS2" s="66"/>
      <c r="OLT2" s="66"/>
      <c r="OLU2" s="66"/>
      <c r="OLV2" s="66"/>
      <c r="OLW2" s="66"/>
      <c r="OLX2" s="66"/>
      <c r="OLY2" s="66"/>
      <c r="OLZ2" s="66"/>
      <c r="OMA2" s="66"/>
      <c r="OMB2" s="66"/>
      <c r="OMC2" s="66"/>
      <c r="OMD2" s="66"/>
      <c r="OME2" s="66"/>
      <c r="OMF2" s="66"/>
      <c r="OMG2" s="66"/>
      <c r="OMH2" s="66"/>
      <c r="OMI2" s="66"/>
      <c r="OMJ2" s="66"/>
      <c r="OMK2" s="66"/>
      <c r="OML2" s="66"/>
      <c r="OMM2" s="66"/>
      <c r="OMN2" s="66"/>
      <c r="OMO2" s="66"/>
      <c r="OMP2" s="66"/>
      <c r="OMQ2" s="66"/>
      <c r="OMR2" s="66"/>
      <c r="OMS2" s="66"/>
      <c r="OMT2" s="66"/>
      <c r="OMU2" s="66"/>
      <c r="OMV2" s="66"/>
      <c r="OMW2" s="66"/>
      <c r="OMX2" s="66"/>
      <c r="OMY2" s="66"/>
      <c r="OMZ2" s="66"/>
      <c r="ONA2" s="66"/>
      <c r="ONB2" s="66"/>
      <c r="ONC2" s="66"/>
      <c r="OND2" s="66"/>
      <c r="ONE2" s="66"/>
      <c r="ONF2" s="66"/>
      <c r="ONG2" s="66"/>
      <c r="ONH2" s="66"/>
      <c r="ONI2" s="66"/>
      <c r="ONJ2" s="66"/>
      <c r="ONK2" s="66"/>
      <c r="ONL2" s="66"/>
      <c r="ONM2" s="66"/>
      <c r="ONN2" s="66"/>
      <c r="ONO2" s="66"/>
      <c r="ONP2" s="66"/>
      <c r="ONQ2" s="66"/>
      <c r="ONR2" s="66"/>
      <c r="ONS2" s="66"/>
      <c r="ONT2" s="66"/>
      <c r="ONU2" s="66"/>
      <c r="ONV2" s="66"/>
      <c r="ONW2" s="66"/>
      <c r="ONX2" s="66"/>
      <c r="ONY2" s="66"/>
      <c r="ONZ2" s="66"/>
      <c r="OOA2" s="66"/>
      <c r="OOB2" s="66"/>
      <c r="OOC2" s="66"/>
      <c r="OOD2" s="66"/>
      <c r="OOE2" s="66"/>
      <c r="OOF2" s="66"/>
      <c r="OOG2" s="66"/>
      <c r="OOH2" s="66"/>
      <c r="OOI2" s="66"/>
      <c r="OOJ2" s="66"/>
      <c r="OOK2" s="66"/>
      <c r="OOL2" s="66"/>
      <c r="OOM2" s="66"/>
      <c r="OON2" s="66"/>
      <c r="OOO2" s="66"/>
      <c r="OOP2" s="66"/>
      <c r="OOQ2" s="66"/>
      <c r="OOR2" s="66"/>
      <c r="OOS2" s="66"/>
      <c r="OOT2" s="66"/>
      <c r="OOU2" s="66"/>
      <c r="OOV2" s="66"/>
      <c r="OOW2" s="66"/>
      <c r="OOX2" s="66"/>
      <c r="OOY2" s="66"/>
      <c r="OOZ2" s="66"/>
      <c r="OPA2" s="66"/>
      <c r="OPB2" s="66"/>
      <c r="OPC2" s="66"/>
      <c r="OPD2" s="66"/>
      <c r="OPE2" s="66"/>
      <c r="OPF2" s="66"/>
      <c r="OPG2" s="66"/>
      <c r="OPH2" s="66"/>
      <c r="OPI2" s="66"/>
      <c r="OPJ2" s="66"/>
      <c r="OPK2" s="66"/>
      <c r="OPL2" s="66"/>
      <c r="OPM2" s="66"/>
      <c r="OPN2" s="66"/>
      <c r="OPO2" s="66"/>
      <c r="OPP2" s="66"/>
      <c r="OPQ2" s="66"/>
      <c r="OPR2" s="66"/>
      <c r="OPS2" s="66"/>
      <c r="OPT2" s="66"/>
      <c r="OPU2" s="66"/>
      <c r="OPV2" s="66"/>
      <c r="OPW2" s="66"/>
      <c r="OPX2" s="66"/>
      <c r="OPY2" s="66"/>
      <c r="OPZ2" s="66"/>
      <c r="OQA2" s="66"/>
      <c r="OQB2" s="66"/>
      <c r="OQC2" s="66"/>
      <c r="OQD2" s="66"/>
      <c r="OQE2" s="66"/>
      <c r="OQF2" s="66"/>
      <c r="OQG2" s="66"/>
      <c r="OQH2" s="66"/>
      <c r="OQI2" s="66"/>
      <c r="OQJ2" s="66"/>
      <c r="OQK2" s="66"/>
      <c r="OQL2" s="66"/>
      <c r="OQM2" s="66"/>
      <c r="OQN2" s="66"/>
      <c r="OQO2" s="66"/>
      <c r="OQP2" s="66"/>
      <c r="OQQ2" s="66"/>
      <c r="OQR2" s="66"/>
      <c r="OQS2" s="66"/>
      <c r="OQT2" s="66"/>
      <c r="OQU2" s="66"/>
      <c r="OQV2" s="66"/>
      <c r="OQW2" s="66"/>
      <c r="OQX2" s="66"/>
      <c r="OQY2" s="66"/>
      <c r="OQZ2" s="66"/>
      <c r="ORA2" s="66"/>
      <c r="ORB2" s="66"/>
      <c r="ORC2" s="66"/>
      <c r="ORD2" s="66"/>
      <c r="ORE2" s="66"/>
      <c r="ORF2" s="66"/>
      <c r="ORG2" s="66"/>
      <c r="ORH2" s="66"/>
      <c r="ORI2" s="66"/>
      <c r="ORJ2" s="66"/>
      <c r="ORK2" s="66"/>
      <c r="ORL2" s="66"/>
      <c r="ORM2" s="66"/>
      <c r="ORN2" s="66"/>
      <c r="ORO2" s="66"/>
      <c r="ORP2" s="66"/>
      <c r="ORQ2" s="66"/>
      <c r="ORR2" s="66"/>
      <c r="ORS2" s="66"/>
      <c r="ORT2" s="66"/>
      <c r="ORU2" s="66"/>
      <c r="ORV2" s="66"/>
      <c r="ORW2" s="66"/>
      <c r="ORX2" s="66"/>
      <c r="ORY2" s="66"/>
      <c r="ORZ2" s="66"/>
      <c r="OSA2" s="66"/>
      <c r="OSB2" s="66"/>
      <c r="OSC2" s="66"/>
      <c r="OSD2" s="66"/>
      <c r="OSE2" s="66"/>
      <c r="OSF2" s="66"/>
      <c r="OSG2" s="66"/>
      <c r="OSH2" s="66"/>
      <c r="OSI2" s="66"/>
      <c r="OSJ2" s="66"/>
      <c r="OSK2" s="66"/>
      <c r="OSL2" s="66"/>
      <c r="OSM2" s="66"/>
      <c r="OSN2" s="66"/>
      <c r="OSO2" s="66"/>
      <c r="OSP2" s="66"/>
      <c r="OSQ2" s="66"/>
      <c r="OSR2" s="66"/>
      <c r="OSS2" s="66"/>
      <c r="OST2" s="66"/>
      <c r="OSU2" s="66"/>
      <c r="OSV2" s="66"/>
      <c r="OSW2" s="66"/>
      <c r="OSX2" s="66"/>
      <c r="OSY2" s="66"/>
      <c r="OSZ2" s="66"/>
      <c r="OTA2" s="66"/>
      <c r="OTB2" s="66"/>
      <c r="OTC2" s="66"/>
      <c r="OTD2" s="66"/>
      <c r="OTE2" s="66"/>
      <c r="OTF2" s="66"/>
      <c r="OTG2" s="66"/>
      <c r="OTH2" s="66"/>
      <c r="OTI2" s="66"/>
      <c r="OTJ2" s="66"/>
      <c r="OTK2" s="66"/>
      <c r="OTL2" s="66"/>
      <c r="OTM2" s="66"/>
      <c r="OTN2" s="66"/>
      <c r="OTO2" s="66"/>
      <c r="OTP2" s="66"/>
      <c r="OTQ2" s="66"/>
      <c r="OTR2" s="66"/>
      <c r="OTS2" s="66"/>
      <c r="OTT2" s="66"/>
      <c r="OTU2" s="66"/>
      <c r="OTV2" s="66"/>
      <c r="OTW2" s="66"/>
      <c r="OTX2" s="66"/>
      <c r="OTY2" s="66"/>
      <c r="OTZ2" s="66"/>
      <c r="OUA2" s="66"/>
      <c r="OUB2" s="66"/>
      <c r="OUC2" s="66"/>
      <c r="OUD2" s="66"/>
      <c r="OUE2" s="66"/>
      <c r="OUF2" s="66"/>
      <c r="OUG2" s="66"/>
      <c r="OUH2" s="66"/>
      <c r="OUI2" s="66"/>
      <c r="OUJ2" s="66"/>
      <c r="OUK2" s="66"/>
      <c r="OUL2" s="66"/>
      <c r="OUM2" s="66"/>
      <c r="OUN2" s="66"/>
      <c r="OUO2" s="66"/>
      <c r="OUP2" s="66"/>
      <c r="OUQ2" s="66"/>
      <c r="OUR2" s="66"/>
      <c r="OUS2" s="66"/>
      <c r="OUT2" s="66"/>
      <c r="OUU2" s="66"/>
      <c r="OUV2" s="66"/>
      <c r="OUW2" s="66"/>
      <c r="OUX2" s="66"/>
      <c r="OUY2" s="66"/>
      <c r="OUZ2" s="66"/>
      <c r="OVA2" s="66"/>
      <c r="OVB2" s="66"/>
      <c r="OVC2" s="66"/>
      <c r="OVD2" s="66"/>
      <c r="OVE2" s="66"/>
      <c r="OVF2" s="66"/>
      <c r="OVG2" s="66"/>
      <c r="OVH2" s="66"/>
      <c r="OVI2" s="66"/>
      <c r="OVJ2" s="66"/>
      <c r="OVK2" s="66"/>
      <c r="OVL2" s="66"/>
      <c r="OVM2" s="66"/>
      <c r="OVN2" s="66"/>
      <c r="OVO2" s="66"/>
      <c r="OVP2" s="66"/>
      <c r="OVQ2" s="66"/>
      <c r="OVR2" s="66"/>
      <c r="OVS2" s="66"/>
      <c r="OVT2" s="66"/>
      <c r="OVU2" s="66"/>
      <c r="OVV2" s="66"/>
      <c r="OVW2" s="66"/>
      <c r="OVX2" s="66"/>
      <c r="OVY2" s="66"/>
      <c r="OVZ2" s="66"/>
      <c r="OWA2" s="66"/>
      <c r="OWB2" s="66"/>
      <c r="OWC2" s="66"/>
      <c r="OWD2" s="66"/>
      <c r="OWE2" s="66"/>
      <c r="OWF2" s="66"/>
      <c r="OWG2" s="66"/>
      <c r="OWH2" s="66"/>
      <c r="OWI2" s="66"/>
      <c r="OWJ2" s="66"/>
      <c r="OWK2" s="66"/>
      <c r="OWL2" s="66"/>
      <c r="OWM2" s="66"/>
      <c r="OWN2" s="66"/>
      <c r="OWO2" s="66"/>
      <c r="OWP2" s="66"/>
      <c r="OWQ2" s="66"/>
      <c r="OWR2" s="66"/>
      <c r="OWS2" s="66"/>
      <c r="OWT2" s="66"/>
      <c r="OWU2" s="66"/>
      <c r="OWV2" s="66"/>
      <c r="OWW2" s="66"/>
      <c r="OWX2" s="66"/>
      <c r="OWY2" s="66"/>
      <c r="OWZ2" s="66"/>
      <c r="OXA2" s="66"/>
      <c r="OXB2" s="66"/>
      <c r="OXC2" s="66"/>
      <c r="OXD2" s="66"/>
      <c r="OXE2" s="66"/>
      <c r="OXF2" s="66"/>
      <c r="OXG2" s="66"/>
      <c r="OXH2" s="66"/>
      <c r="OXI2" s="66"/>
      <c r="OXJ2" s="66"/>
      <c r="OXK2" s="66"/>
      <c r="OXL2" s="66"/>
      <c r="OXM2" s="66"/>
      <c r="OXN2" s="66"/>
      <c r="OXO2" s="66"/>
      <c r="OXP2" s="66"/>
      <c r="OXQ2" s="66"/>
      <c r="OXR2" s="66"/>
      <c r="OXS2" s="66"/>
      <c r="OXT2" s="66"/>
      <c r="OXU2" s="66"/>
      <c r="OXV2" s="66"/>
      <c r="OXW2" s="66"/>
      <c r="OXX2" s="66"/>
      <c r="OXY2" s="66"/>
      <c r="OXZ2" s="66"/>
      <c r="OYA2" s="66"/>
      <c r="OYB2" s="66"/>
      <c r="OYC2" s="66"/>
      <c r="OYD2" s="66"/>
      <c r="OYE2" s="66"/>
      <c r="OYF2" s="66"/>
      <c r="OYG2" s="66"/>
      <c r="OYH2" s="66"/>
      <c r="OYI2" s="66"/>
      <c r="OYJ2" s="66"/>
      <c r="OYK2" s="66"/>
      <c r="OYL2" s="66"/>
      <c r="OYM2" s="66"/>
      <c r="OYN2" s="66"/>
      <c r="OYO2" s="66"/>
      <c r="OYP2" s="66"/>
      <c r="OYQ2" s="66"/>
      <c r="OYR2" s="66"/>
      <c r="OYS2" s="66"/>
      <c r="OYT2" s="66"/>
      <c r="OYU2" s="66"/>
      <c r="OYV2" s="66"/>
      <c r="OYW2" s="66"/>
      <c r="OYX2" s="66"/>
      <c r="OYY2" s="66"/>
      <c r="OYZ2" s="66"/>
      <c r="OZA2" s="66"/>
      <c r="OZB2" s="66"/>
      <c r="OZC2" s="66"/>
      <c r="OZD2" s="66"/>
      <c r="OZE2" s="66"/>
      <c r="OZF2" s="66"/>
      <c r="OZG2" s="66"/>
      <c r="OZH2" s="66"/>
      <c r="OZI2" s="66"/>
      <c r="OZJ2" s="66"/>
      <c r="OZK2" s="66"/>
      <c r="OZL2" s="66"/>
      <c r="OZM2" s="66"/>
      <c r="OZN2" s="66"/>
      <c r="OZO2" s="66"/>
      <c r="OZP2" s="66"/>
      <c r="OZQ2" s="66"/>
      <c r="OZR2" s="66"/>
      <c r="OZS2" s="66"/>
      <c r="OZT2" s="66"/>
      <c r="OZU2" s="66"/>
      <c r="OZV2" s="66"/>
      <c r="OZW2" s="66"/>
      <c r="OZX2" s="66"/>
      <c r="OZY2" s="66"/>
      <c r="OZZ2" s="66"/>
      <c r="PAA2" s="66"/>
      <c r="PAB2" s="66"/>
      <c r="PAC2" s="66"/>
      <c r="PAD2" s="66"/>
      <c r="PAE2" s="66"/>
      <c r="PAF2" s="66"/>
      <c r="PAG2" s="66"/>
      <c r="PAH2" s="66"/>
      <c r="PAI2" s="66"/>
      <c r="PAJ2" s="66"/>
      <c r="PAK2" s="66"/>
      <c r="PAL2" s="66"/>
      <c r="PAM2" s="66"/>
      <c r="PAN2" s="66"/>
      <c r="PAO2" s="66"/>
      <c r="PAP2" s="66"/>
      <c r="PAQ2" s="66"/>
      <c r="PAR2" s="66"/>
      <c r="PAS2" s="66"/>
      <c r="PAT2" s="66"/>
      <c r="PAU2" s="66"/>
      <c r="PAV2" s="66"/>
      <c r="PAW2" s="66"/>
      <c r="PAX2" s="66"/>
      <c r="PAY2" s="66"/>
      <c r="PAZ2" s="66"/>
      <c r="PBA2" s="66"/>
      <c r="PBB2" s="66"/>
      <c r="PBC2" s="66"/>
      <c r="PBD2" s="66"/>
      <c r="PBE2" s="66"/>
      <c r="PBF2" s="66"/>
      <c r="PBG2" s="66"/>
      <c r="PBH2" s="66"/>
      <c r="PBI2" s="66"/>
      <c r="PBJ2" s="66"/>
      <c r="PBK2" s="66"/>
      <c r="PBL2" s="66"/>
      <c r="PBM2" s="66"/>
      <c r="PBN2" s="66"/>
      <c r="PBO2" s="66"/>
      <c r="PBP2" s="66"/>
      <c r="PBQ2" s="66"/>
      <c r="PBR2" s="66"/>
      <c r="PBS2" s="66"/>
      <c r="PBT2" s="66"/>
      <c r="PBU2" s="66"/>
      <c r="PBV2" s="66"/>
      <c r="PBW2" s="66"/>
      <c r="PBX2" s="66"/>
      <c r="PBY2" s="66"/>
      <c r="PBZ2" s="66"/>
      <c r="PCA2" s="66"/>
      <c r="PCB2" s="66"/>
      <c r="PCC2" s="66"/>
      <c r="PCD2" s="66"/>
      <c r="PCE2" s="66"/>
      <c r="PCF2" s="66"/>
      <c r="PCG2" s="66"/>
      <c r="PCH2" s="66"/>
      <c r="PCI2" s="66"/>
      <c r="PCJ2" s="66"/>
      <c r="PCK2" s="66"/>
      <c r="PCL2" s="66"/>
      <c r="PCM2" s="66"/>
      <c r="PCN2" s="66"/>
      <c r="PCO2" s="66"/>
      <c r="PCP2" s="66"/>
      <c r="PCQ2" s="66"/>
      <c r="PCR2" s="66"/>
      <c r="PCS2" s="66"/>
      <c r="PCT2" s="66"/>
      <c r="PCU2" s="66"/>
      <c r="PCV2" s="66"/>
      <c r="PCW2" s="66"/>
      <c r="PCX2" s="66"/>
      <c r="PCY2" s="66"/>
      <c r="PCZ2" s="66"/>
      <c r="PDA2" s="66"/>
      <c r="PDB2" s="66"/>
      <c r="PDC2" s="66"/>
      <c r="PDD2" s="66"/>
      <c r="PDE2" s="66"/>
      <c r="PDF2" s="66"/>
      <c r="PDG2" s="66"/>
      <c r="PDH2" s="66"/>
      <c r="PDI2" s="66"/>
      <c r="PDJ2" s="66"/>
      <c r="PDK2" s="66"/>
      <c r="PDL2" s="66"/>
      <c r="PDM2" s="66"/>
      <c r="PDN2" s="66"/>
      <c r="PDO2" s="66"/>
      <c r="PDP2" s="66"/>
      <c r="PDQ2" s="66"/>
      <c r="PDR2" s="66"/>
      <c r="PDS2" s="66"/>
      <c r="PDT2" s="66"/>
      <c r="PDU2" s="66"/>
      <c r="PDV2" s="66"/>
      <c r="PDW2" s="66"/>
      <c r="PDX2" s="66"/>
      <c r="PDY2" s="66"/>
      <c r="PDZ2" s="66"/>
      <c r="PEA2" s="66"/>
      <c r="PEB2" s="66"/>
      <c r="PEC2" s="66"/>
      <c r="PED2" s="66"/>
      <c r="PEE2" s="66"/>
      <c r="PEF2" s="66"/>
      <c r="PEG2" s="66"/>
      <c r="PEH2" s="66"/>
      <c r="PEI2" s="66"/>
      <c r="PEJ2" s="66"/>
      <c r="PEK2" s="66"/>
      <c r="PEL2" s="66"/>
      <c r="PEM2" s="66"/>
      <c r="PEN2" s="66"/>
      <c r="PEO2" s="66"/>
      <c r="PEP2" s="66"/>
      <c r="PEQ2" s="66"/>
      <c r="PER2" s="66"/>
      <c r="PES2" s="66"/>
      <c r="PET2" s="66"/>
      <c r="PEU2" s="66"/>
      <c r="PEV2" s="66"/>
      <c r="PEW2" s="66"/>
      <c r="PEX2" s="66"/>
      <c r="PEY2" s="66"/>
      <c r="PEZ2" s="66"/>
      <c r="PFA2" s="66"/>
      <c r="PFB2" s="66"/>
      <c r="PFC2" s="66"/>
      <c r="PFD2" s="66"/>
      <c r="PFE2" s="66"/>
      <c r="PFF2" s="66"/>
      <c r="PFG2" s="66"/>
      <c r="PFH2" s="66"/>
      <c r="PFI2" s="66"/>
      <c r="PFJ2" s="66"/>
      <c r="PFK2" s="66"/>
      <c r="PFL2" s="66"/>
      <c r="PFM2" s="66"/>
      <c r="PFN2" s="66"/>
      <c r="PFO2" s="66"/>
      <c r="PFP2" s="66"/>
      <c r="PFQ2" s="66"/>
      <c r="PFR2" s="66"/>
      <c r="PFS2" s="66"/>
      <c r="PFT2" s="66"/>
      <c r="PFU2" s="66"/>
      <c r="PFV2" s="66"/>
      <c r="PFW2" s="66"/>
      <c r="PFX2" s="66"/>
      <c r="PFY2" s="66"/>
      <c r="PFZ2" s="66"/>
      <c r="PGA2" s="66"/>
      <c r="PGB2" s="66"/>
      <c r="PGC2" s="66"/>
      <c r="PGD2" s="66"/>
      <c r="PGE2" s="66"/>
      <c r="PGF2" s="66"/>
      <c r="PGG2" s="66"/>
      <c r="PGH2" s="66"/>
      <c r="PGI2" s="66"/>
      <c r="PGJ2" s="66"/>
      <c r="PGK2" s="66"/>
      <c r="PGL2" s="66"/>
      <c r="PGM2" s="66"/>
      <c r="PGN2" s="66"/>
      <c r="PGO2" s="66"/>
      <c r="PGP2" s="66"/>
      <c r="PGQ2" s="66"/>
      <c r="PGR2" s="66"/>
      <c r="PGS2" s="66"/>
      <c r="PGT2" s="66"/>
      <c r="PGU2" s="66"/>
      <c r="PGV2" s="66"/>
      <c r="PGW2" s="66"/>
      <c r="PGX2" s="66"/>
      <c r="PGY2" s="66"/>
      <c r="PGZ2" s="66"/>
      <c r="PHA2" s="66"/>
      <c r="PHB2" s="66"/>
      <c r="PHC2" s="66"/>
      <c r="PHD2" s="66"/>
      <c r="PHE2" s="66"/>
      <c r="PHF2" s="66"/>
      <c r="PHG2" s="66"/>
      <c r="PHH2" s="66"/>
      <c r="PHI2" s="66"/>
      <c r="PHJ2" s="66"/>
      <c r="PHK2" s="66"/>
      <c r="PHL2" s="66"/>
      <c r="PHM2" s="66"/>
      <c r="PHN2" s="66"/>
      <c r="PHO2" s="66"/>
      <c r="PHP2" s="66"/>
      <c r="PHQ2" s="66"/>
      <c r="PHR2" s="66"/>
      <c r="PHS2" s="66"/>
      <c r="PHT2" s="66"/>
      <c r="PHU2" s="66"/>
      <c r="PHV2" s="66"/>
      <c r="PHW2" s="66"/>
      <c r="PHX2" s="66"/>
      <c r="PHY2" s="66"/>
      <c r="PHZ2" s="66"/>
      <c r="PIA2" s="66"/>
      <c r="PIB2" s="66"/>
      <c r="PIC2" s="66"/>
      <c r="PID2" s="66"/>
      <c r="PIE2" s="66"/>
      <c r="PIF2" s="66"/>
      <c r="PIG2" s="66"/>
      <c r="PIH2" s="66"/>
      <c r="PII2" s="66"/>
      <c r="PIJ2" s="66"/>
      <c r="PIK2" s="66"/>
      <c r="PIL2" s="66"/>
      <c r="PIM2" s="66"/>
      <c r="PIN2" s="66"/>
      <c r="PIO2" s="66"/>
      <c r="PIP2" s="66"/>
      <c r="PIQ2" s="66"/>
      <c r="PIR2" s="66"/>
      <c r="PIS2" s="66"/>
      <c r="PIT2" s="66"/>
      <c r="PIU2" s="66"/>
      <c r="PIV2" s="66"/>
      <c r="PIW2" s="66"/>
      <c r="PIX2" s="66"/>
      <c r="PIY2" s="66"/>
      <c r="PIZ2" s="66"/>
      <c r="PJA2" s="66"/>
      <c r="PJB2" s="66"/>
      <c r="PJC2" s="66"/>
      <c r="PJD2" s="66"/>
      <c r="PJE2" s="66"/>
      <c r="PJF2" s="66"/>
      <c r="PJG2" s="66"/>
      <c r="PJH2" s="66"/>
      <c r="PJI2" s="66"/>
      <c r="PJJ2" s="66"/>
      <c r="PJK2" s="66"/>
      <c r="PJL2" s="66"/>
      <c r="PJM2" s="66"/>
      <c r="PJN2" s="66"/>
      <c r="PJO2" s="66"/>
      <c r="PJP2" s="66"/>
      <c r="PJQ2" s="66"/>
      <c r="PJR2" s="66"/>
      <c r="PJS2" s="66"/>
      <c r="PJT2" s="66"/>
      <c r="PJU2" s="66"/>
      <c r="PJV2" s="66"/>
      <c r="PJW2" s="66"/>
      <c r="PJX2" s="66"/>
      <c r="PJY2" s="66"/>
      <c r="PJZ2" s="66"/>
      <c r="PKA2" s="66"/>
      <c r="PKB2" s="66"/>
      <c r="PKC2" s="66"/>
      <c r="PKD2" s="66"/>
      <c r="PKE2" s="66"/>
      <c r="PKF2" s="66"/>
      <c r="PKG2" s="66"/>
      <c r="PKH2" s="66"/>
      <c r="PKI2" s="66"/>
      <c r="PKJ2" s="66"/>
      <c r="PKK2" s="66"/>
      <c r="PKL2" s="66"/>
      <c r="PKM2" s="66"/>
      <c r="PKN2" s="66"/>
      <c r="PKO2" s="66"/>
      <c r="PKP2" s="66"/>
      <c r="PKQ2" s="66"/>
      <c r="PKR2" s="66"/>
      <c r="PKS2" s="66"/>
      <c r="PKT2" s="66"/>
      <c r="PKU2" s="66"/>
      <c r="PKV2" s="66"/>
      <c r="PKW2" s="66"/>
      <c r="PKX2" s="66"/>
      <c r="PKY2" s="66"/>
      <c r="PKZ2" s="66"/>
      <c r="PLA2" s="66"/>
      <c r="PLB2" s="66"/>
      <c r="PLC2" s="66"/>
      <c r="PLD2" s="66"/>
      <c r="PLE2" s="66"/>
      <c r="PLF2" s="66"/>
      <c r="PLG2" s="66"/>
      <c r="PLH2" s="66"/>
      <c r="PLI2" s="66"/>
      <c r="PLJ2" s="66"/>
      <c r="PLK2" s="66"/>
      <c r="PLL2" s="66"/>
      <c r="PLM2" s="66"/>
      <c r="PLN2" s="66"/>
      <c r="PLO2" s="66"/>
      <c r="PLP2" s="66"/>
      <c r="PLQ2" s="66"/>
      <c r="PLR2" s="66"/>
      <c r="PLS2" s="66"/>
      <c r="PLT2" s="66"/>
      <c r="PLU2" s="66"/>
      <c r="PLV2" s="66"/>
      <c r="PLW2" s="66"/>
      <c r="PLX2" s="66"/>
      <c r="PLY2" s="66"/>
      <c r="PLZ2" s="66"/>
      <c r="PMA2" s="66"/>
      <c r="PMB2" s="66"/>
      <c r="PMC2" s="66"/>
      <c r="PMD2" s="66"/>
      <c r="PME2" s="66"/>
      <c r="PMF2" s="66"/>
      <c r="PMG2" s="66"/>
      <c r="PMH2" s="66"/>
      <c r="PMI2" s="66"/>
      <c r="PMJ2" s="66"/>
      <c r="PMK2" s="66"/>
      <c r="PML2" s="66"/>
      <c r="PMM2" s="66"/>
      <c r="PMN2" s="66"/>
      <c r="PMO2" s="66"/>
      <c r="PMP2" s="66"/>
      <c r="PMQ2" s="66"/>
      <c r="PMR2" s="66"/>
      <c r="PMS2" s="66"/>
      <c r="PMT2" s="66"/>
      <c r="PMU2" s="66"/>
      <c r="PMV2" s="66"/>
      <c r="PMW2" s="66"/>
      <c r="PMX2" s="66"/>
      <c r="PMY2" s="66"/>
      <c r="PMZ2" s="66"/>
      <c r="PNA2" s="66"/>
      <c r="PNB2" s="66"/>
      <c r="PNC2" s="66"/>
      <c r="PND2" s="66"/>
      <c r="PNE2" s="66"/>
      <c r="PNF2" s="66"/>
      <c r="PNG2" s="66"/>
      <c r="PNH2" s="66"/>
      <c r="PNI2" s="66"/>
      <c r="PNJ2" s="66"/>
      <c r="PNK2" s="66"/>
      <c r="PNL2" s="66"/>
      <c r="PNM2" s="66"/>
      <c r="PNN2" s="66"/>
      <c r="PNO2" s="66"/>
      <c r="PNP2" s="66"/>
      <c r="PNQ2" s="66"/>
      <c r="PNR2" s="66"/>
      <c r="PNS2" s="66"/>
      <c r="PNT2" s="66"/>
      <c r="PNU2" s="66"/>
      <c r="PNV2" s="66"/>
      <c r="PNW2" s="66"/>
      <c r="PNX2" s="66"/>
      <c r="PNY2" s="66"/>
      <c r="PNZ2" s="66"/>
      <c r="POA2" s="66"/>
      <c r="POB2" s="66"/>
      <c r="POC2" s="66"/>
      <c r="POD2" s="66"/>
      <c r="POE2" s="66"/>
      <c r="POF2" s="66"/>
      <c r="POG2" s="66"/>
      <c r="POH2" s="66"/>
      <c r="POI2" s="66"/>
      <c r="POJ2" s="66"/>
      <c r="POK2" s="66"/>
      <c r="POL2" s="66"/>
      <c r="POM2" s="66"/>
      <c r="PON2" s="66"/>
      <c r="POO2" s="66"/>
      <c r="POP2" s="66"/>
      <c r="POQ2" s="66"/>
      <c r="POR2" s="66"/>
      <c r="POS2" s="66"/>
      <c r="POT2" s="66"/>
      <c r="POU2" s="66"/>
      <c r="POV2" s="66"/>
      <c r="POW2" s="66"/>
      <c r="POX2" s="66"/>
      <c r="POY2" s="66"/>
      <c r="POZ2" s="66"/>
      <c r="PPA2" s="66"/>
      <c r="PPB2" s="66"/>
      <c r="PPC2" s="66"/>
      <c r="PPD2" s="66"/>
      <c r="PPE2" s="66"/>
      <c r="PPF2" s="66"/>
      <c r="PPG2" s="66"/>
      <c r="PPH2" s="66"/>
      <c r="PPI2" s="66"/>
      <c r="PPJ2" s="66"/>
      <c r="PPK2" s="66"/>
      <c r="PPL2" s="66"/>
      <c r="PPM2" s="66"/>
      <c r="PPN2" s="66"/>
      <c r="PPO2" s="66"/>
      <c r="PPP2" s="66"/>
      <c r="PPQ2" s="66"/>
      <c r="PPR2" s="66"/>
      <c r="PPS2" s="66"/>
      <c r="PPT2" s="66"/>
      <c r="PPU2" s="66"/>
      <c r="PPV2" s="66"/>
      <c r="PPW2" s="66"/>
      <c r="PPX2" s="66"/>
      <c r="PPY2" s="66"/>
      <c r="PPZ2" s="66"/>
      <c r="PQA2" s="66"/>
      <c r="PQB2" s="66"/>
      <c r="PQC2" s="66"/>
      <c r="PQD2" s="66"/>
      <c r="PQE2" s="66"/>
      <c r="PQF2" s="66"/>
      <c r="PQG2" s="66"/>
      <c r="PQH2" s="66"/>
      <c r="PQI2" s="66"/>
      <c r="PQJ2" s="66"/>
      <c r="PQK2" s="66"/>
      <c r="PQL2" s="66"/>
      <c r="PQM2" s="66"/>
      <c r="PQN2" s="66"/>
      <c r="PQO2" s="66"/>
      <c r="PQP2" s="66"/>
      <c r="PQQ2" s="66"/>
      <c r="PQR2" s="66"/>
      <c r="PQS2" s="66"/>
      <c r="PQT2" s="66"/>
      <c r="PQU2" s="66"/>
      <c r="PQV2" s="66"/>
      <c r="PQW2" s="66"/>
      <c r="PQX2" s="66"/>
      <c r="PQY2" s="66"/>
      <c r="PQZ2" s="66"/>
      <c r="PRA2" s="66"/>
      <c r="PRB2" s="66"/>
      <c r="PRC2" s="66"/>
      <c r="PRD2" s="66"/>
      <c r="PRE2" s="66"/>
      <c r="PRF2" s="66"/>
      <c r="PRG2" s="66"/>
      <c r="PRH2" s="66"/>
      <c r="PRI2" s="66"/>
      <c r="PRJ2" s="66"/>
      <c r="PRK2" s="66"/>
      <c r="PRL2" s="66"/>
      <c r="PRM2" s="66"/>
      <c r="PRN2" s="66"/>
      <c r="PRO2" s="66"/>
      <c r="PRP2" s="66"/>
      <c r="PRQ2" s="66"/>
      <c r="PRR2" s="66"/>
      <c r="PRS2" s="66"/>
      <c r="PRT2" s="66"/>
      <c r="PRU2" s="66"/>
      <c r="PRV2" s="66"/>
      <c r="PRW2" s="66"/>
      <c r="PRX2" s="66"/>
      <c r="PRY2" s="66"/>
      <c r="PRZ2" s="66"/>
      <c r="PSA2" s="66"/>
      <c r="PSB2" s="66"/>
      <c r="PSC2" s="66"/>
      <c r="PSD2" s="66"/>
      <c r="PSE2" s="66"/>
      <c r="PSF2" s="66"/>
      <c r="PSG2" s="66"/>
      <c r="PSH2" s="66"/>
      <c r="PSI2" s="66"/>
      <c r="PSJ2" s="66"/>
      <c r="PSK2" s="66"/>
      <c r="PSL2" s="66"/>
      <c r="PSM2" s="66"/>
      <c r="PSN2" s="66"/>
      <c r="PSO2" s="66"/>
      <c r="PSP2" s="66"/>
      <c r="PSQ2" s="66"/>
      <c r="PSR2" s="66"/>
      <c r="PSS2" s="66"/>
      <c r="PST2" s="66"/>
      <c r="PSU2" s="66"/>
      <c r="PSV2" s="66"/>
      <c r="PSW2" s="66"/>
      <c r="PSX2" s="66"/>
      <c r="PSY2" s="66"/>
      <c r="PSZ2" s="66"/>
      <c r="PTA2" s="66"/>
      <c r="PTB2" s="66"/>
      <c r="PTC2" s="66"/>
      <c r="PTD2" s="66"/>
      <c r="PTE2" s="66"/>
      <c r="PTF2" s="66"/>
      <c r="PTG2" s="66"/>
      <c r="PTH2" s="66"/>
      <c r="PTI2" s="66"/>
      <c r="PTJ2" s="66"/>
      <c r="PTK2" s="66"/>
      <c r="PTL2" s="66"/>
      <c r="PTM2" s="66"/>
      <c r="PTN2" s="66"/>
      <c r="PTO2" s="66"/>
      <c r="PTP2" s="66"/>
      <c r="PTQ2" s="66"/>
      <c r="PTR2" s="66"/>
      <c r="PTS2" s="66"/>
      <c r="PTT2" s="66"/>
      <c r="PTU2" s="66"/>
      <c r="PTV2" s="66"/>
      <c r="PTW2" s="66"/>
      <c r="PTX2" s="66"/>
      <c r="PTY2" s="66"/>
      <c r="PTZ2" s="66"/>
      <c r="PUA2" s="66"/>
      <c r="PUB2" s="66"/>
      <c r="PUC2" s="66"/>
      <c r="PUD2" s="66"/>
      <c r="PUE2" s="66"/>
      <c r="PUF2" s="66"/>
      <c r="PUG2" s="66"/>
      <c r="PUH2" s="66"/>
      <c r="PUI2" s="66"/>
      <c r="PUJ2" s="66"/>
      <c r="PUK2" s="66"/>
      <c r="PUL2" s="66"/>
      <c r="PUM2" s="66"/>
      <c r="PUN2" s="66"/>
      <c r="PUO2" s="66"/>
      <c r="PUP2" s="66"/>
      <c r="PUQ2" s="66"/>
      <c r="PUR2" s="66"/>
      <c r="PUS2" s="66"/>
      <c r="PUT2" s="66"/>
      <c r="PUU2" s="66"/>
      <c r="PUV2" s="66"/>
      <c r="PUW2" s="66"/>
      <c r="PUX2" s="66"/>
      <c r="PUY2" s="66"/>
      <c r="PUZ2" s="66"/>
      <c r="PVA2" s="66"/>
      <c r="PVB2" s="66"/>
      <c r="PVC2" s="66"/>
      <c r="PVD2" s="66"/>
      <c r="PVE2" s="66"/>
      <c r="PVF2" s="66"/>
      <c r="PVG2" s="66"/>
      <c r="PVH2" s="66"/>
      <c r="PVI2" s="66"/>
      <c r="PVJ2" s="66"/>
      <c r="PVK2" s="66"/>
      <c r="PVL2" s="66"/>
      <c r="PVM2" s="66"/>
      <c r="PVN2" s="66"/>
      <c r="PVO2" s="66"/>
      <c r="PVP2" s="66"/>
      <c r="PVQ2" s="66"/>
      <c r="PVR2" s="66"/>
      <c r="PVS2" s="66"/>
      <c r="PVT2" s="66"/>
      <c r="PVU2" s="66"/>
      <c r="PVV2" s="66"/>
      <c r="PVW2" s="66"/>
      <c r="PVX2" s="66"/>
      <c r="PVY2" s="66"/>
      <c r="PVZ2" s="66"/>
      <c r="PWA2" s="66"/>
      <c r="PWB2" s="66"/>
      <c r="PWC2" s="66"/>
      <c r="PWD2" s="66"/>
      <c r="PWE2" s="66"/>
      <c r="PWF2" s="66"/>
      <c r="PWG2" s="66"/>
      <c r="PWH2" s="66"/>
      <c r="PWI2" s="66"/>
      <c r="PWJ2" s="66"/>
      <c r="PWK2" s="66"/>
      <c r="PWL2" s="66"/>
      <c r="PWM2" s="66"/>
      <c r="PWN2" s="66"/>
      <c r="PWO2" s="66"/>
      <c r="PWP2" s="66"/>
      <c r="PWQ2" s="66"/>
      <c r="PWR2" s="66"/>
      <c r="PWS2" s="66"/>
      <c r="PWT2" s="66"/>
      <c r="PWU2" s="66"/>
      <c r="PWV2" s="66"/>
      <c r="PWW2" s="66"/>
      <c r="PWX2" s="66"/>
      <c r="PWY2" s="66"/>
      <c r="PWZ2" s="66"/>
      <c r="PXA2" s="66"/>
      <c r="PXB2" s="66"/>
      <c r="PXC2" s="66"/>
      <c r="PXD2" s="66"/>
      <c r="PXE2" s="66"/>
      <c r="PXF2" s="66"/>
      <c r="PXG2" s="66"/>
      <c r="PXH2" s="66"/>
      <c r="PXI2" s="66"/>
      <c r="PXJ2" s="66"/>
      <c r="PXK2" s="66"/>
      <c r="PXL2" s="66"/>
      <c r="PXM2" s="66"/>
      <c r="PXN2" s="66"/>
      <c r="PXO2" s="66"/>
      <c r="PXP2" s="66"/>
      <c r="PXQ2" s="66"/>
      <c r="PXR2" s="66"/>
      <c r="PXS2" s="66"/>
      <c r="PXT2" s="66"/>
      <c r="PXU2" s="66"/>
      <c r="PXV2" s="66"/>
      <c r="PXW2" s="66"/>
      <c r="PXX2" s="66"/>
      <c r="PXY2" s="66"/>
      <c r="PXZ2" s="66"/>
      <c r="PYA2" s="66"/>
      <c r="PYB2" s="66"/>
      <c r="PYC2" s="66"/>
      <c r="PYD2" s="66"/>
      <c r="PYE2" s="66"/>
      <c r="PYF2" s="66"/>
      <c r="PYG2" s="66"/>
      <c r="PYH2" s="66"/>
      <c r="PYI2" s="66"/>
      <c r="PYJ2" s="66"/>
      <c r="PYK2" s="66"/>
      <c r="PYL2" s="66"/>
      <c r="PYM2" s="66"/>
      <c r="PYN2" s="66"/>
      <c r="PYO2" s="66"/>
      <c r="PYP2" s="66"/>
      <c r="PYQ2" s="66"/>
      <c r="PYR2" s="66"/>
      <c r="PYS2" s="66"/>
      <c r="PYT2" s="66"/>
      <c r="PYU2" s="66"/>
      <c r="PYV2" s="66"/>
      <c r="PYW2" s="66"/>
      <c r="PYX2" s="66"/>
      <c r="PYY2" s="66"/>
      <c r="PYZ2" s="66"/>
      <c r="PZA2" s="66"/>
      <c r="PZB2" s="66"/>
      <c r="PZC2" s="66"/>
      <c r="PZD2" s="66"/>
      <c r="PZE2" s="66"/>
      <c r="PZF2" s="66"/>
      <c r="PZG2" s="66"/>
      <c r="PZH2" s="66"/>
      <c r="PZI2" s="66"/>
      <c r="PZJ2" s="66"/>
      <c r="PZK2" s="66"/>
      <c r="PZL2" s="66"/>
      <c r="PZM2" s="66"/>
      <c r="PZN2" s="66"/>
      <c r="PZO2" s="66"/>
      <c r="PZP2" s="66"/>
      <c r="PZQ2" s="66"/>
      <c r="PZR2" s="66"/>
      <c r="PZS2" s="66"/>
      <c r="PZT2" s="66"/>
      <c r="PZU2" s="66"/>
      <c r="PZV2" s="66"/>
      <c r="PZW2" s="66"/>
      <c r="PZX2" s="66"/>
      <c r="PZY2" s="66"/>
      <c r="PZZ2" s="66"/>
      <c r="QAA2" s="66"/>
      <c r="QAB2" s="66"/>
      <c r="QAC2" s="66"/>
      <c r="QAD2" s="66"/>
      <c r="QAE2" s="66"/>
      <c r="QAF2" s="66"/>
      <c r="QAG2" s="66"/>
      <c r="QAH2" s="66"/>
      <c r="QAI2" s="66"/>
      <c r="QAJ2" s="66"/>
      <c r="QAK2" s="66"/>
      <c r="QAL2" s="66"/>
      <c r="QAM2" s="66"/>
      <c r="QAN2" s="66"/>
      <c r="QAO2" s="66"/>
      <c r="QAP2" s="66"/>
      <c r="QAQ2" s="66"/>
      <c r="QAR2" s="66"/>
      <c r="QAS2" s="66"/>
      <c r="QAT2" s="66"/>
      <c r="QAU2" s="66"/>
      <c r="QAV2" s="66"/>
      <c r="QAW2" s="66"/>
      <c r="QAX2" s="66"/>
      <c r="QAY2" s="66"/>
      <c r="QAZ2" s="66"/>
      <c r="QBA2" s="66"/>
      <c r="QBB2" s="66"/>
      <c r="QBC2" s="66"/>
      <c r="QBD2" s="66"/>
      <c r="QBE2" s="66"/>
      <c r="QBF2" s="66"/>
      <c r="QBG2" s="66"/>
      <c r="QBH2" s="66"/>
      <c r="QBI2" s="66"/>
      <c r="QBJ2" s="66"/>
      <c r="QBK2" s="66"/>
      <c r="QBL2" s="66"/>
      <c r="QBM2" s="66"/>
      <c r="QBN2" s="66"/>
      <c r="QBO2" s="66"/>
      <c r="QBP2" s="66"/>
      <c r="QBQ2" s="66"/>
      <c r="QBR2" s="66"/>
      <c r="QBS2" s="66"/>
      <c r="QBT2" s="66"/>
      <c r="QBU2" s="66"/>
      <c r="QBV2" s="66"/>
      <c r="QBW2" s="66"/>
      <c r="QBX2" s="66"/>
      <c r="QBY2" s="66"/>
      <c r="QBZ2" s="66"/>
      <c r="QCA2" s="66"/>
      <c r="QCB2" s="66"/>
      <c r="QCC2" s="66"/>
      <c r="QCD2" s="66"/>
      <c r="QCE2" s="66"/>
      <c r="QCF2" s="66"/>
      <c r="QCG2" s="66"/>
      <c r="QCH2" s="66"/>
      <c r="QCI2" s="66"/>
      <c r="QCJ2" s="66"/>
      <c r="QCK2" s="66"/>
      <c r="QCL2" s="66"/>
      <c r="QCM2" s="66"/>
      <c r="QCN2" s="66"/>
      <c r="QCO2" s="66"/>
      <c r="QCP2" s="66"/>
      <c r="QCQ2" s="66"/>
      <c r="QCR2" s="66"/>
      <c r="QCS2" s="66"/>
      <c r="QCT2" s="66"/>
      <c r="QCU2" s="66"/>
      <c r="QCV2" s="66"/>
      <c r="QCW2" s="66"/>
      <c r="QCX2" s="66"/>
      <c r="QCY2" s="66"/>
      <c r="QCZ2" s="66"/>
      <c r="QDA2" s="66"/>
      <c r="QDB2" s="66"/>
      <c r="QDC2" s="66"/>
      <c r="QDD2" s="66"/>
      <c r="QDE2" s="66"/>
      <c r="QDF2" s="66"/>
      <c r="QDG2" s="66"/>
      <c r="QDH2" s="66"/>
      <c r="QDI2" s="66"/>
      <c r="QDJ2" s="66"/>
      <c r="QDK2" s="66"/>
      <c r="QDL2" s="66"/>
      <c r="QDM2" s="66"/>
      <c r="QDN2" s="66"/>
      <c r="QDO2" s="66"/>
      <c r="QDP2" s="66"/>
      <c r="QDQ2" s="66"/>
      <c r="QDR2" s="66"/>
      <c r="QDS2" s="66"/>
      <c r="QDT2" s="66"/>
      <c r="QDU2" s="66"/>
      <c r="QDV2" s="66"/>
      <c r="QDW2" s="66"/>
      <c r="QDX2" s="66"/>
      <c r="QDY2" s="66"/>
      <c r="QDZ2" s="66"/>
      <c r="QEA2" s="66"/>
      <c r="QEB2" s="66"/>
      <c r="QEC2" s="66"/>
      <c r="QED2" s="66"/>
      <c r="QEE2" s="66"/>
      <c r="QEF2" s="66"/>
      <c r="QEG2" s="66"/>
      <c r="QEH2" s="66"/>
      <c r="QEI2" s="66"/>
      <c r="QEJ2" s="66"/>
      <c r="QEK2" s="66"/>
      <c r="QEL2" s="66"/>
      <c r="QEM2" s="66"/>
      <c r="QEN2" s="66"/>
      <c r="QEO2" s="66"/>
      <c r="QEP2" s="66"/>
      <c r="QEQ2" s="66"/>
      <c r="QER2" s="66"/>
      <c r="QES2" s="66"/>
      <c r="QET2" s="66"/>
      <c r="QEU2" s="66"/>
      <c r="QEV2" s="66"/>
      <c r="QEW2" s="66"/>
      <c r="QEX2" s="66"/>
      <c r="QEY2" s="66"/>
      <c r="QEZ2" s="66"/>
      <c r="QFA2" s="66"/>
      <c r="QFB2" s="66"/>
      <c r="QFC2" s="66"/>
      <c r="QFD2" s="66"/>
      <c r="QFE2" s="66"/>
      <c r="QFF2" s="66"/>
      <c r="QFG2" s="66"/>
      <c r="QFH2" s="66"/>
      <c r="QFI2" s="66"/>
      <c r="QFJ2" s="66"/>
      <c r="QFK2" s="66"/>
      <c r="QFL2" s="66"/>
      <c r="QFM2" s="66"/>
      <c r="QFN2" s="66"/>
      <c r="QFO2" s="66"/>
      <c r="QFP2" s="66"/>
      <c r="QFQ2" s="66"/>
      <c r="QFR2" s="66"/>
      <c r="QFS2" s="66"/>
      <c r="QFT2" s="66"/>
      <c r="QFU2" s="66"/>
      <c r="QFV2" s="66"/>
      <c r="QFW2" s="66"/>
      <c r="QFX2" s="66"/>
      <c r="QFY2" s="66"/>
      <c r="QFZ2" s="66"/>
      <c r="QGA2" s="66"/>
      <c r="QGB2" s="66"/>
      <c r="QGC2" s="66"/>
      <c r="QGD2" s="66"/>
      <c r="QGE2" s="66"/>
      <c r="QGF2" s="66"/>
      <c r="QGG2" s="66"/>
      <c r="QGH2" s="66"/>
      <c r="QGI2" s="66"/>
      <c r="QGJ2" s="66"/>
      <c r="QGK2" s="66"/>
      <c r="QGL2" s="66"/>
      <c r="QGM2" s="66"/>
      <c r="QGN2" s="66"/>
      <c r="QGO2" s="66"/>
      <c r="QGP2" s="66"/>
      <c r="QGQ2" s="66"/>
      <c r="QGR2" s="66"/>
      <c r="QGS2" s="66"/>
      <c r="QGT2" s="66"/>
      <c r="QGU2" s="66"/>
      <c r="QGV2" s="66"/>
      <c r="QGW2" s="66"/>
      <c r="QGX2" s="66"/>
      <c r="QGY2" s="66"/>
      <c r="QGZ2" s="66"/>
      <c r="QHA2" s="66"/>
      <c r="QHB2" s="66"/>
      <c r="QHC2" s="66"/>
      <c r="QHD2" s="66"/>
      <c r="QHE2" s="66"/>
      <c r="QHF2" s="66"/>
      <c r="QHG2" s="66"/>
      <c r="QHH2" s="66"/>
      <c r="QHI2" s="66"/>
      <c r="QHJ2" s="66"/>
      <c r="QHK2" s="66"/>
      <c r="QHL2" s="66"/>
      <c r="QHM2" s="66"/>
      <c r="QHN2" s="66"/>
      <c r="QHO2" s="66"/>
      <c r="QHP2" s="66"/>
      <c r="QHQ2" s="66"/>
      <c r="QHR2" s="66"/>
      <c r="QHS2" s="66"/>
      <c r="QHT2" s="66"/>
      <c r="QHU2" s="66"/>
      <c r="QHV2" s="66"/>
      <c r="QHW2" s="66"/>
      <c r="QHX2" s="66"/>
      <c r="QHY2" s="66"/>
      <c r="QHZ2" s="66"/>
      <c r="QIA2" s="66"/>
      <c r="QIB2" s="66"/>
      <c r="QIC2" s="66"/>
      <c r="QID2" s="66"/>
      <c r="QIE2" s="66"/>
      <c r="QIF2" s="66"/>
      <c r="QIG2" s="66"/>
      <c r="QIH2" s="66"/>
      <c r="QII2" s="66"/>
      <c r="QIJ2" s="66"/>
      <c r="QIK2" s="66"/>
      <c r="QIL2" s="66"/>
      <c r="QIM2" s="66"/>
      <c r="QIN2" s="66"/>
      <c r="QIO2" s="66"/>
      <c r="QIP2" s="66"/>
      <c r="QIQ2" s="66"/>
      <c r="QIR2" s="66"/>
      <c r="QIS2" s="66"/>
      <c r="QIT2" s="66"/>
      <c r="QIU2" s="66"/>
      <c r="QIV2" s="66"/>
      <c r="QIW2" s="66"/>
      <c r="QIX2" s="66"/>
      <c r="QIY2" s="66"/>
      <c r="QIZ2" s="66"/>
      <c r="QJA2" s="66"/>
      <c r="QJB2" s="66"/>
      <c r="QJC2" s="66"/>
      <c r="QJD2" s="66"/>
      <c r="QJE2" s="66"/>
      <c r="QJF2" s="66"/>
      <c r="QJG2" s="66"/>
      <c r="QJH2" s="66"/>
      <c r="QJI2" s="66"/>
      <c r="QJJ2" s="66"/>
      <c r="QJK2" s="66"/>
      <c r="QJL2" s="66"/>
      <c r="QJM2" s="66"/>
      <c r="QJN2" s="66"/>
      <c r="QJO2" s="66"/>
      <c r="QJP2" s="66"/>
      <c r="QJQ2" s="66"/>
      <c r="QJR2" s="66"/>
      <c r="QJS2" s="66"/>
      <c r="QJT2" s="66"/>
      <c r="QJU2" s="66"/>
      <c r="QJV2" s="66"/>
      <c r="QJW2" s="66"/>
      <c r="QJX2" s="66"/>
      <c r="QJY2" s="66"/>
      <c r="QJZ2" s="66"/>
      <c r="QKA2" s="66"/>
      <c r="QKB2" s="66"/>
      <c r="QKC2" s="66"/>
      <c r="QKD2" s="66"/>
      <c r="QKE2" s="66"/>
      <c r="QKF2" s="66"/>
      <c r="QKG2" s="66"/>
      <c r="QKH2" s="66"/>
      <c r="QKI2" s="66"/>
      <c r="QKJ2" s="66"/>
      <c r="QKK2" s="66"/>
      <c r="QKL2" s="66"/>
      <c r="QKM2" s="66"/>
      <c r="QKN2" s="66"/>
      <c r="QKO2" s="66"/>
      <c r="QKP2" s="66"/>
      <c r="QKQ2" s="66"/>
      <c r="QKR2" s="66"/>
      <c r="QKS2" s="66"/>
      <c r="QKT2" s="66"/>
      <c r="QKU2" s="66"/>
      <c r="QKV2" s="66"/>
      <c r="QKW2" s="66"/>
      <c r="QKX2" s="66"/>
      <c r="QKY2" s="66"/>
      <c r="QKZ2" s="66"/>
      <c r="QLA2" s="66"/>
      <c r="QLB2" s="66"/>
      <c r="QLC2" s="66"/>
      <c r="QLD2" s="66"/>
      <c r="QLE2" s="66"/>
      <c r="QLF2" s="66"/>
      <c r="QLG2" s="66"/>
      <c r="QLH2" s="66"/>
      <c r="QLI2" s="66"/>
      <c r="QLJ2" s="66"/>
      <c r="QLK2" s="66"/>
      <c r="QLL2" s="66"/>
      <c r="QLM2" s="66"/>
      <c r="QLN2" s="66"/>
      <c r="QLO2" s="66"/>
      <c r="QLP2" s="66"/>
      <c r="QLQ2" s="66"/>
      <c r="QLR2" s="66"/>
      <c r="QLS2" s="66"/>
      <c r="QLT2" s="66"/>
      <c r="QLU2" s="66"/>
      <c r="QLV2" s="66"/>
      <c r="QLW2" s="66"/>
      <c r="QLX2" s="66"/>
      <c r="QLY2" s="66"/>
      <c r="QLZ2" s="66"/>
      <c r="QMA2" s="66"/>
      <c r="QMB2" s="66"/>
      <c r="QMC2" s="66"/>
      <c r="QMD2" s="66"/>
      <c r="QME2" s="66"/>
      <c r="QMF2" s="66"/>
      <c r="QMG2" s="66"/>
      <c r="QMH2" s="66"/>
      <c r="QMI2" s="66"/>
      <c r="QMJ2" s="66"/>
      <c r="QMK2" s="66"/>
      <c r="QML2" s="66"/>
      <c r="QMM2" s="66"/>
      <c r="QMN2" s="66"/>
      <c r="QMO2" s="66"/>
      <c r="QMP2" s="66"/>
      <c r="QMQ2" s="66"/>
      <c r="QMR2" s="66"/>
      <c r="QMS2" s="66"/>
      <c r="QMT2" s="66"/>
      <c r="QMU2" s="66"/>
      <c r="QMV2" s="66"/>
      <c r="QMW2" s="66"/>
      <c r="QMX2" s="66"/>
      <c r="QMY2" s="66"/>
      <c r="QMZ2" s="66"/>
      <c r="QNA2" s="66"/>
      <c r="QNB2" s="66"/>
      <c r="QNC2" s="66"/>
      <c r="QND2" s="66"/>
      <c r="QNE2" s="66"/>
      <c r="QNF2" s="66"/>
      <c r="QNG2" s="66"/>
      <c r="QNH2" s="66"/>
      <c r="QNI2" s="66"/>
      <c r="QNJ2" s="66"/>
      <c r="QNK2" s="66"/>
      <c r="QNL2" s="66"/>
      <c r="QNM2" s="66"/>
      <c r="QNN2" s="66"/>
      <c r="QNO2" s="66"/>
      <c r="QNP2" s="66"/>
      <c r="QNQ2" s="66"/>
      <c r="QNR2" s="66"/>
      <c r="QNS2" s="66"/>
      <c r="QNT2" s="66"/>
      <c r="QNU2" s="66"/>
      <c r="QNV2" s="66"/>
      <c r="QNW2" s="66"/>
      <c r="QNX2" s="66"/>
      <c r="QNY2" s="66"/>
      <c r="QNZ2" s="66"/>
      <c r="QOA2" s="66"/>
      <c r="QOB2" s="66"/>
      <c r="QOC2" s="66"/>
      <c r="QOD2" s="66"/>
      <c r="QOE2" s="66"/>
      <c r="QOF2" s="66"/>
      <c r="QOG2" s="66"/>
      <c r="QOH2" s="66"/>
      <c r="QOI2" s="66"/>
      <c r="QOJ2" s="66"/>
      <c r="QOK2" s="66"/>
      <c r="QOL2" s="66"/>
      <c r="QOM2" s="66"/>
      <c r="QON2" s="66"/>
      <c r="QOO2" s="66"/>
      <c r="QOP2" s="66"/>
      <c r="QOQ2" s="66"/>
      <c r="QOR2" s="66"/>
      <c r="QOS2" s="66"/>
      <c r="QOT2" s="66"/>
      <c r="QOU2" s="66"/>
      <c r="QOV2" s="66"/>
      <c r="QOW2" s="66"/>
      <c r="QOX2" s="66"/>
      <c r="QOY2" s="66"/>
      <c r="QOZ2" s="66"/>
      <c r="QPA2" s="66"/>
      <c r="QPB2" s="66"/>
      <c r="QPC2" s="66"/>
      <c r="QPD2" s="66"/>
      <c r="QPE2" s="66"/>
      <c r="QPF2" s="66"/>
      <c r="QPG2" s="66"/>
      <c r="QPH2" s="66"/>
      <c r="QPI2" s="66"/>
      <c r="QPJ2" s="66"/>
      <c r="QPK2" s="66"/>
      <c r="QPL2" s="66"/>
      <c r="QPM2" s="66"/>
      <c r="QPN2" s="66"/>
      <c r="QPO2" s="66"/>
      <c r="QPP2" s="66"/>
      <c r="QPQ2" s="66"/>
      <c r="QPR2" s="66"/>
      <c r="QPS2" s="66"/>
      <c r="QPT2" s="66"/>
      <c r="QPU2" s="66"/>
      <c r="QPV2" s="66"/>
      <c r="QPW2" s="66"/>
      <c r="QPX2" s="66"/>
      <c r="QPY2" s="66"/>
      <c r="QPZ2" s="66"/>
      <c r="QQA2" s="66"/>
      <c r="QQB2" s="66"/>
      <c r="QQC2" s="66"/>
      <c r="QQD2" s="66"/>
      <c r="QQE2" s="66"/>
      <c r="QQF2" s="66"/>
      <c r="QQG2" s="66"/>
      <c r="QQH2" s="66"/>
      <c r="QQI2" s="66"/>
      <c r="QQJ2" s="66"/>
      <c r="QQK2" s="66"/>
      <c r="QQL2" s="66"/>
      <c r="QQM2" s="66"/>
      <c r="QQN2" s="66"/>
      <c r="QQO2" s="66"/>
      <c r="QQP2" s="66"/>
      <c r="QQQ2" s="66"/>
      <c r="QQR2" s="66"/>
      <c r="QQS2" s="66"/>
      <c r="QQT2" s="66"/>
      <c r="QQU2" s="66"/>
      <c r="QQV2" s="66"/>
      <c r="QQW2" s="66"/>
      <c r="QQX2" s="66"/>
      <c r="QQY2" s="66"/>
      <c r="QQZ2" s="66"/>
      <c r="QRA2" s="66"/>
      <c r="QRB2" s="66"/>
      <c r="QRC2" s="66"/>
      <c r="QRD2" s="66"/>
      <c r="QRE2" s="66"/>
      <c r="QRF2" s="66"/>
      <c r="QRG2" s="66"/>
      <c r="QRH2" s="66"/>
      <c r="QRI2" s="66"/>
      <c r="QRJ2" s="66"/>
      <c r="QRK2" s="66"/>
      <c r="QRL2" s="66"/>
      <c r="QRM2" s="66"/>
      <c r="QRN2" s="66"/>
      <c r="QRO2" s="66"/>
      <c r="QRP2" s="66"/>
      <c r="QRQ2" s="66"/>
      <c r="QRR2" s="66"/>
      <c r="QRS2" s="66"/>
      <c r="QRT2" s="66"/>
      <c r="QRU2" s="66"/>
      <c r="QRV2" s="66"/>
      <c r="QRW2" s="66"/>
      <c r="QRX2" s="66"/>
      <c r="QRY2" s="66"/>
      <c r="QRZ2" s="66"/>
      <c r="QSA2" s="66"/>
      <c r="QSB2" s="66"/>
      <c r="QSC2" s="66"/>
      <c r="QSD2" s="66"/>
      <c r="QSE2" s="66"/>
      <c r="QSF2" s="66"/>
      <c r="QSG2" s="66"/>
      <c r="QSH2" s="66"/>
      <c r="QSI2" s="66"/>
      <c r="QSJ2" s="66"/>
      <c r="QSK2" s="66"/>
      <c r="QSL2" s="66"/>
      <c r="QSM2" s="66"/>
      <c r="QSN2" s="66"/>
      <c r="QSO2" s="66"/>
      <c r="QSP2" s="66"/>
      <c r="QSQ2" s="66"/>
      <c r="QSR2" s="66"/>
      <c r="QSS2" s="66"/>
      <c r="QST2" s="66"/>
      <c r="QSU2" s="66"/>
      <c r="QSV2" s="66"/>
      <c r="QSW2" s="66"/>
      <c r="QSX2" s="66"/>
      <c r="QSY2" s="66"/>
      <c r="QSZ2" s="66"/>
      <c r="QTA2" s="66"/>
      <c r="QTB2" s="66"/>
      <c r="QTC2" s="66"/>
      <c r="QTD2" s="66"/>
      <c r="QTE2" s="66"/>
      <c r="QTF2" s="66"/>
      <c r="QTG2" s="66"/>
      <c r="QTH2" s="66"/>
      <c r="QTI2" s="66"/>
      <c r="QTJ2" s="66"/>
      <c r="QTK2" s="66"/>
      <c r="QTL2" s="66"/>
      <c r="QTM2" s="66"/>
      <c r="QTN2" s="66"/>
      <c r="QTO2" s="66"/>
      <c r="QTP2" s="66"/>
      <c r="QTQ2" s="66"/>
      <c r="QTR2" s="66"/>
      <c r="QTS2" s="66"/>
      <c r="QTT2" s="66"/>
      <c r="QTU2" s="66"/>
      <c r="QTV2" s="66"/>
      <c r="QTW2" s="66"/>
      <c r="QTX2" s="66"/>
      <c r="QTY2" s="66"/>
      <c r="QTZ2" s="66"/>
      <c r="QUA2" s="66"/>
      <c r="QUB2" s="66"/>
      <c r="QUC2" s="66"/>
      <c r="QUD2" s="66"/>
      <c r="QUE2" s="66"/>
      <c r="QUF2" s="66"/>
      <c r="QUG2" s="66"/>
      <c r="QUH2" s="66"/>
      <c r="QUI2" s="66"/>
      <c r="QUJ2" s="66"/>
      <c r="QUK2" s="66"/>
      <c r="QUL2" s="66"/>
      <c r="QUM2" s="66"/>
      <c r="QUN2" s="66"/>
      <c r="QUO2" s="66"/>
      <c r="QUP2" s="66"/>
      <c r="QUQ2" s="66"/>
      <c r="QUR2" s="66"/>
      <c r="QUS2" s="66"/>
      <c r="QUT2" s="66"/>
      <c r="QUU2" s="66"/>
      <c r="QUV2" s="66"/>
      <c r="QUW2" s="66"/>
      <c r="QUX2" s="66"/>
      <c r="QUY2" s="66"/>
      <c r="QUZ2" s="66"/>
      <c r="QVA2" s="66"/>
      <c r="QVB2" s="66"/>
      <c r="QVC2" s="66"/>
      <c r="QVD2" s="66"/>
      <c r="QVE2" s="66"/>
      <c r="QVF2" s="66"/>
      <c r="QVG2" s="66"/>
      <c r="QVH2" s="66"/>
      <c r="QVI2" s="66"/>
      <c r="QVJ2" s="66"/>
      <c r="QVK2" s="66"/>
      <c r="QVL2" s="66"/>
      <c r="QVM2" s="66"/>
      <c r="QVN2" s="66"/>
      <c r="QVO2" s="66"/>
      <c r="QVP2" s="66"/>
      <c r="QVQ2" s="66"/>
      <c r="QVR2" s="66"/>
      <c r="QVS2" s="66"/>
      <c r="QVT2" s="66"/>
      <c r="QVU2" s="66"/>
      <c r="QVV2" s="66"/>
      <c r="QVW2" s="66"/>
      <c r="QVX2" s="66"/>
      <c r="QVY2" s="66"/>
      <c r="QVZ2" s="66"/>
      <c r="QWA2" s="66"/>
      <c r="QWB2" s="66"/>
      <c r="QWC2" s="66"/>
      <c r="QWD2" s="66"/>
      <c r="QWE2" s="66"/>
      <c r="QWF2" s="66"/>
      <c r="QWG2" s="66"/>
      <c r="QWH2" s="66"/>
      <c r="QWI2" s="66"/>
      <c r="QWJ2" s="66"/>
      <c r="QWK2" s="66"/>
      <c r="QWL2" s="66"/>
      <c r="QWM2" s="66"/>
      <c r="QWN2" s="66"/>
      <c r="QWO2" s="66"/>
      <c r="QWP2" s="66"/>
      <c r="QWQ2" s="66"/>
      <c r="QWR2" s="66"/>
      <c r="QWS2" s="66"/>
      <c r="QWT2" s="66"/>
      <c r="QWU2" s="66"/>
      <c r="QWV2" s="66"/>
      <c r="QWW2" s="66"/>
      <c r="QWX2" s="66"/>
      <c r="QWY2" s="66"/>
      <c r="QWZ2" s="66"/>
      <c r="QXA2" s="66"/>
      <c r="QXB2" s="66"/>
      <c r="QXC2" s="66"/>
      <c r="QXD2" s="66"/>
      <c r="QXE2" s="66"/>
      <c r="QXF2" s="66"/>
      <c r="QXG2" s="66"/>
      <c r="QXH2" s="66"/>
      <c r="QXI2" s="66"/>
      <c r="QXJ2" s="66"/>
      <c r="QXK2" s="66"/>
      <c r="QXL2" s="66"/>
      <c r="QXM2" s="66"/>
      <c r="QXN2" s="66"/>
      <c r="QXO2" s="66"/>
      <c r="QXP2" s="66"/>
      <c r="QXQ2" s="66"/>
      <c r="QXR2" s="66"/>
      <c r="QXS2" s="66"/>
      <c r="QXT2" s="66"/>
      <c r="QXU2" s="66"/>
      <c r="QXV2" s="66"/>
      <c r="QXW2" s="66"/>
      <c r="QXX2" s="66"/>
      <c r="QXY2" s="66"/>
      <c r="QXZ2" s="66"/>
      <c r="QYA2" s="66"/>
      <c r="QYB2" s="66"/>
      <c r="QYC2" s="66"/>
      <c r="QYD2" s="66"/>
      <c r="QYE2" s="66"/>
      <c r="QYF2" s="66"/>
      <c r="QYG2" s="66"/>
      <c r="QYH2" s="66"/>
      <c r="QYI2" s="66"/>
      <c r="QYJ2" s="66"/>
      <c r="QYK2" s="66"/>
      <c r="QYL2" s="66"/>
      <c r="QYM2" s="66"/>
      <c r="QYN2" s="66"/>
      <c r="QYO2" s="66"/>
      <c r="QYP2" s="66"/>
      <c r="QYQ2" s="66"/>
      <c r="QYR2" s="66"/>
      <c r="QYS2" s="66"/>
      <c r="QYT2" s="66"/>
      <c r="QYU2" s="66"/>
      <c r="QYV2" s="66"/>
      <c r="QYW2" s="66"/>
      <c r="QYX2" s="66"/>
      <c r="QYY2" s="66"/>
      <c r="QYZ2" s="66"/>
      <c r="QZA2" s="66"/>
      <c r="QZB2" s="66"/>
      <c r="QZC2" s="66"/>
      <c r="QZD2" s="66"/>
      <c r="QZE2" s="66"/>
      <c r="QZF2" s="66"/>
      <c r="QZG2" s="66"/>
      <c r="QZH2" s="66"/>
      <c r="QZI2" s="66"/>
      <c r="QZJ2" s="66"/>
      <c r="QZK2" s="66"/>
      <c r="QZL2" s="66"/>
      <c r="QZM2" s="66"/>
      <c r="QZN2" s="66"/>
      <c r="QZO2" s="66"/>
      <c r="QZP2" s="66"/>
      <c r="QZQ2" s="66"/>
      <c r="QZR2" s="66"/>
      <c r="QZS2" s="66"/>
      <c r="QZT2" s="66"/>
      <c r="QZU2" s="66"/>
      <c r="QZV2" s="66"/>
      <c r="QZW2" s="66"/>
      <c r="QZX2" s="66"/>
      <c r="QZY2" s="66"/>
      <c r="QZZ2" s="66"/>
      <c r="RAA2" s="66"/>
      <c r="RAB2" s="66"/>
      <c r="RAC2" s="66"/>
      <c r="RAD2" s="66"/>
      <c r="RAE2" s="66"/>
      <c r="RAF2" s="66"/>
      <c r="RAG2" s="66"/>
      <c r="RAH2" s="66"/>
      <c r="RAI2" s="66"/>
      <c r="RAJ2" s="66"/>
      <c r="RAK2" s="66"/>
      <c r="RAL2" s="66"/>
      <c r="RAM2" s="66"/>
      <c r="RAN2" s="66"/>
      <c r="RAO2" s="66"/>
      <c r="RAP2" s="66"/>
      <c r="RAQ2" s="66"/>
      <c r="RAR2" s="66"/>
      <c r="RAS2" s="66"/>
      <c r="RAT2" s="66"/>
      <c r="RAU2" s="66"/>
      <c r="RAV2" s="66"/>
      <c r="RAW2" s="66"/>
      <c r="RAX2" s="66"/>
      <c r="RAY2" s="66"/>
      <c r="RAZ2" s="66"/>
      <c r="RBA2" s="66"/>
      <c r="RBB2" s="66"/>
      <c r="RBC2" s="66"/>
      <c r="RBD2" s="66"/>
      <c r="RBE2" s="66"/>
      <c r="RBF2" s="66"/>
      <c r="RBG2" s="66"/>
      <c r="RBH2" s="66"/>
      <c r="RBI2" s="66"/>
      <c r="RBJ2" s="66"/>
      <c r="RBK2" s="66"/>
      <c r="RBL2" s="66"/>
      <c r="RBM2" s="66"/>
      <c r="RBN2" s="66"/>
      <c r="RBO2" s="66"/>
      <c r="RBP2" s="66"/>
      <c r="RBQ2" s="66"/>
      <c r="RBR2" s="66"/>
      <c r="RBS2" s="66"/>
      <c r="RBT2" s="66"/>
      <c r="RBU2" s="66"/>
      <c r="RBV2" s="66"/>
      <c r="RBW2" s="66"/>
      <c r="RBX2" s="66"/>
      <c r="RBY2" s="66"/>
      <c r="RBZ2" s="66"/>
      <c r="RCA2" s="66"/>
      <c r="RCB2" s="66"/>
      <c r="RCC2" s="66"/>
      <c r="RCD2" s="66"/>
      <c r="RCE2" s="66"/>
      <c r="RCF2" s="66"/>
      <c r="RCG2" s="66"/>
      <c r="RCH2" s="66"/>
      <c r="RCI2" s="66"/>
      <c r="RCJ2" s="66"/>
      <c r="RCK2" s="66"/>
      <c r="RCL2" s="66"/>
      <c r="RCM2" s="66"/>
      <c r="RCN2" s="66"/>
      <c r="RCO2" s="66"/>
      <c r="RCP2" s="66"/>
      <c r="RCQ2" s="66"/>
      <c r="RCR2" s="66"/>
      <c r="RCS2" s="66"/>
      <c r="RCT2" s="66"/>
      <c r="RCU2" s="66"/>
      <c r="RCV2" s="66"/>
      <c r="RCW2" s="66"/>
      <c r="RCX2" s="66"/>
      <c r="RCY2" s="66"/>
      <c r="RCZ2" s="66"/>
      <c r="RDA2" s="66"/>
      <c r="RDB2" s="66"/>
      <c r="RDC2" s="66"/>
      <c r="RDD2" s="66"/>
      <c r="RDE2" s="66"/>
      <c r="RDF2" s="66"/>
      <c r="RDG2" s="66"/>
      <c r="RDH2" s="66"/>
      <c r="RDI2" s="66"/>
      <c r="RDJ2" s="66"/>
      <c r="RDK2" s="66"/>
      <c r="RDL2" s="66"/>
      <c r="RDM2" s="66"/>
      <c r="RDN2" s="66"/>
      <c r="RDO2" s="66"/>
      <c r="RDP2" s="66"/>
      <c r="RDQ2" s="66"/>
      <c r="RDR2" s="66"/>
      <c r="RDS2" s="66"/>
      <c r="RDT2" s="66"/>
      <c r="RDU2" s="66"/>
      <c r="RDV2" s="66"/>
      <c r="RDW2" s="66"/>
      <c r="RDX2" s="66"/>
      <c r="RDY2" s="66"/>
      <c r="RDZ2" s="66"/>
      <c r="REA2" s="66"/>
      <c r="REB2" s="66"/>
      <c r="REC2" s="66"/>
      <c r="RED2" s="66"/>
      <c r="REE2" s="66"/>
      <c r="REF2" s="66"/>
      <c r="REG2" s="66"/>
      <c r="REH2" s="66"/>
      <c r="REI2" s="66"/>
      <c r="REJ2" s="66"/>
      <c r="REK2" s="66"/>
      <c r="REL2" s="66"/>
      <c r="REM2" s="66"/>
      <c r="REN2" s="66"/>
      <c r="REO2" s="66"/>
      <c r="REP2" s="66"/>
      <c r="REQ2" s="66"/>
      <c r="RER2" s="66"/>
      <c r="RES2" s="66"/>
      <c r="RET2" s="66"/>
      <c r="REU2" s="66"/>
      <c r="REV2" s="66"/>
      <c r="REW2" s="66"/>
      <c r="REX2" s="66"/>
      <c r="REY2" s="66"/>
      <c r="REZ2" s="66"/>
      <c r="RFA2" s="66"/>
      <c r="RFB2" s="66"/>
      <c r="RFC2" s="66"/>
      <c r="RFD2" s="66"/>
      <c r="RFE2" s="66"/>
      <c r="RFF2" s="66"/>
      <c r="RFG2" s="66"/>
      <c r="RFH2" s="66"/>
      <c r="RFI2" s="66"/>
      <c r="RFJ2" s="66"/>
      <c r="RFK2" s="66"/>
      <c r="RFL2" s="66"/>
      <c r="RFM2" s="66"/>
      <c r="RFN2" s="66"/>
      <c r="RFO2" s="66"/>
      <c r="RFP2" s="66"/>
      <c r="RFQ2" s="66"/>
      <c r="RFR2" s="66"/>
      <c r="RFS2" s="66"/>
      <c r="RFT2" s="66"/>
      <c r="RFU2" s="66"/>
      <c r="RFV2" s="66"/>
      <c r="RFW2" s="66"/>
      <c r="RFX2" s="66"/>
      <c r="RFY2" s="66"/>
      <c r="RFZ2" s="66"/>
      <c r="RGA2" s="66"/>
      <c r="RGB2" s="66"/>
      <c r="RGC2" s="66"/>
      <c r="RGD2" s="66"/>
      <c r="RGE2" s="66"/>
      <c r="RGF2" s="66"/>
      <c r="RGG2" s="66"/>
      <c r="RGH2" s="66"/>
      <c r="RGI2" s="66"/>
      <c r="RGJ2" s="66"/>
      <c r="RGK2" s="66"/>
      <c r="RGL2" s="66"/>
      <c r="RGM2" s="66"/>
      <c r="RGN2" s="66"/>
      <c r="RGO2" s="66"/>
      <c r="RGP2" s="66"/>
      <c r="RGQ2" s="66"/>
      <c r="RGR2" s="66"/>
      <c r="RGS2" s="66"/>
      <c r="RGT2" s="66"/>
      <c r="RGU2" s="66"/>
      <c r="RGV2" s="66"/>
      <c r="RGW2" s="66"/>
      <c r="RGX2" s="66"/>
      <c r="RGY2" s="66"/>
      <c r="RGZ2" s="66"/>
      <c r="RHA2" s="66"/>
      <c r="RHB2" s="66"/>
      <c r="RHC2" s="66"/>
      <c r="RHD2" s="66"/>
      <c r="RHE2" s="66"/>
      <c r="RHF2" s="66"/>
      <c r="RHG2" s="66"/>
      <c r="RHH2" s="66"/>
      <c r="RHI2" s="66"/>
      <c r="RHJ2" s="66"/>
      <c r="RHK2" s="66"/>
      <c r="RHL2" s="66"/>
      <c r="RHM2" s="66"/>
      <c r="RHN2" s="66"/>
      <c r="RHO2" s="66"/>
      <c r="RHP2" s="66"/>
      <c r="RHQ2" s="66"/>
      <c r="RHR2" s="66"/>
      <c r="RHS2" s="66"/>
      <c r="RHT2" s="66"/>
      <c r="RHU2" s="66"/>
      <c r="RHV2" s="66"/>
      <c r="RHW2" s="66"/>
      <c r="RHX2" s="66"/>
      <c r="RHY2" s="66"/>
      <c r="RHZ2" s="66"/>
      <c r="RIA2" s="66"/>
      <c r="RIB2" s="66"/>
      <c r="RIC2" s="66"/>
      <c r="RID2" s="66"/>
      <c r="RIE2" s="66"/>
      <c r="RIF2" s="66"/>
      <c r="RIG2" s="66"/>
      <c r="RIH2" s="66"/>
      <c r="RII2" s="66"/>
      <c r="RIJ2" s="66"/>
      <c r="RIK2" s="66"/>
      <c r="RIL2" s="66"/>
      <c r="RIM2" s="66"/>
      <c r="RIN2" s="66"/>
      <c r="RIO2" s="66"/>
      <c r="RIP2" s="66"/>
      <c r="RIQ2" s="66"/>
      <c r="RIR2" s="66"/>
      <c r="RIS2" s="66"/>
      <c r="RIT2" s="66"/>
      <c r="RIU2" s="66"/>
      <c r="RIV2" s="66"/>
      <c r="RIW2" s="66"/>
      <c r="RIX2" s="66"/>
      <c r="RIY2" s="66"/>
      <c r="RIZ2" s="66"/>
      <c r="RJA2" s="66"/>
      <c r="RJB2" s="66"/>
      <c r="RJC2" s="66"/>
      <c r="RJD2" s="66"/>
      <c r="RJE2" s="66"/>
      <c r="RJF2" s="66"/>
      <c r="RJG2" s="66"/>
      <c r="RJH2" s="66"/>
      <c r="RJI2" s="66"/>
      <c r="RJJ2" s="66"/>
      <c r="RJK2" s="66"/>
      <c r="RJL2" s="66"/>
      <c r="RJM2" s="66"/>
      <c r="RJN2" s="66"/>
      <c r="RJO2" s="66"/>
      <c r="RJP2" s="66"/>
      <c r="RJQ2" s="66"/>
      <c r="RJR2" s="66"/>
      <c r="RJS2" s="66"/>
      <c r="RJT2" s="66"/>
      <c r="RJU2" s="66"/>
      <c r="RJV2" s="66"/>
      <c r="RJW2" s="66"/>
      <c r="RJX2" s="66"/>
      <c r="RJY2" s="66"/>
      <c r="RJZ2" s="66"/>
      <c r="RKA2" s="66"/>
      <c r="RKB2" s="66"/>
      <c r="RKC2" s="66"/>
      <c r="RKD2" s="66"/>
      <c r="RKE2" s="66"/>
      <c r="RKF2" s="66"/>
      <c r="RKG2" s="66"/>
      <c r="RKH2" s="66"/>
      <c r="RKI2" s="66"/>
      <c r="RKJ2" s="66"/>
      <c r="RKK2" s="66"/>
      <c r="RKL2" s="66"/>
      <c r="RKM2" s="66"/>
      <c r="RKN2" s="66"/>
      <c r="RKO2" s="66"/>
      <c r="RKP2" s="66"/>
      <c r="RKQ2" s="66"/>
      <c r="RKR2" s="66"/>
      <c r="RKS2" s="66"/>
      <c r="RKT2" s="66"/>
      <c r="RKU2" s="66"/>
      <c r="RKV2" s="66"/>
      <c r="RKW2" s="66"/>
      <c r="RKX2" s="66"/>
      <c r="RKY2" s="66"/>
      <c r="RKZ2" s="66"/>
      <c r="RLA2" s="66"/>
      <c r="RLB2" s="66"/>
      <c r="RLC2" s="66"/>
      <c r="RLD2" s="66"/>
      <c r="RLE2" s="66"/>
      <c r="RLF2" s="66"/>
      <c r="RLG2" s="66"/>
      <c r="RLH2" s="66"/>
      <c r="RLI2" s="66"/>
      <c r="RLJ2" s="66"/>
      <c r="RLK2" s="66"/>
      <c r="RLL2" s="66"/>
      <c r="RLM2" s="66"/>
      <c r="RLN2" s="66"/>
      <c r="RLO2" s="66"/>
      <c r="RLP2" s="66"/>
      <c r="RLQ2" s="66"/>
      <c r="RLR2" s="66"/>
      <c r="RLS2" s="66"/>
      <c r="RLT2" s="66"/>
      <c r="RLU2" s="66"/>
      <c r="RLV2" s="66"/>
      <c r="RLW2" s="66"/>
      <c r="RLX2" s="66"/>
      <c r="RLY2" s="66"/>
      <c r="RLZ2" s="66"/>
      <c r="RMA2" s="66"/>
      <c r="RMB2" s="66"/>
      <c r="RMC2" s="66"/>
      <c r="RMD2" s="66"/>
      <c r="RME2" s="66"/>
      <c r="RMF2" s="66"/>
      <c r="RMG2" s="66"/>
      <c r="RMH2" s="66"/>
      <c r="RMI2" s="66"/>
      <c r="RMJ2" s="66"/>
      <c r="RMK2" s="66"/>
      <c r="RML2" s="66"/>
      <c r="RMM2" s="66"/>
      <c r="RMN2" s="66"/>
      <c r="RMO2" s="66"/>
      <c r="RMP2" s="66"/>
      <c r="RMQ2" s="66"/>
      <c r="RMR2" s="66"/>
      <c r="RMS2" s="66"/>
      <c r="RMT2" s="66"/>
      <c r="RMU2" s="66"/>
      <c r="RMV2" s="66"/>
      <c r="RMW2" s="66"/>
      <c r="RMX2" s="66"/>
      <c r="RMY2" s="66"/>
      <c r="RMZ2" s="66"/>
      <c r="RNA2" s="66"/>
      <c r="RNB2" s="66"/>
      <c r="RNC2" s="66"/>
      <c r="RND2" s="66"/>
      <c r="RNE2" s="66"/>
      <c r="RNF2" s="66"/>
      <c r="RNG2" s="66"/>
      <c r="RNH2" s="66"/>
      <c r="RNI2" s="66"/>
      <c r="RNJ2" s="66"/>
      <c r="RNK2" s="66"/>
      <c r="RNL2" s="66"/>
      <c r="RNM2" s="66"/>
      <c r="RNN2" s="66"/>
      <c r="RNO2" s="66"/>
      <c r="RNP2" s="66"/>
      <c r="RNQ2" s="66"/>
      <c r="RNR2" s="66"/>
      <c r="RNS2" s="66"/>
      <c r="RNT2" s="66"/>
      <c r="RNU2" s="66"/>
      <c r="RNV2" s="66"/>
      <c r="RNW2" s="66"/>
      <c r="RNX2" s="66"/>
      <c r="RNY2" s="66"/>
      <c r="RNZ2" s="66"/>
      <c r="ROA2" s="66"/>
      <c r="ROB2" s="66"/>
      <c r="ROC2" s="66"/>
      <c r="ROD2" s="66"/>
      <c r="ROE2" s="66"/>
      <c r="ROF2" s="66"/>
      <c r="ROG2" s="66"/>
      <c r="ROH2" s="66"/>
      <c r="ROI2" s="66"/>
      <c r="ROJ2" s="66"/>
      <c r="ROK2" s="66"/>
      <c r="ROL2" s="66"/>
      <c r="ROM2" s="66"/>
      <c r="RON2" s="66"/>
      <c r="ROO2" s="66"/>
      <c r="ROP2" s="66"/>
      <c r="ROQ2" s="66"/>
      <c r="ROR2" s="66"/>
      <c r="ROS2" s="66"/>
      <c r="ROT2" s="66"/>
      <c r="ROU2" s="66"/>
      <c r="ROV2" s="66"/>
      <c r="ROW2" s="66"/>
      <c r="ROX2" s="66"/>
      <c r="ROY2" s="66"/>
      <c r="ROZ2" s="66"/>
      <c r="RPA2" s="66"/>
      <c r="RPB2" s="66"/>
      <c r="RPC2" s="66"/>
      <c r="RPD2" s="66"/>
      <c r="RPE2" s="66"/>
      <c r="RPF2" s="66"/>
      <c r="RPG2" s="66"/>
      <c r="RPH2" s="66"/>
      <c r="RPI2" s="66"/>
      <c r="RPJ2" s="66"/>
      <c r="RPK2" s="66"/>
      <c r="RPL2" s="66"/>
      <c r="RPM2" s="66"/>
      <c r="RPN2" s="66"/>
      <c r="RPO2" s="66"/>
      <c r="RPP2" s="66"/>
      <c r="RPQ2" s="66"/>
      <c r="RPR2" s="66"/>
      <c r="RPS2" s="66"/>
      <c r="RPT2" s="66"/>
      <c r="RPU2" s="66"/>
      <c r="RPV2" s="66"/>
      <c r="RPW2" s="66"/>
      <c r="RPX2" s="66"/>
      <c r="RPY2" s="66"/>
      <c r="RPZ2" s="66"/>
      <c r="RQA2" s="66"/>
      <c r="RQB2" s="66"/>
      <c r="RQC2" s="66"/>
      <c r="RQD2" s="66"/>
      <c r="RQE2" s="66"/>
      <c r="RQF2" s="66"/>
      <c r="RQG2" s="66"/>
      <c r="RQH2" s="66"/>
      <c r="RQI2" s="66"/>
      <c r="RQJ2" s="66"/>
      <c r="RQK2" s="66"/>
      <c r="RQL2" s="66"/>
      <c r="RQM2" s="66"/>
      <c r="RQN2" s="66"/>
      <c r="RQO2" s="66"/>
      <c r="RQP2" s="66"/>
      <c r="RQQ2" s="66"/>
      <c r="RQR2" s="66"/>
      <c r="RQS2" s="66"/>
      <c r="RQT2" s="66"/>
      <c r="RQU2" s="66"/>
      <c r="RQV2" s="66"/>
      <c r="RQW2" s="66"/>
      <c r="RQX2" s="66"/>
      <c r="RQY2" s="66"/>
      <c r="RQZ2" s="66"/>
      <c r="RRA2" s="66"/>
      <c r="RRB2" s="66"/>
      <c r="RRC2" s="66"/>
      <c r="RRD2" s="66"/>
      <c r="RRE2" s="66"/>
      <c r="RRF2" s="66"/>
      <c r="RRG2" s="66"/>
      <c r="RRH2" s="66"/>
      <c r="RRI2" s="66"/>
      <c r="RRJ2" s="66"/>
      <c r="RRK2" s="66"/>
      <c r="RRL2" s="66"/>
      <c r="RRM2" s="66"/>
      <c r="RRN2" s="66"/>
      <c r="RRO2" s="66"/>
      <c r="RRP2" s="66"/>
      <c r="RRQ2" s="66"/>
      <c r="RRR2" s="66"/>
      <c r="RRS2" s="66"/>
      <c r="RRT2" s="66"/>
      <c r="RRU2" s="66"/>
      <c r="RRV2" s="66"/>
      <c r="RRW2" s="66"/>
      <c r="RRX2" s="66"/>
      <c r="RRY2" s="66"/>
      <c r="RRZ2" s="66"/>
      <c r="RSA2" s="66"/>
      <c r="RSB2" s="66"/>
      <c r="RSC2" s="66"/>
      <c r="RSD2" s="66"/>
      <c r="RSE2" s="66"/>
      <c r="RSF2" s="66"/>
      <c r="RSG2" s="66"/>
      <c r="RSH2" s="66"/>
      <c r="RSI2" s="66"/>
      <c r="RSJ2" s="66"/>
      <c r="RSK2" s="66"/>
      <c r="RSL2" s="66"/>
      <c r="RSM2" s="66"/>
      <c r="RSN2" s="66"/>
      <c r="RSO2" s="66"/>
      <c r="RSP2" s="66"/>
      <c r="RSQ2" s="66"/>
      <c r="RSR2" s="66"/>
      <c r="RSS2" s="66"/>
      <c r="RST2" s="66"/>
      <c r="RSU2" s="66"/>
      <c r="RSV2" s="66"/>
      <c r="RSW2" s="66"/>
      <c r="RSX2" s="66"/>
      <c r="RSY2" s="66"/>
      <c r="RSZ2" s="66"/>
      <c r="RTA2" s="66"/>
      <c r="RTB2" s="66"/>
      <c r="RTC2" s="66"/>
      <c r="RTD2" s="66"/>
      <c r="RTE2" s="66"/>
      <c r="RTF2" s="66"/>
      <c r="RTG2" s="66"/>
      <c r="RTH2" s="66"/>
      <c r="RTI2" s="66"/>
      <c r="RTJ2" s="66"/>
      <c r="RTK2" s="66"/>
      <c r="RTL2" s="66"/>
      <c r="RTM2" s="66"/>
      <c r="RTN2" s="66"/>
      <c r="RTO2" s="66"/>
      <c r="RTP2" s="66"/>
      <c r="RTQ2" s="66"/>
      <c r="RTR2" s="66"/>
      <c r="RTS2" s="66"/>
      <c r="RTT2" s="66"/>
      <c r="RTU2" s="66"/>
      <c r="RTV2" s="66"/>
      <c r="RTW2" s="66"/>
      <c r="RTX2" s="66"/>
      <c r="RTY2" s="66"/>
      <c r="RTZ2" s="66"/>
      <c r="RUA2" s="66"/>
      <c r="RUB2" s="66"/>
      <c r="RUC2" s="66"/>
      <c r="RUD2" s="66"/>
      <c r="RUE2" s="66"/>
      <c r="RUF2" s="66"/>
      <c r="RUG2" s="66"/>
      <c r="RUH2" s="66"/>
      <c r="RUI2" s="66"/>
      <c r="RUJ2" s="66"/>
      <c r="RUK2" s="66"/>
      <c r="RUL2" s="66"/>
      <c r="RUM2" s="66"/>
      <c r="RUN2" s="66"/>
      <c r="RUO2" s="66"/>
      <c r="RUP2" s="66"/>
      <c r="RUQ2" s="66"/>
      <c r="RUR2" s="66"/>
      <c r="RUS2" s="66"/>
      <c r="RUT2" s="66"/>
      <c r="RUU2" s="66"/>
      <c r="RUV2" s="66"/>
      <c r="RUW2" s="66"/>
      <c r="RUX2" s="66"/>
      <c r="RUY2" s="66"/>
      <c r="RUZ2" s="66"/>
      <c r="RVA2" s="66"/>
      <c r="RVB2" s="66"/>
      <c r="RVC2" s="66"/>
      <c r="RVD2" s="66"/>
      <c r="RVE2" s="66"/>
      <c r="RVF2" s="66"/>
      <c r="RVG2" s="66"/>
      <c r="RVH2" s="66"/>
      <c r="RVI2" s="66"/>
      <c r="RVJ2" s="66"/>
      <c r="RVK2" s="66"/>
      <c r="RVL2" s="66"/>
      <c r="RVM2" s="66"/>
      <c r="RVN2" s="66"/>
      <c r="RVO2" s="66"/>
      <c r="RVP2" s="66"/>
      <c r="RVQ2" s="66"/>
      <c r="RVR2" s="66"/>
      <c r="RVS2" s="66"/>
      <c r="RVT2" s="66"/>
      <c r="RVU2" s="66"/>
      <c r="RVV2" s="66"/>
      <c r="RVW2" s="66"/>
      <c r="RVX2" s="66"/>
      <c r="RVY2" s="66"/>
      <c r="RVZ2" s="66"/>
      <c r="RWA2" s="66"/>
      <c r="RWB2" s="66"/>
      <c r="RWC2" s="66"/>
      <c r="RWD2" s="66"/>
      <c r="RWE2" s="66"/>
      <c r="RWF2" s="66"/>
      <c r="RWG2" s="66"/>
      <c r="RWH2" s="66"/>
      <c r="RWI2" s="66"/>
      <c r="RWJ2" s="66"/>
      <c r="RWK2" s="66"/>
      <c r="RWL2" s="66"/>
      <c r="RWM2" s="66"/>
      <c r="RWN2" s="66"/>
      <c r="RWO2" s="66"/>
      <c r="RWP2" s="66"/>
      <c r="RWQ2" s="66"/>
      <c r="RWR2" s="66"/>
      <c r="RWS2" s="66"/>
      <c r="RWT2" s="66"/>
      <c r="RWU2" s="66"/>
      <c r="RWV2" s="66"/>
      <c r="RWW2" s="66"/>
      <c r="RWX2" s="66"/>
      <c r="RWY2" s="66"/>
      <c r="RWZ2" s="66"/>
      <c r="RXA2" s="66"/>
      <c r="RXB2" s="66"/>
      <c r="RXC2" s="66"/>
      <c r="RXD2" s="66"/>
      <c r="RXE2" s="66"/>
      <c r="RXF2" s="66"/>
      <c r="RXG2" s="66"/>
      <c r="RXH2" s="66"/>
      <c r="RXI2" s="66"/>
      <c r="RXJ2" s="66"/>
      <c r="RXK2" s="66"/>
      <c r="RXL2" s="66"/>
      <c r="RXM2" s="66"/>
      <c r="RXN2" s="66"/>
      <c r="RXO2" s="66"/>
      <c r="RXP2" s="66"/>
      <c r="RXQ2" s="66"/>
      <c r="RXR2" s="66"/>
      <c r="RXS2" s="66"/>
      <c r="RXT2" s="66"/>
      <c r="RXU2" s="66"/>
      <c r="RXV2" s="66"/>
      <c r="RXW2" s="66"/>
      <c r="RXX2" s="66"/>
      <c r="RXY2" s="66"/>
      <c r="RXZ2" s="66"/>
      <c r="RYA2" s="66"/>
      <c r="RYB2" s="66"/>
      <c r="RYC2" s="66"/>
      <c r="RYD2" s="66"/>
      <c r="RYE2" s="66"/>
      <c r="RYF2" s="66"/>
      <c r="RYG2" s="66"/>
      <c r="RYH2" s="66"/>
      <c r="RYI2" s="66"/>
      <c r="RYJ2" s="66"/>
      <c r="RYK2" s="66"/>
      <c r="RYL2" s="66"/>
      <c r="RYM2" s="66"/>
      <c r="RYN2" s="66"/>
      <c r="RYO2" s="66"/>
      <c r="RYP2" s="66"/>
      <c r="RYQ2" s="66"/>
      <c r="RYR2" s="66"/>
      <c r="RYS2" s="66"/>
      <c r="RYT2" s="66"/>
      <c r="RYU2" s="66"/>
      <c r="RYV2" s="66"/>
      <c r="RYW2" s="66"/>
      <c r="RYX2" s="66"/>
      <c r="RYY2" s="66"/>
      <c r="RYZ2" s="66"/>
      <c r="RZA2" s="66"/>
      <c r="RZB2" s="66"/>
      <c r="RZC2" s="66"/>
      <c r="RZD2" s="66"/>
      <c r="RZE2" s="66"/>
      <c r="RZF2" s="66"/>
      <c r="RZG2" s="66"/>
      <c r="RZH2" s="66"/>
      <c r="RZI2" s="66"/>
      <c r="RZJ2" s="66"/>
      <c r="RZK2" s="66"/>
      <c r="RZL2" s="66"/>
      <c r="RZM2" s="66"/>
      <c r="RZN2" s="66"/>
      <c r="RZO2" s="66"/>
      <c r="RZP2" s="66"/>
      <c r="RZQ2" s="66"/>
      <c r="RZR2" s="66"/>
      <c r="RZS2" s="66"/>
      <c r="RZT2" s="66"/>
      <c r="RZU2" s="66"/>
      <c r="RZV2" s="66"/>
      <c r="RZW2" s="66"/>
      <c r="RZX2" s="66"/>
      <c r="RZY2" s="66"/>
      <c r="RZZ2" s="66"/>
      <c r="SAA2" s="66"/>
      <c r="SAB2" s="66"/>
      <c r="SAC2" s="66"/>
      <c r="SAD2" s="66"/>
      <c r="SAE2" s="66"/>
      <c r="SAF2" s="66"/>
      <c r="SAG2" s="66"/>
      <c r="SAH2" s="66"/>
      <c r="SAI2" s="66"/>
      <c r="SAJ2" s="66"/>
      <c r="SAK2" s="66"/>
      <c r="SAL2" s="66"/>
      <c r="SAM2" s="66"/>
      <c r="SAN2" s="66"/>
      <c r="SAO2" s="66"/>
      <c r="SAP2" s="66"/>
      <c r="SAQ2" s="66"/>
      <c r="SAR2" s="66"/>
      <c r="SAS2" s="66"/>
      <c r="SAT2" s="66"/>
      <c r="SAU2" s="66"/>
      <c r="SAV2" s="66"/>
      <c r="SAW2" s="66"/>
      <c r="SAX2" s="66"/>
      <c r="SAY2" s="66"/>
      <c r="SAZ2" s="66"/>
      <c r="SBA2" s="66"/>
      <c r="SBB2" s="66"/>
      <c r="SBC2" s="66"/>
      <c r="SBD2" s="66"/>
      <c r="SBE2" s="66"/>
      <c r="SBF2" s="66"/>
      <c r="SBG2" s="66"/>
      <c r="SBH2" s="66"/>
      <c r="SBI2" s="66"/>
      <c r="SBJ2" s="66"/>
      <c r="SBK2" s="66"/>
      <c r="SBL2" s="66"/>
      <c r="SBM2" s="66"/>
      <c r="SBN2" s="66"/>
      <c r="SBO2" s="66"/>
      <c r="SBP2" s="66"/>
      <c r="SBQ2" s="66"/>
      <c r="SBR2" s="66"/>
      <c r="SBS2" s="66"/>
      <c r="SBT2" s="66"/>
      <c r="SBU2" s="66"/>
      <c r="SBV2" s="66"/>
      <c r="SBW2" s="66"/>
      <c r="SBX2" s="66"/>
      <c r="SBY2" s="66"/>
      <c r="SBZ2" s="66"/>
      <c r="SCA2" s="66"/>
      <c r="SCB2" s="66"/>
      <c r="SCC2" s="66"/>
      <c r="SCD2" s="66"/>
      <c r="SCE2" s="66"/>
      <c r="SCF2" s="66"/>
      <c r="SCG2" s="66"/>
      <c r="SCH2" s="66"/>
      <c r="SCI2" s="66"/>
      <c r="SCJ2" s="66"/>
      <c r="SCK2" s="66"/>
      <c r="SCL2" s="66"/>
      <c r="SCM2" s="66"/>
      <c r="SCN2" s="66"/>
      <c r="SCO2" s="66"/>
      <c r="SCP2" s="66"/>
      <c r="SCQ2" s="66"/>
      <c r="SCR2" s="66"/>
      <c r="SCS2" s="66"/>
      <c r="SCT2" s="66"/>
      <c r="SCU2" s="66"/>
      <c r="SCV2" s="66"/>
      <c r="SCW2" s="66"/>
      <c r="SCX2" s="66"/>
      <c r="SCY2" s="66"/>
      <c r="SCZ2" s="66"/>
      <c r="SDA2" s="66"/>
      <c r="SDB2" s="66"/>
      <c r="SDC2" s="66"/>
      <c r="SDD2" s="66"/>
      <c r="SDE2" s="66"/>
      <c r="SDF2" s="66"/>
      <c r="SDG2" s="66"/>
      <c r="SDH2" s="66"/>
      <c r="SDI2" s="66"/>
      <c r="SDJ2" s="66"/>
      <c r="SDK2" s="66"/>
      <c r="SDL2" s="66"/>
      <c r="SDM2" s="66"/>
      <c r="SDN2" s="66"/>
      <c r="SDO2" s="66"/>
      <c r="SDP2" s="66"/>
      <c r="SDQ2" s="66"/>
      <c r="SDR2" s="66"/>
      <c r="SDS2" s="66"/>
      <c r="SDT2" s="66"/>
      <c r="SDU2" s="66"/>
      <c r="SDV2" s="66"/>
      <c r="SDW2" s="66"/>
      <c r="SDX2" s="66"/>
      <c r="SDY2" s="66"/>
      <c r="SDZ2" s="66"/>
      <c r="SEA2" s="66"/>
      <c r="SEB2" s="66"/>
      <c r="SEC2" s="66"/>
      <c r="SED2" s="66"/>
      <c r="SEE2" s="66"/>
      <c r="SEF2" s="66"/>
      <c r="SEG2" s="66"/>
      <c r="SEH2" s="66"/>
      <c r="SEI2" s="66"/>
      <c r="SEJ2" s="66"/>
      <c r="SEK2" s="66"/>
      <c r="SEL2" s="66"/>
      <c r="SEM2" s="66"/>
      <c r="SEN2" s="66"/>
      <c r="SEO2" s="66"/>
      <c r="SEP2" s="66"/>
      <c r="SEQ2" s="66"/>
      <c r="SER2" s="66"/>
      <c r="SES2" s="66"/>
      <c r="SET2" s="66"/>
      <c r="SEU2" s="66"/>
      <c r="SEV2" s="66"/>
      <c r="SEW2" s="66"/>
      <c r="SEX2" s="66"/>
      <c r="SEY2" s="66"/>
      <c r="SEZ2" s="66"/>
      <c r="SFA2" s="66"/>
      <c r="SFB2" s="66"/>
      <c r="SFC2" s="66"/>
      <c r="SFD2" s="66"/>
      <c r="SFE2" s="66"/>
      <c r="SFF2" s="66"/>
      <c r="SFG2" s="66"/>
      <c r="SFH2" s="66"/>
      <c r="SFI2" s="66"/>
      <c r="SFJ2" s="66"/>
      <c r="SFK2" s="66"/>
      <c r="SFL2" s="66"/>
      <c r="SFM2" s="66"/>
      <c r="SFN2" s="66"/>
      <c r="SFO2" s="66"/>
      <c r="SFP2" s="66"/>
      <c r="SFQ2" s="66"/>
      <c r="SFR2" s="66"/>
      <c r="SFS2" s="66"/>
      <c r="SFT2" s="66"/>
      <c r="SFU2" s="66"/>
      <c r="SFV2" s="66"/>
      <c r="SFW2" s="66"/>
      <c r="SFX2" s="66"/>
      <c r="SFY2" s="66"/>
      <c r="SFZ2" s="66"/>
      <c r="SGA2" s="66"/>
      <c r="SGB2" s="66"/>
      <c r="SGC2" s="66"/>
      <c r="SGD2" s="66"/>
      <c r="SGE2" s="66"/>
      <c r="SGF2" s="66"/>
      <c r="SGG2" s="66"/>
      <c r="SGH2" s="66"/>
      <c r="SGI2" s="66"/>
      <c r="SGJ2" s="66"/>
      <c r="SGK2" s="66"/>
      <c r="SGL2" s="66"/>
      <c r="SGM2" s="66"/>
      <c r="SGN2" s="66"/>
      <c r="SGO2" s="66"/>
      <c r="SGP2" s="66"/>
      <c r="SGQ2" s="66"/>
      <c r="SGR2" s="66"/>
      <c r="SGS2" s="66"/>
      <c r="SGT2" s="66"/>
      <c r="SGU2" s="66"/>
      <c r="SGV2" s="66"/>
      <c r="SGW2" s="66"/>
      <c r="SGX2" s="66"/>
      <c r="SGY2" s="66"/>
      <c r="SGZ2" s="66"/>
      <c r="SHA2" s="66"/>
      <c r="SHB2" s="66"/>
      <c r="SHC2" s="66"/>
      <c r="SHD2" s="66"/>
      <c r="SHE2" s="66"/>
      <c r="SHF2" s="66"/>
      <c r="SHG2" s="66"/>
      <c r="SHH2" s="66"/>
      <c r="SHI2" s="66"/>
      <c r="SHJ2" s="66"/>
      <c r="SHK2" s="66"/>
      <c r="SHL2" s="66"/>
      <c r="SHM2" s="66"/>
      <c r="SHN2" s="66"/>
      <c r="SHO2" s="66"/>
      <c r="SHP2" s="66"/>
      <c r="SHQ2" s="66"/>
      <c r="SHR2" s="66"/>
      <c r="SHS2" s="66"/>
      <c r="SHT2" s="66"/>
      <c r="SHU2" s="66"/>
      <c r="SHV2" s="66"/>
      <c r="SHW2" s="66"/>
      <c r="SHX2" s="66"/>
      <c r="SHY2" s="66"/>
      <c r="SHZ2" s="66"/>
      <c r="SIA2" s="66"/>
      <c r="SIB2" s="66"/>
      <c r="SIC2" s="66"/>
      <c r="SID2" s="66"/>
      <c r="SIE2" s="66"/>
      <c r="SIF2" s="66"/>
      <c r="SIG2" s="66"/>
      <c r="SIH2" s="66"/>
      <c r="SII2" s="66"/>
      <c r="SIJ2" s="66"/>
      <c r="SIK2" s="66"/>
      <c r="SIL2" s="66"/>
      <c r="SIM2" s="66"/>
      <c r="SIN2" s="66"/>
      <c r="SIO2" s="66"/>
      <c r="SIP2" s="66"/>
      <c r="SIQ2" s="66"/>
      <c r="SIR2" s="66"/>
      <c r="SIS2" s="66"/>
      <c r="SIT2" s="66"/>
      <c r="SIU2" s="66"/>
      <c r="SIV2" s="66"/>
      <c r="SIW2" s="66"/>
      <c r="SIX2" s="66"/>
      <c r="SIY2" s="66"/>
      <c r="SIZ2" s="66"/>
      <c r="SJA2" s="66"/>
      <c r="SJB2" s="66"/>
      <c r="SJC2" s="66"/>
      <c r="SJD2" s="66"/>
      <c r="SJE2" s="66"/>
      <c r="SJF2" s="66"/>
      <c r="SJG2" s="66"/>
      <c r="SJH2" s="66"/>
      <c r="SJI2" s="66"/>
      <c r="SJJ2" s="66"/>
      <c r="SJK2" s="66"/>
      <c r="SJL2" s="66"/>
      <c r="SJM2" s="66"/>
      <c r="SJN2" s="66"/>
      <c r="SJO2" s="66"/>
      <c r="SJP2" s="66"/>
      <c r="SJQ2" s="66"/>
      <c r="SJR2" s="66"/>
      <c r="SJS2" s="66"/>
      <c r="SJT2" s="66"/>
      <c r="SJU2" s="66"/>
      <c r="SJV2" s="66"/>
      <c r="SJW2" s="66"/>
      <c r="SJX2" s="66"/>
      <c r="SJY2" s="66"/>
      <c r="SJZ2" s="66"/>
      <c r="SKA2" s="66"/>
      <c r="SKB2" s="66"/>
      <c r="SKC2" s="66"/>
      <c r="SKD2" s="66"/>
      <c r="SKE2" s="66"/>
      <c r="SKF2" s="66"/>
      <c r="SKG2" s="66"/>
      <c r="SKH2" s="66"/>
      <c r="SKI2" s="66"/>
      <c r="SKJ2" s="66"/>
      <c r="SKK2" s="66"/>
      <c r="SKL2" s="66"/>
      <c r="SKM2" s="66"/>
      <c r="SKN2" s="66"/>
      <c r="SKO2" s="66"/>
      <c r="SKP2" s="66"/>
      <c r="SKQ2" s="66"/>
      <c r="SKR2" s="66"/>
      <c r="SKS2" s="66"/>
      <c r="SKT2" s="66"/>
      <c r="SKU2" s="66"/>
      <c r="SKV2" s="66"/>
      <c r="SKW2" s="66"/>
      <c r="SKX2" s="66"/>
      <c r="SKY2" s="66"/>
      <c r="SKZ2" s="66"/>
      <c r="SLA2" s="66"/>
      <c r="SLB2" s="66"/>
      <c r="SLC2" s="66"/>
      <c r="SLD2" s="66"/>
      <c r="SLE2" s="66"/>
      <c r="SLF2" s="66"/>
      <c r="SLG2" s="66"/>
      <c r="SLH2" s="66"/>
      <c r="SLI2" s="66"/>
      <c r="SLJ2" s="66"/>
      <c r="SLK2" s="66"/>
      <c r="SLL2" s="66"/>
      <c r="SLM2" s="66"/>
      <c r="SLN2" s="66"/>
      <c r="SLO2" s="66"/>
      <c r="SLP2" s="66"/>
      <c r="SLQ2" s="66"/>
      <c r="SLR2" s="66"/>
      <c r="SLS2" s="66"/>
      <c r="SLT2" s="66"/>
      <c r="SLU2" s="66"/>
      <c r="SLV2" s="66"/>
      <c r="SLW2" s="66"/>
      <c r="SLX2" s="66"/>
      <c r="SLY2" s="66"/>
      <c r="SLZ2" s="66"/>
      <c r="SMA2" s="66"/>
      <c r="SMB2" s="66"/>
      <c r="SMC2" s="66"/>
      <c r="SMD2" s="66"/>
      <c r="SME2" s="66"/>
      <c r="SMF2" s="66"/>
      <c r="SMG2" s="66"/>
      <c r="SMH2" s="66"/>
      <c r="SMI2" s="66"/>
      <c r="SMJ2" s="66"/>
      <c r="SMK2" s="66"/>
      <c r="SML2" s="66"/>
      <c r="SMM2" s="66"/>
      <c r="SMN2" s="66"/>
      <c r="SMO2" s="66"/>
      <c r="SMP2" s="66"/>
      <c r="SMQ2" s="66"/>
      <c r="SMR2" s="66"/>
      <c r="SMS2" s="66"/>
      <c r="SMT2" s="66"/>
      <c r="SMU2" s="66"/>
      <c r="SMV2" s="66"/>
      <c r="SMW2" s="66"/>
      <c r="SMX2" s="66"/>
      <c r="SMY2" s="66"/>
      <c r="SMZ2" s="66"/>
      <c r="SNA2" s="66"/>
      <c r="SNB2" s="66"/>
      <c r="SNC2" s="66"/>
      <c r="SND2" s="66"/>
      <c r="SNE2" s="66"/>
      <c r="SNF2" s="66"/>
      <c r="SNG2" s="66"/>
      <c r="SNH2" s="66"/>
      <c r="SNI2" s="66"/>
      <c r="SNJ2" s="66"/>
      <c r="SNK2" s="66"/>
      <c r="SNL2" s="66"/>
      <c r="SNM2" s="66"/>
      <c r="SNN2" s="66"/>
      <c r="SNO2" s="66"/>
      <c r="SNP2" s="66"/>
      <c r="SNQ2" s="66"/>
      <c r="SNR2" s="66"/>
      <c r="SNS2" s="66"/>
      <c r="SNT2" s="66"/>
      <c r="SNU2" s="66"/>
      <c r="SNV2" s="66"/>
      <c r="SNW2" s="66"/>
      <c r="SNX2" s="66"/>
      <c r="SNY2" s="66"/>
      <c r="SNZ2" s="66"/>
      <c r="SOA2" s="66"/>
      <c r="SOB2" s="66"/>
      <c r="SOC2" s="66"/>
      <c r="SOD2" s="66"/>
      <c r="SOE2" s="66"/>
      <c r="SOF2" s="66"/>
      <c r="SOG2" s="66"/>
      <c r="SOH2" s="66"/>
      <c r="SOI2" s="66"/>
      <c r="SOJ2" s="66"/>
      <c r="SOK2" s="66"/>
      <c r="SOL2" s="66"/>
      <c r="SOM2" s="66"/>
      <c r="SON2" s="66"/>
      <c r="SOO2" s="66"/>
      <c r="SOP2" s="66"/>
      <c r="SOQ2" s="66"/>
      <c r="SOR2" s="66"/>
      <c r="SOS2" s="66"/>
      <c r="SOT2" s="66"/>
      <c r="SOU2" s="66"/>
      <c r="SOV2" s="66"/>
      <c r="SOW2" s="66"/>
      <c r="SOX2" s="66"/>
      <c r="SOY2" s="66"/>
      <c r="SOZ2" s="66"/>
      <c r="SPA2" s="66"/>
      <c r="SPB2" s="66"/>
      <c r="SPC2" s="66"/>
      <c r="SPD2" s="66"/>
      <c r="SPE2" s="66"/>
      <c r="SPF2" s="66"/>
      <c r="SPG2" s="66"/>
      <c r="SPH2" s="66"/>
      <c r="SPI2" s="66"/>
      <c r="SPJ2" s="66"/>
      <c r="SPK2" s="66"/>
      <c r="SPL2" s="66"/>
      <c r="SPM2" s="66"/>
      <c r="SPN2" s="66"/>
      <c r="SPO2" s="66"/>
      <c r="SPP2" s="66"/>
      <c r="SPQ2" s="66"/>
      <c r="SPR2" s="66"/>
      <c r="SPS2" s="66"/>
      <c r="SPT2" s="66"/>
      <c r="SPU2" s="66"/>
      <c r="SPV2" s="66"/>
      <c r="SPW2" s="66"/>
      <c r="SPX2" s="66"/>
      <c r="SPY2" s="66"/>
      <c r="SPZ2" s="66"/>
      <c r="SQA2" s="66"/>
      <c r="SQB2" s="66"/>
      <c r="SQC2" s="66"/>
      <c r="SQD2" s="66"/>
      <c r="SQE2" s="66"/>
      <c r="SQF2" s="66"/>
      <c r="SQG2" s="66"/>
      <c r="SQH2" s="66"/>
      <c r="SQI2" s="66"/>
      <c r="SQJ2" s="66"/>
      <c r="SQK2" s="66"/>
      <c r="SQL2" s="66"/>
      <c r="SQM2" s="66"/>
      <c r="SQN2" s="66"/>
      <c r="SQO2" s="66"/>
      <c r="SQP2" s="66"/>
      <c r="SQQ2" s="66"/>
      <c r="SQR2" s="66"/>
      <c r="SQS2" s="66"/>
      <c r="SQT2" s="66"/>
      <c r="SQU2" s="66"/>
      <c r="SQV2" s="66"/>
      <c r="SQW2" s="66"/>
      <c r="SQX2" s="66"/>
      <c r="SQY2" s="66"/>
      <c r="SQZ2" s="66"/>
      <c r="SRA2" s="66"/>
      <c r="SRB2" s="66"/>
      <c r="SRC2" s="66"/>
      <c r="SRD2" s="66"/>
      <c r="SRE2" s="66"/>
      <c r="SRF2" s="66"/>
      <c r="SRG2" s="66"/>
      <c r="SRH2" s="66"/>
      <c r="SRI2" s="66"/>
      <c r="SRJ2" s="66"/>
      <c r="SRK2" s="66"/>
      <c r="SRL2" s="66"/>
      <c r="SRM2" s="66"/>
      <c r="SRN2" s="66"/>
      <c r="SRO2" s="66"/>
      <c r="SRP2" s="66"/>
      <c r="SRQ2" s="66"/>
      <c r="SRR2" s="66"/>
      <c r="SRS2" s="66"/>
      <c r="SRT2" s="66"/>
      <c r="SRU2" s="66"/>
      <c r="SRV2" s="66"/>
      <c r="SRW2" s="66"/>
      <c r="SRX2" s="66"/>
      <c r="SRY2" s="66"/>
      <c r="SRZ2" s="66"/>
      <c r="SSA2" s="66"/>
      <c r="SSB2" s="66"/>
      <c r="SSC2" s="66"/>
      <c r="SSD2" s="66"/>
      <c r="SSE2" s="66"/>
      <c r="SSF2" s="66"/>
      <c r="SSG2" s="66"/>
      <c r="SSH2" s="66"/>
      <c r="SSI2" s="66"/>
      <c r="SSJ2" s="66"/>
      <c r="SSK2" s="66"/>
      <c r="SSL2" s="66"/>
      <c r="SSM2" s="66"/>
      <c r="SSN2" s="66"/>
      <c r="SSO2" s="66"/>
      <c r="SSP2" s="66"/>
      <c r="SSQ2" s="66"/>
      <c r="SSR2" s="66"/>
      <c r="SSS2" s="66"/>
      <c r="SST2" s="66"/>
      <c r="SSU2" s="66"/>
      <c r="SSV2" s="66"/>
      <c r="SSW2" s="66"/>
      <c r="SSX2" s="66"/>
      <c r="SSY2" s="66"/>
      <c r="SSZ2" s="66"/>
      <c r="STA2" s="66"/>
      <c r="STB2" s="66"/>
      <c r="STC2" s="66"/>
      <c r="STD2" s="66"/>
      <c r="STE2" s="66"/>
      <c r="STF2" s="66"/>
      <c r="STG2" s="66"/>
      <c r="STH2" s="66"/>
      <c r="STI2" s="66"/>
      <c r="STJ2" s="66"/>
      <c r="STK2" s="66"/>
      <c r="STL2" s="66"/>
      <c r="STM2" s="66"/>
      <c r="STN2" s="66"/>
      <c r="STO2" s="66"/>
      <c r="STP2" s="66"/>
      <c r="STQ2" s="66"/>
      <c r="STR2" s="66"/>
      <c r="STS2" s="66"/>
      <c r="STT2" s="66"/>
      <c r="STU2" s="66"/>
      <c r="STV2" s="66"/>
      <c r="STW2" s="66"/>
      <c r="STX2" s="66"/>
      <c r="STY2" s="66"/>
      <c r="STZ2" s="66"/>
      <c r="SUA2" s="66"/>
      <c r="SUB2" s="66"/>
      <c r="SUC2" s="66"/>
      <c r="SUD2" s="66"/>
      <c r="SUE2" s="66"/>
      <c r="SUF2" s="66"/>
      <c r="SUG2" s="66"/>
      <c r="SUH2" s="66"/>
      <c r="SUI2" s="66"/>
      <c r="SUJ2" s="66"/>
      <c r="SUK2" s="66"/>
      <c r="SUL2" s="66"/>
      <c r="SUM2" s="66"/>
      <c r="SUN2" s="66"/>
      <c r="SUO2" s="66"/>
      <c r="SUP2" s="66"/>
      <c r="SUQ2" s="66"/>
      <c r="SUR2" s="66"/>
      <c r="SUS2" s="66"/>
      <c r="SUT2" s="66"/>
      <c r="SUU2" s="66"/>
      <c r="SUV2" s="66"/>
      <c r="SUW2" s="66"/>
      <c r="SUX2" s="66"/>
      <c r="SUY2" s="66"/>
      <c r="SUZ2" s="66"/>
      <c r="SVA2" s="66"/>
      <c r="SVB2" s="66"/>
      <c r="SVC2" s="66"/>
      <c r="SVD2" s="66"/>
      <c r="SVE2" s="66"/>
      <c r="SVF2" s="66"/>
      <c r="SVG2" s="66"/>
      <c r="SVH2" s="66"/>
      <c r="SVI2" s="66"/>
      <c r="SVJ2" s="66"/>
      <c r="SVK2" s="66"/>
      <c r="SVL2" s="66"/>
      <c r="SVM2" s="66"/>
      <c r="SVN2" s="66"/>
      <c r="SVO2" s="66"/>
      <c r="SVP2" s="66"/>
      <c r="SVQ2" s="66"/>
      <c r="SVR2" s="66"/>
      <c r="SVS2" s="66"/>
      <c r="SVT2" s="66"/>
      <c r="SVU2" s="66"/>
      <c r="SVV2" s="66"/>
      <c r="SVW2" s="66"/>
      <c r="SVX2" s="66"/>
      <c r="SVY2" s="66"/>
      <c r="SVZ2" s="66"/>
      <c r="SWA2" s="66"/>
      <c r="SWB2" s="66"/>
      <c r="SWC2" s="66"/>
      <c r="SWD2" s="66"/>
      <c r="SWE2" s="66"/>
      <c r="SWF2" s="66"/>
      <c r="SWG2" s="66"/>
      <c r="SWH2" s="66"/>
      <c r="SWI2" s="66"/>
      <c r="SWJ2" s="66"/>
      <c r="SWK2" s="66"/>
      <c r="SWL2" s="66"/>
      <c r="SWM2" s="66"/>
      <c r="SWN2" s="66"/>
      <c r="SWO2" s="66"/>
      <c r="SWP2" s="66"/>
      <c r="SWQ2" s="66"/>
      <c r="SWR2" s="66"/>
      <c r="SWS2" s="66"/>
      <c r="SWT2" s="66"/>
      <c r="SWU2" s="66"/>
      <c r="SWV2" s="66"/>
      <c r="SWW2" s="66"/>
      <c r="SWX2" s="66"/>
      <c r="SWY2" s="66"/>
      <c r="SWZ2" s="66"/>
      <c r="SXA2" s="66"/>
      <c r="SXB2" s="66"/>
      <c r="SXC2" s="66"/>
      <c r="SXD2" s="66"/>
      <c r="SXE2" s="66"/>
      <c r="SXF2" s="66"/>
      <c r="SXG2" s="66"/>
      <c r="SXH2" s="66"/>
      <c r="SXI2" s="66"/>
      <c r="SXJ2" s="66"/>
      <c r="SXK2" s="66"/>
      <c r="SXL2" s="66"/>
      <c r="SXM2" s="66"/>
      <c r="SXN2" s="66"/>
      <c r="SXO2" s="66"/>
      <c r="SXP2" s="66"/>
      <c r="SXQ2" s="66"/>
      <c r="SXR2" s="66"/>
      <c r="SXS2" s="66"/>
      <c r="SXT2" s="66"/>
      <c r="SXU2" s="66"/>
      <c r="SXV2" s="66"/>
      <c r="SXW2" s="66"/>
      <c r="SXX2" s="66"/>
      <c r="SXY2" s="66"/>
      <c r="SXZ2" s="66"/>
      <c r="SYA2" s="66"/>
      <c r="SYB2" s="66"/>
      <c r="SYC2" s="66"/>
      <c r="SYD2" s="66"/>
      <c r="SYE2" s="66"/>
      <c r="SYF2" s="66"/>
      <c r="SYG2" s="66"/>
      <c r="SYH2" s="66"/>
      <c r="SYI2" s="66"/>
      <c r="SYJ2" s="66"/>
      <c r="SYK2" s="66"/>
      <c r="SYL2" s="66"/>
      <c r="SYM2" s="66"/>
      <c r="SYN2" s="66"/>
      <c r="SYO2" s="66"/>
      <c r="SYP2" s="66"/>
      <c r="SYQ2" s="66"/>
      <c r="SYR2" s="66"/>
      <c r="SYS2" s="66"/>
      <c r="SYT2" s="66"/>
      <c r="SYU2" s="66"/>
      <c r="SYV2" s="66"/>
      <c r="SYW2" s="66"/>
      <c r="SYX2" s="66"/>
      <c r="SYY2" s="66"/>
      <c r="SYZ2" s="66"/>
      <c r="SZA2" s="66"/>
      <c r="SZB2" s="66"/>
      <c r="SZC2" s="66"/>
      <c r="SZD2" s="66"/>
      <c r="SZE2" s="66"/>
      <c r="SZF2" s="66"/>
      <c r="SZG2" s="66"/>
      <c r="SZH2" s="66"/>
      <c r="SZI2" s="66"/>
      <c r="SZJ2" s="66"/>
      <c r="SZK2" s="66"/>
      <c r="SZL2" s="66"/>
      <c r="SZM2" s="66"/>
      <c r="SZN2" s="66"/>
      <c r="SZO2" s="66"/>
      <c r="SZP2" s="66"/>
      <c r="SZQ2" s="66"/>
      <c r="SZR2" s="66"/>
      <c r="SZS2" s="66"/>
      <c r="SZT2" s="66"/>
      <c r="SZU2" s="66"/>
      <c r="SZV2" s="66"/>
      <c r="SZW2" s="66"/>
      <c r="SZX2" s="66"/>
      <c r="SZY2" s="66"/>
      <c r="SZZ2" s="66"/>
      <c r="TAA2" s="66"/>
      <c r="TAB2" s="66"/>
      <c r="TAC2" s="66"/>
      <c r="TAD2" s="66"/>
      <c r="TAE2" s="66"/>
      <c r="TAF2" s="66"/>
      <c r="TAG2" s="66"/>
      <c r="TAH2" s="66"/>
      <c r="TAI2" s="66"/>
      <c r="TAJ2" s="66"/>
      <c r="TAK2" s="66"/>
      <c r="TAL2" s="66"/>
      <c r="TAM2" s="66"/>
      <c r="TAN2" s="66"/>
      <c r="TAO2" s="66"/>
      <c r="TAP2" s="66"/>
      <c r="TAQ2" s="66"/>
      <c r="TAR2" s="66"/>
      <c r="TAS2" s="66"/>
      <c r="TAT2" s="66"/>
      <c r="TAU2" s="66"/>
      <c r="TAV2" s="66"/>
      <c r="TAW2" s="66"/>
      <c r="TAX2" s="66"/>
      <c r="TAY2" s="66"/>
      <c r="TAZ2" s="66"/>
      <c r="TBA2" s="66"/>
      <c r="TBB2" s="66"/>
      <c r="TBC2" s="66"/>
      <c r="TBD2" s="66"/>
      <c r="TBE2" s="66"/>
      <c r="TBF2" s="66"/>
      <c r="TBG2" s="66"/>
      <c r="TBH2" s="66"/>
      <c r="TBI2" s="66"/>
      <c r="TBJ2" s="66"/>
      <c r="TBK2" s="66"/>
      <c r="TBL2" s="66"/>
      <c r="TBM2" s="66"/>
      <c r="TBN2" s="66"/>
      <c r="TBO2" s="66"/>
      <c r="TBP2" s="66"/>
      <c r="TBQ2" s="66"/>
      <c r="TBR2" s="66"/>
      <c r="TBS2" s="66"/>
      <c r="TBT2" s="66"/>
      <c r="TBU2" s="66"/>
      <c r="TBV2" s="66"/>
      <c r="TBW2" s="66"/>
      <c r="TBX2" s="66"/>
      <c r="TBY2" s="66"/>
      <c r="TBZ2" s="66"/>
      <c r="TCA2" s="66"/>
      <c r="TCB2" s="66"/>
      <c r="TCC2" s="66"/>
      <c r="TCD2" s="66"/>
      <c r="TCE2" s="66"/>
      <c r="TCF2" s="66"/>
      <c r="TCG2" s="66"/>
      <c r="TCH2" s="66"/>
      <c r="TCI2" s="66"/>
      <c r="TCJ2" s="66"/>
      <c r="TCK2" s="66"/>
      <c r="TCL2" s="66"/>
      <c r="TCM2" s="66"/>
      <c r="TCN2" s="66"/>
      <c r="TCO2" s="66"/>
      <c r="TCP2" s="66"/>
      <c r="TCQ2" s="66"/>
      <c r="TCR2" s="66"/>
      <c r="TCS2" s="66"/>
      <c r="TCT2" s="66"/>
      <c r="TCU2" s="66"/>
      <c r="TCV2" s="66"/>
      <c r="TCW2" s="66"/>
      <c r="TCX2" s="66"/>
      <c r="TCY2" s="66"/>
      <c r="TCZ2" s="66"/>
      <c r="TDA2" s="66"/>
      <c r="TDB2" s="66"/>
      <c r="TDC2" s="66"/>
      <c r="TDD2" s="66"/>
      <c r="TDE2" s="66"/>
      <c r="TDF2" s="66"/>
      <c r="TDG2" s="66"/>
      <c r="TDH2" s="66"/>
      <c r="TDI2" s="66"/>
      <c r="TDJ2" s="66"/>
      <c r="TDK2" s="66"/>
      <c r="TDL2" s="66"/>
      <c r="TDM2" s="66"/>
      <c r="TDN2" s="66"/>
      <c r="TDO2" s="66"/>
      <c r="TDP2" s="66"/>
      <c r="TDQ2" s="66"/>
      <c r="TDR2" s="66"/>
      <c r="TDS2" s="66"/>
      <c r="TDT2" s="66"/>
      <c r="TDU2" s="66"/>
      <c r="TDV2" s="66"/>
      <c r="TDW2" s="66"/>
      <c r="TDX2" s="66"/>
      <c r="TDY2" s="66"/>
      <c r="TDZ2" s="66"/>
      <c r="TEA2" s="66"/>
      <c r="TEB2" s="66"/>
      <c r="TEC2" s="66"/>
      <c r="TED2" s="66"/>
      <c r="TEE2" s="66"/>
      <c r="TEF2" s="66"/>
      <c r="TEG2" s="66"/>
      <c r="TEH2" s="66"/>
      <c r="TEI2" s="66"/>
      <c r="TEJ2" s="66"/>
      <c r="TEK2" s="66"/>
      <c r="TEL2" s="66"/>
      <c r="TEM2" s="66"/>
      <c r="TEN2" s="66"/>
      <c r="TEO2" s="66"/>
      <c r="TEP2" s="66"/>
      <c r="TEQ2" s="66"/>
      <c r="TER2" s="66"/>
      <c r="TES2" s="66"/>
      <c r="TET2" s="66"/>
      <c r="TEU2" s="66"/>
      <c r="TEV2" s="66"/>
      <c r="TEW2" s="66"/>
      <c r="TEX2" s="66"/>
      <c r="TEY2" s="66"/>
      <c r="TEZ2" s="66"/>
      <c r="TFA2" s="66"/>
      <c r="TFB2" s="66"/>
      <c r="TFC2" s="66"/>
      <c r="TFD2" s="66"/>
      <c r="TFE2" s="66"/>
      <c r="TFF2" s="66"/>
      <c r="TFG2" s="66"/>
      <c r="TFH2" s="66"/>
      <c r="TFI2" s="66"/>
      <c r="TFJ2" s="66"/>
      <c r="TFK2" s="66"/>
      <c r="TFL2" s="66"/>
      <c r="TFM2" s="66"/>
      <c r="TFN2" s="66"/>
      <c r="TFO2" s="66"/>
      <c r="TFP2" s="66"/>
      <c r="TFQ2" s="66"/>
      <c r="TFR2" s="66"/>
      <c r="TFS2" s="66"/>
      <c r="TFT2" s="66"/>
      <c r="TFU2" s="66"/>
      <c r="TFV2" s="66"/>
      <c r="TFW2" s="66"/>
      <c r="TFX2" s="66"/>
      <c r="TFY2" s="66"/>
      <c r="TFZ2" s="66"/>
      <c r="TGA2" s="66"/>
      <c r="TGB2" s="66"/>
      <c r="TGC2" s="66"/>
      <c r="TGD2" s="66"/>
      <c r="TGE2" s="66"/>
      <c r="TGF2" s="66"/>
      <c r="TGG2" s="66"/>
      <c r="TGH2" s="66"/>
      <c r="TGI2" s="66"/>
      <c r="TGJ2" s="66"/>
      <c r="TGK2" s="66"/>
      <c r="TGL2" s="66"/>
      <c r="TGM2" s="66"/>
      <c r="TGN2" s="66"/>
      <c r="TGO2" s="66"/>
      <c r="TGP2" s="66"/>
      <c r="TGQ2" s="66"/>
      <c r="TGR2" s="66"/>
      <c r="TGS2" s="66"/>
      <c r="TGT2" s="66"/>
      <c r="TGU2" s="66"/>
      <c r="TGV2" s="66"/>
      <c r="TGW2" s="66"/>
      <c r="TGX2" s="66"/>
      <c r="TGY2" s="66"/>
      <c r="TGZ2" s="66"/>
      <c r="THA2" s="66"/>
      <c r="THB2" s="66"/>
      <c r="THC2" s="66"/>
      <c r="THD2" s="66"/>
      <c r="THE2" s="66"/>
      <c r="THF2" s="66"/>
      <c r="THG2" s="66"/>
      <c r="THH2" s="66"/>
      <c r="THI2" s="66"/>
      <c r="THJ2" s="66"/>
      <c r="THK2" s="66"/>
      <c r="THL2" s="66"/>
      <c r="THM2" s="66"/>
      <c r="THN2" s="66"/>
      <c r="THO2" s="66"/>
      <c r="THP2" s="66"/>
      <c r="THQ2" s="66"/>
      <c r="THR2" s="66"/>
      <c r="THS2" s="66"/>
      <c r="THT2" s="66"/>
      <c r="THU2" s="66"/>
      <c r="THV2" s="66"/>
      <c r="THW2" s="66"/>
      <c r="THX2" s="66"/>
      <c r="THY2" s="66"/>
      <c r="THZ2" s="66"/>
      <c r="TIA2" s="66"/>
      <c r="TIB2" s="66"/>
      <c r="TIC2" s="66"/>
      <c r="TID2" s="66"/>
      <c r="TIE2" s="66"/>
      <c r="TIF2" s="66"/>
      <c r="TIG2" s="66"/>
      <c r="TIH2" s="66"/>
      <c r="TII2" s="66"/>
      <c r="TIJ2" s="66"/>
      <c r="TIK2" s="66"/>
      <c r="TIL2" s="66"/>
      <c r="TIM2" s="66"/>
      <c r="TIN2" s="66"/>
      <c r="TIO2" s="66"/>
      <c r="TIP2" s="66"/>
      <c r="TIQ2" s="66"/>
      <c r="TIR2" s="66"/>
      <c r="TIS2" s="66"/>
      <c r="TIT2" s="66"/>
      <c r="TIU2" s="66"/>
      <c r="TIV2" s="66"/>
      <c r="TIW2" s="66"/>
      <c r="TIX2" s="66"/>
      <c r="TIY2" s="66"/>
      <c r="TIZ2" s="66"/>
      <c r="TJA2" s="66"/>
      <c r="TJB2" s="66"/>
      <c r="TJC2" s="66"/>
      <c r="TJD2" s="66"/>
      <c r="TJE2" s="66"/>
      <c r="TJF2" s="66"/>
      <c r="TJG2" s="66"/>
      <c r="TJH2" s="66"/>
      <c r="TJI2" s="66"/>
      <c r="TJJ2" s="66"/>
      <c r="TJK2" s="66"/>
      <c r="TJL2" s="66"/>
      <c r="TJM2" s="66"/>
      <c r="TJN2" s="66"/>
      <c r="TJO2" s="66"/>
      <c r="TJP2" s="66"/>
      <c r="TJQ2" s="66"/>
      <c r="TJR2" s="66"/>
      <c r="TJS2" s="66"/>
      <c r="TJT2" s="66"/>
      <c r="TJU2" s="66"/>
      <c r="TJV2" s="66"/>
      <c r="TJW2" s="66"/>
      <c r="TJX2" s="66"/>
      <c r="TJY2" s="66"/>
      <c r="TJZ2" s="66"/>
      <c r="TKA2" s="66"/>
      <c r="TKB2" s="66"/>
      <c r="TKC2" s="66"/>
      <c r="TKD2" s="66"/>
      <c r="TKE2" s="66"/>
      <c r="TKF2" s="66"/>
      <c r="TKG2" s="66"/>
      <c r="TKH2" s="66"/>
      <c r="TKI2" s="66"/>
      <c r="TKJ2" s="66"/>
      <c r="TKK2" s="66"/>
      <c r="TKL2" s="66"/>
      <c r="TKM2" s="66"/>
      <c r="TKN2" s="66"/>
      <c r="TKO2" s="66"/>
      <c r="TKP2" s="66"/>
      <c r="TKQ2" s="66"/>
      <c r="TKR2" s="66"/>
      <c r="TKS2" s="66"/>
      <c r="TKT2" s="66"/>
      <c r="TKU2" s="66"/>
      <c r="TKV2" s="66"/>
      <c r="TKW2" s="66"/>
      <c r="TKX2" s="66"/>
      <c r="TKY2" s="66"/>
      <c r="TKZ2" s="66"/>
      <c r="TLA2" s="66"/>
      <c r="TLB2" s="66"/>
      <c r="TLC2" s="66"/>
      <c r="TLD2" s="66"/>
      <c r="TLE2" s="66"/>
      <c r="TLF2" s="66"/>
      <c r="TLG2" s="66"/>
      <c r="TLH2" s="66"/>
      <c r="TLI2" s="66"/>
      <c r="TLJ2" s="66"/>
      <c r="TLK2" s="66"/>
      <c r="TLL2" s="66"/>
      <c r="TLM2" s="66"/>
      <c r="TLN2" s="66"/>
      <c r="TLO2" s="66"/>
      <c r="TLP2" s="66"/>
      <c r="TLQ2" s="66"/>
      <c r="TLR2" s="66"/>
      <c r="TLS2" s="66"/>
      <c r="TLT2" s="66"/>
      <c r="TLU2" s="66"/>
      <c r="TLV2" s="66"/>
      <c r="TLW2" s="66"/>
      <c r="TLX2" s="66"/>
      <c r="TLY2" s="66"/>
      <c r="TLZ2" s="66"/>
      <c r="TMA2" s="66"/>
      <c r="TMB2" s="66"/>
      <c r="TMC2" s="66"/>
      <c r="TMD2" s="66"/>
      <c r="TME2" s="66"/>
      <c r="TMF2" s="66"/>
      <c r="TMG2" s="66"/>
      <c r="TMH2" s="66"/>
      <c r="TMI2" s="66"/>
      <c r="TMJ2" s="66"/>
      <c r="TMK2" s="66"/>
      <c r="TML2" s="66"/>
      <c r="TMM2" s="66"/>
      <c r="TMN2" s="66"/>
      <c r="TMO2" s="66"/>
      <c r="TMP2" s="66"/>
      <c r="TMQ2" s="66"/>
      <c r="TMR2" s="66"/>
      <c r="TMS2" s="66"/>
      <c r="TMT2" s="66"/>
      <c r="TMU2" s="66"/>
      <c r="TMV2" s="66"/>
      <c r="TMW2" s="66"/>
      <c r="TMX2" s="66"/>
      <c r="TMY2" s="66"/>
      <c r="TMZ2" s="66"/>
      <c r="TNA2" s="66"/>
      <c r="TNB2" s="66"/>
      <c r="TNC2" s="66"/>
      <c r="TND2" s="66"/>
      <c r="TNE2" s="66"/>
      <c r="TNF2" s="66"/>
      <c r="TNG2" s="66"/>
      <c r="TNH2" s="66"/>
      <c r="TNI2" s="66"/>
      <c r="TNJ2" s="66"/>
      <c r="TNK2" s="66"/>
      <c r="TNL2" s="66"/>
      <c r="TNM2" s="66"/>
      <c r="TNN2" s="66"/>
      <c r="TNO2" s="66"/>
      <c r="TNP2" s="66"/>
      <c r="TNQ2" s="66"/>
      <c r="TNR2" s="66"/>
      <c r="TNS2" s="66"/>
      <c r="TNT2" s="66"/>
      <c r="TNU2" s="66"/>
      <c r="TNV2" s="66"/>
      <c r="TNW2" s="66"/>
      <c r="TNX2" s="66"/>
      <c r="TNY2" s="66"/>
      <c r="TNZ2" s="66"/>
      <c r="TOA2" s="66"/>
      <c r="TOB2" s="66"/>
      <c r="TOC2" s="66"/>
      <c r="TOD2" s="66"/>
      <c r="TOE2" s="66"/>
      <c r="TOF2" s="66"/>
      <c r="TOG2" s="66"/>
      <c r="TOH2" s="66"/>
      <c r="TOI2" s="66"/>
      <c r="TOJ2" s="66"/>
      <c r="TOK2" s="66"/>
      <c r="TOL2" s="66"/>
      <c r="TOM2" s="66"/>
      <c r="TON2" s="66"/>
      <c r="TOO2" s="66"/>
      <c r="TOP2" s="66"/>
      <c r="TOQ2" s="66"/>
      <c r="TOR2" s="66"/>
      <c r="TOS2" s="66"/>
      <c r="TOT2" s="66"/>
      <c r="TOU2" s="66"/>
      <c r="TOV2" s="66"/>
      <c r="TOW2" s="66"/>
      <c r="TOX2" s="66"/>
      <c r="TOY2" s="66"/>
      <c r="TOZ2" s="66"/>
      <c r="TPA2" s="66"/>
      <c r="TPB2" s="66"/>
      <c r="TPC2" s="66"/>
      <c r="TPD2" s="66"/>
      <c r="TPE2" s="66"/>
      <c r="TPF2" s="66"/>
      <c r="TPG2" s="66"/>
      <c r="TPH2" s="66"/>
      <c r="TPI2" s="66"/>
      <c r="TPJ2" s="66"/>
      <c r="TPK2" s="66"/>
      <c r="TPL2" s="66"/>
      <c r="TPM2" s="66"/>
      <c r="TPN2" s="66"/>
      <c r="TPO2" s="66"/>
      <c r="TPP2" s="66"/>
      <c r="TPQ2" s="66"/>
      <c r="TPR2" s="66"/>
      <c r="TPS2" s="66"/>
      <c r="TPT2" s="66"/>
      <c r="TPU2" s="66"/>
      <c r="TPV2" s="66"/>
      <c r="TPW2" s="66"/>
      <c r="TPX2" s="66"/>
      <c r="TPY2" s="66"/>
      <c r="TPZ2" s="66"/>
      <c r="TQA2" s="66"/>
      <c r="TQB2" s="66"/>
      <c r="TQC2" s="66"/>
      <c r="TQD2" s="66"/>
      <c r="TQE2" s="66"/>
      <c r="TQF2" s="66"/>
      <c r="TQG2" s="66"/>
      <c r="TQH2" s="66"/>
      <c r="TQI2" s="66"/>
      <c r="TQJ2" s="66"/>
      <c r="TQK2" s="66"/>
      <c r="TQL2" s="66"/>
      <c r="TQM2" s="66"/>
      <c r="TQN2" s="66"/>
      <c r="TQO2" s="66"/>
      <c r="TQP2" s="66"/>
      <c r="TQQ2" s="66"/>
      <c r="TQR2" s="66"/>
      <c r="TQS2" s="66"/>
      <c r="TQT2" s="66"/>
      <c r="TQU2" s="66"/>
      <c r="TQV2" s="66"/>
      <c r="TQW2" s="66"/>
      <c r="TQX2" s="66"/>
      <c r="TQY2" s="66"/>
      <c r="TQZ2" s="66"/>
      <c r="TRA2" s="66"/>
      <c r="TRB2" s="66"/>
      <c r="TRC2" s="66"/>
      <c r="TRD2" s="66"/>
      <c r="TRE2" s="66"/>
      <c r="TRF2" s="66"/>
      <c r="TRG2" s="66"/>
      <c r="TRH2" s="66"/>
      <c r="TRI2" s="66"/>
      <c r="TRJ2" s="66"/>
      <c r="TRK2" s="66"/>
      <c r="TRL2" s="66"/>
      <c r="TRM2" s="66"/>
      <c r="TRN2" s="66"/>
      <c r="TRO2" s="66"/>
      <c r="TRP2" s="66"/>
      <c r="TRQ2" s="66"/>
      <c r="TRR2" s="66"/>
      <c r="TRS2" s="66"/>
      <c r="TRT2" s="66"/>
      <c r="TRU2" s="66"/>
      <c r="TRV2" s="66"/>
      <c r="TRW2" s="66"/>
      <c r="TRX2" s="66"/>
      <c r="TRY2" s="66"/>
      <c r="TRZ2" s="66"/>
      <c r="TSA2" s="66"/>
      <c r="TSB2" s="66"/>
      <c r="TSC2" s="66"/>
      <c r="TSD2" s="66"/>
      <c r="TSE2" s="66"/>
      <c r="TSF2" s="66"/>
      <c r="TSG2" s="66"/>
      <c r="TSH2" s="66"/>
      <c r="TSI2" s="66"/>
      <c r="TSJ2" s="66"/>
      <c r="TSK2" s="66"/>
      <c r="TSL2" s="66"/>
      <c r="TSM2" s="66"/>
      <c r="TSN2" s="66"/>
      <c r="TSO2" s="66"/>
      <c r="TSP2" s="66"/>
      <c r="TSQ2" s="66"/>
      <c r="TSR2" s="66"/>
      <c r="TSS2" s="66"/>
      <c r="TST2" s="66"/>
      <c r="TSU2" s="66"/>
      <c r="TSV2" s="66"/>
      <c r="TSW2" s="66"/>
      <c r="TSX2" s="66"/>
      <c r="TSY2" s="66"/>
      <c r="TSZ2" s="66"/>
      <c r="TTA2" s="66"/>
      <c r="TTB2" s="66"/>
      <c r="TTC2" s="66"/>
      <c r="TTD2" s="66"/>
      <c r="TTE2" s="66"/>
      <c r="TTF2" s="66"/>
      <c r="TTG2" s="66"/>
      <c r="TTH2" s="66"/>
      <c r="TTI2" s="66"/>
      <c r="TTJ2" s="66"/>
      <c r="TTK2" s="66"/>
      <c r="TTL2" s="66"/>
      <c r="TTM2" s="66"/>
      <c r="TTN2" s="66"/>
      <c r="TTO2" s="66"/>
      <c r="TTP2" s="66"/>
      <c r="TTQ2" s="66"/>
      <c r="TTR2" s="66"/>
      <c r="TTS2" s="66"/>
      <c r="TTT2" s="66"/>
      <c r="TTU2" s="66"/>
      <c r="TTV2" s="66"/>
      <c r="TTW2" s="66"/>
      <c r="TTX2" s="66"/>
      <c r="TTY2" s="66"/>
      <c r="TTZ2" s="66"/>
      <c r="TUA2" s="66"/>
      <c r="TUB2" s="66"/>
      <c r="TUC2" s="66"/>
      <c r="TUD2" s="66"/>
      <c r="TUE2" s="66"/>
      <c r="TUF2" s="66"/>
      <c r="TUG2" s="66"/>
      <c r="TUH2" s="66"/>
      <c r="TUI2" s="66"/>
      <c r="TUJ2" s="66"/>
      <c r="TUK2" s="66"/>
      <c r="TUL2" s="66"/>
      <c r="TUM2" s="66"/>
      <c r="TUN2" s="66"/>
      <c r="TUO2" s="66"/>
      <c r="TUP2" s="66"/>
      <c r="TUQ2" s="66"/>
      <c r="TUR2" s="66"/>
      <c r="TUS2" s="66"/>
      <c r="TUT2" s="66"/>
      <c r="TUU2" s="66"/>
      <c r="TUV2" s="66"/>
      <c r="TUW2" s="66"/>
      <c r="TUX2" s="66"/>
      <c r="TUY2" s="66"/>
      <c r="TUZ2" s="66"/>
      <c r="TVA2" s="66"/>
      <c r="TVB2" s="66"/>
      <c r="TVC2" s="66"/>
      <c r="TVD2" s="66"/>
      <c r="TVE2" s="66"/>
      <c r="TVF2" s="66"/>
      <c r="TVG2" s="66"/>
      <c r="TVH2" s="66"/>
      <c r="TVI2" s="66"/>
      <c r="TVJ2" s="66"/>
      <c r="TVK2" s="66"/>
      <c r="TVL2" s="66"/>
      <c r="TVM2" s="66"/>
      <c r="TVN2" s="66"/>
      <c r="TVO2" s="66"/>
      <c r="TVP2" s="66"/>
      <c r="TVQ2" s="66"/>
      <c r="TVR2" s="66"/>
      <c r="TVS2" s="66"/>
      <c r="TVT2" s="66"/>
      <c r="TVU2" s="66"/>
      <c r="TVV2" s="66"/>
      <c r="TVW2" s="66"/>
      <c r="TVX2" s="66"/>
      <c r="TVY2" s="66"/>
      <c r="TVZ2" s="66"/>
      <c r="TWA2" s="66"/>
      <c r="TWB2" s="66"/>
      <c r="TWC2" s="66"/>
      <c r="TWD2" s="66"/>
      <c r="TWE2" s="66"/>
      <c r="TWF2" s="66"/>
      <c r="TWG2" s="66"/>
      <c r="TWH2" s="66"/>
      <c r="TWI2" s="66"/>
      <c r="TWJ2" s="66"/>
      <c r="TWK2" s="66"/>
      <c r="TWL2" s="66"/>
      <c r="TWM2" s="66"/>
      <c r="TWN2" s="66"/>
      <c r="TWO2" s="66"/>
      <c r="TWP2" s="66"/>
      <c r="TWQ2" s="66"/>
      <c r="TWR2" s="66"/>
      <c r="TWS2" s="66"/>
      <c r="TWT2" s="66"/>
      <c r="TWU2" s="66"/>
      <c r="TWV2" s="66"/>
      <c r="TWW2" s="66"/>
      <c r="TWX2" s="66"/>
      <c r="TWY2" s="66"/>
      <c r="TWZ2" s="66"/>
      <c r="TXA2" s="66"/>
      <c r="TXB2" s="66"/>
      <c r="TXC2" s="66"/>
      <c r="TXD2" s="66"/>
      <c r="TXE2" s="66"/>
      <c r="TXF2" s="66"/>
      <c r="TXG2" s="66"/>
      <c r="TXH2" s="66"/>
      <c r="TXI2" s="66"/>
      <c r="TXJ2" s="66"/>
      <c r="TXK2" s="66"/>
      <c r="TXL2" s="66"/>
      <c r="TXM2" s="66"/>
      <c r="TXN2" s="66"/>
      <c r="TXO2" s="66"/>
      <c r="TXP2" s="66"/>
      <c r="TXQ2" s="66"/>
      <c r="TXR2" s="66"/>
      <c r="TXS2" s="66"/>
      <c r="TXT2" s="66"/>
      <c r="TXU2" s="66"/>
      <c r="TXV2" s="66"/>
      <c r="TXW2" s="66"/>
      <c r="TXX2" s="66"/>
      <c r="TXY2" s="66"/>
      <c r="TXZ2" s="66"/>
      <c r="TYA2" s="66"/>
      <c r="TYB2" s="66"/>
      <c r="TYC2" s="66"/>
      <c r="TYD2" s="66"/>
      <c r="TYE2" s="66"/>
      <c r="TYF2" s="66"/>
      <c r="TYG2" s="66"/>
      <c r="TYH2" s="66"/>
      <c r="TYI2" s="66"/>
      <c r="TYJ2" s="66"/>
      <c r="TYK2" s="66"/>
      <c r="TYL2" s="66"/>
      <c r="TYM2" s="66"/>
      <c r="TYN2" s="66"/>
      <c r="TYO2" s="66"/>
      <c r="TYP2" s="66"/>
      <c r="TYQ2" s="66"/>
      <c r="TYR2" s="66"/>
      <c r="TYS2" s="66"/>
      <c r="TYT2" s="66"/>
      <c r="TYU2" s="66"/>
      <c r="TYV2" s="66"/>
      <c r="TYW2" s="66"/>
      <c r="TYX2" s="66"/>
      <c r="TYY2" s="66"/>
      <c r="TYZ2" s="66"/>
      <c r="TZA2" s="66"/>
      <c r="TZB2" s="66"/>
      <c r="TZC2" s="66"/>
      <c r="TZD2" s="66"/>
      <c r="TZE2" s="66"/>
      <c r="TZF2" s="66"/>
      <c r="TZG2" s="66"/>
      <c r="TZH2" s="66"/>
      <c r="TZI2" s="66"/>
      <c r="TZJ2" s="66"/>
      <c r="TZK2" s="66"/>
      <c r="TZL2" s="66"/>
      <c r="TZM2" s="66"/>
      <c r="TZN2" s="66"/>
      <c r="TZO2" s="66"/>
      <c r="TZP2" s="66"/>
      <c r="TZQ2" s="66"/>
      <c r="TZR2" s="66"/>
      <c r="TZS2" s="66"/>
      <c r="TZT2" s="66"/>
      <c r="TZU2" s="66"/>
      <c r="TZV2" s="66"/>
      <c r="TZW2" s="66"/>
      <c r="TZX2" s="66"/>
      <c r="TZY2" s="66"/>
      <c r="TZZ2" s="66"/>
      <c r="UAA2" s="66"/>
      <c r="UAB2" s="66"/>
      <c r="UAC2" s="66"/>
      <c r="UAD2" s="66"/>
      <c r="UAE2" s="66"/>
      <c r="UAF2" s="66"/>
      <c r="UAG2" s="66"/>
      <c r="UAH2" s="66"/>
      <c r="UAI2" s="66"/>
      <c r="UAJ2" s="66"/>
      <c r="UAK2" s="66"/>
      <c r="UAL2" s="66"/>
      <c r="UAM2" s="66"/>
      <c r="UAN2" s="66"/>
      <c r="UAO2" s="66"/>
      <c r="UAP2" s="66"/>
      <c r="UAQ2" s="66"/>
      <c r="UAR2" s="66"/>
      <c r="UAS2" s="66"/>
      <c r="UAT2" s="66"/>
      <c r="UAU2" s="66"/>
      <c r="UAV2" s="66"/>
      <c r="UAW2" s="66"/>
      <c r="UAX2" s="66"/>
      <c r="UAY2" s="66"/>
      <c r="UAZ2" s="66"/>
      <c r="UBA2" s="66"/>
      <c r="UBB2" s="66"/>
      <c r="UBC2" s="66"/>
      <c r="UBD2" s="66"/>
      <c r="UBE2" s="66"/>
      <c r="UBF2" s="66"/>
      <c r="UBG2" s="66"/>
      <c r="UBH2" s="66"/>
      <c r="UBI2" s="66"/>
      <c r="UBJ2" s="66"/>
      <c r="UBK2" s="66"/>
      <c r="UBL2" s="66"/>
      <c r="UBM2" s="66"/>
      <c r="UBN2" s="66"/>
      <c r="UBO2" s="66"/>
      <c r="UBP2" s="66"/>
      <c r="UBQ2" s="66"/>
      <c r="UBR2" s="66"/>
      <c r="UBS2" s="66"/>
      <c r="UBT2" s="66"/>
      <c r="UBU2" s="66"/>
      <c r="UBV2" s="66"/>
      <c r="UBW2" s="66"/>
      <c r="UBX2" s="66"/>
      <c r="UBY2" s="66"/>
      <c r="UBZ2" s="66"/>
      <c r="UCA2" s="66"/>
      <c r="UCB2" s="66"/>
      <c r="UCC2" s="66"/>
      <c r="UCD2" s="66"/>
      <c r="UCE2" s="66"/>
      <c r="UCF2" s="66"/>
      <c r="UCG2" s="66"/>
      <c r="UCH2" s="66"/>
      <c r="UCI2" s="66"/>
      <c r="UCJ2" s="66"/>
      <c r="UCK2" s="66"/>
      <c r="UCL2" s="66"/>
      <c r="UCM2" s="66"/>
      <c r="UCN2" s="66"/>
      <c r="UCO2" s="66"/>
      <c r="UCP2" s="66"/>
      <c r="UCQ2" s="66"/>
      <c r="UCR2" s="66"/>
      <c r="UCS2" s="66"/>
      <c r="UCT2" s="66"/>
      <c r="UCU2" s="66"/>
      <c r="UCV2" s="66"/>
      <c r="UCW2" s="66"/>
      <c r="UCX2" s="66"/>
      <c r="UCY2" s="66"/>
      <c r="UCZ2" s="66"/>
      <c r="UDA2" s="66"/>
      <c r="UDB2" s="66"/>
      <c r="UDC2" s="66"/>
      <c r="UDD2" s="66"/>
      <c r="UDE2" s="66"/>
      <c r="UDF2" s="66"/>
      <c r="UDG2" s="66"/>
      <c r="UDH2" s="66"/>
      <c r="UDI2" s="66"/>
      <c r="UDJ2" s="66"/>
      <c r="UDK2" s="66"/>
      <c r="UDL2" s="66"/>
      <c r="UDM2" s="66"/>
      <c r="UDN2" s="66"/>
      <c r="UDO2" s="66"/>
      <c r="UDP2" s="66"/>
      <c r="UDQ2" s="66"/>
      <c r="UDR2" s="66"/>
      <c r="UDS2" s="66"/>
      <c r="UDT2" s="66"/>
      <c r="UDU2" s="66"/>
      <c r="UDV2" s="66"/>
      <c r="UDW2" s="66"/>
      <c r="UDX2" s="66"/>
      <c r="UDY2" s="66"/>
      <c r="UDZ2" s="66"/>
      <c r="UEA2" s="66"/>
      <c r="UEB2" s="66"/>
      <c r="UEC2" s="66"/>
      <c r="UED2" s="66"/>
      <c r="UEE2" s="66"/>
      <c r="UEF2" s="66"/>
      <c r="UEG2" s="66"/>
      <c r="UEH2" s="66"/>
      <c r="UEI2" s="66"/>
      <c r="UEJ2" s="66"/>
      <c r="UEK2" s="66"/>
      <c r="UEL2" s="66"/>
      <c r="UEM2" s="66"/>
      <c r="UEN2" s="66"/>
      <c r="UEO2" s="66"/>
      <c r="UEP2" s="66"/>
      <c r="UEQ2" s="66"/>
      <c r="UER2" s="66"/>
      <c r="UES2" s="66"/>
      <c r="UET2" s="66"/>
      <c r="UEU2" s="66"/>
      <c r="UEV2" s="66"/>
      <c r="UEW2" s="66"/>
      <c r="UEX2" s="66"/>
      <c r="UEY2" s="66"/>
      <c r="UEZ2" s="66"/>
      <c r="UFA2" s="66"/>
      <c r="UFB2" s="66"/>
      <c r="UFC2" s="66"/>
      <c r="UFD2" s="66"/>
      <c r="UFE2" s="66"/>
      <c r="UFF2" s="66"/>
      <c r="UFG2" s="66"/>
      <c r="UFH2" s="66"/>
      <c r="UFI2" s="66"/>
      <c r="UFJ2" s="66"/>
      <c r="UFK2" s="66"/>
      <c r="UFL2" s="66"/>
      <c r="UFM2" s="66"/>
      <c r="UFN2" s="66"/>
      <c r="UFO2" s="66"/>
      <c r="UFP2" s="66"/>
      <c r="UFQ2" s="66"/>
      <c r="UFR2" s="66"/>
      <c r="UFS2" s="66"/>
      <c r="UFT2" s="66"/>
      <c r="UFU2" s="66"/>
      <c r="UFV2" s="66"/>
      <c r="UFW2" s="66"/>
      <c r="UFX2" s="66"/>
      <c r="UFY2" s="66"/>
      <c r="UFZ2" s="66"/>
      <c r="UGA2" s="66"/>
      <c r="UGB2" s="66"/>
      <c r="UGC2" s="66"/>
      <c r="UGD2" s="66"/>
      <c r="UGE2" s="66"/>
      <c r="UGF2" s="66"/>
      <c r="UGG2" s="66"/>
      <c r="UGH2" s="66"/>
      <c r="UGI2" s="66"/>
      <c r="UGJ2" s="66"/>
      <c r="UGK2" s="66"/>
      <c r="UGL2" s="66"/>
      <c r="UGM2" s="66"/>
      <c r="UGN2" s="66"/>
      <c r="UGO2" s="66"/>
      <c r="UGP2" s="66"/>
      <c r="UGQ2" s="66"/>
      <c r="UGR2" s="66"/>
      <c r="UGS2" s="66"/>
      <c r="UGT2" s="66"/>
      <c r="UGU2" s="66"/>
      <c r="UGV2" s="66"/>
      <c r="UGW2" s="66"/>
      <c r="UGX2" s="66"/>
      <c r="UGY2" s="66"/>
      <c r="UGZ2" s="66"/>
      <c r="UHA2" s="66"/>
      <c r="UHB2" s="66"/>
      <c r="UHC2" s="66"/>
      <c r="UHD2" s="66"/>
      <c r="UHE2" s="66"/>
      <c r="UHF2" s="66"/>
      <c r="UHG2" s="66"/>
      <c r="UHH2" s="66"/>
      <c r="UHI2" s="66"/>
      <c r="UHJ2" s="66"/>
      <c r="UHK2" s="66"/>
      <c r="UHL2" s="66"/>
      <c r="UHM2" s="66"/>
      <c r="UHN2" s="66"/>
      <c r="UHO2" s="66"/>
      <c r="UHP2" s="66"/>
      <c r="UHQ2" s="66"/>
      <c r="UHR2" s="66"/>
      <c r="UHS2" s="66"/>
      <c r="UHT2" s="66"/>
      <c r="UHU2" s="66"/>
      <c r="UHV2" s="66"/>
      <c r="UHW2" s="66"/>
      <c r="UHX2" s="66"/>
      <c r="UHY2" s="66"/>
      <c r="UHZ2" s="66"/>
      <c r="UIA2" s="66"/>
      <c r="UIB2" s="66"/>
      <c r="UIC2" s="66"/>
      <c r="UID2" s="66"/>
      <c r="UIE2" s="66"/>
      <c r="UIF2" s="66"/>
      <c r="UIG2" s="66"/>
      <c r="UIH2" s="66"/>
      <c r="UII2" s="66"/>
      <c r="UIJ2" s="66"/>
      <c r="UIK2" s="66"/>
      <c r="UIL2" s="66"/>
      <c r="UIM2" s="66"/>
      <c r="UIN2" s="66"/>
      <c r="UIO2" s="66"/>
      <c r="UIP2" s="66"/>
      <c r="UIQ2" s="66"/>
      <c r="UIR2" s="66"/>
      <c r="UIS2" s="66"/>
      <c r="UIT2" s="66"/>
      <c r="UIU2" s="66"/>
      <c r="UIV2" s="66"/>
      <c r="UIW2" s="66"/>
      <c r="UIX2" s="66"/>
      <c r="UIY2" s="66"/>
      <c r="UIZ2" s="66"/>
      <c r="UJA2" s="66"/>
      <c r="UJB2" s="66"/>
      <c r="UJC2" s="66"/>
      <c r="UJD2" s="66"/>
      <c r="UJE2" s="66"/>
      <c r="UJF2" s="66"/>
      <c r="UJG2" s="66"/>
      <c r="UJH2" s="66"/>
      <c r="UJI2" s="66"/>
      <c r="UJJ2" s="66"/>
      <c r="UJK2" s="66"/>
      <c r="UJL2" s="66"/>
      <c r="UJM2" s="66"/>
      <c r="UJN2" s="66"/>
      <c r="UJO2" s="66"/>
      <c r="UJP2" s="66"/>
      <c r="UJQ2" s="66"/>
      <c r="UJR2" s="66"/>
      <c r="UJS2" s="66"/>
      <c r="UJT2" s="66"/>
      <c r="UJU2" s="66"/>
      <c r="UJV2" s="66"/>
      <c r="UJW2" s="66"/>
      <c r="UJX2" s="66"/>
      <c r="UJY2" s="66"/>
      <c r="UJZ2" s="66"/>
      <c r="UKA2" s="66"/>
      <c r="UKB2" s="66"/>
      <c r="UKC2" s="66"/>
      <c r="UKD2" s="66"/>
      <c r="UKE2" s="66"/>
      <c r="UKF2" s="66"/>
      <c r="UKG2" s="66"/>
      <c r="UKH2" s="66"/>
      <c r="UKI2" s="66"/>
      <c r="UKJ2" s="66"/>
      <c r="UKK2" s="66"/>
      <c r="UKL2" s="66"/>
      <c r="UKM2" s="66"/>
      <c r="UKN2" s="66"/>
      <c r="UKO2" s="66"/>
      <c r="UKP2" s="66"/>
      <c r="UKQ2" s="66"/>
      <c r="UKR2" s="66"/>
      <c r="UKS2" s="66"/>
      <c r="UKT2" s="66"/>
      <c r="UKU2" s="66"/>
      <c r="UKV2" s="66"/>
      <c r="UKW2" s="66"/>
      <c r="UKX2" s="66"/>
      <c r="UKY2" s="66"/>
      <c r="UKZ2" s="66"/>
      <c r="ULA2" s="66"/>
      <c r="ULB2" s="66"/>
      <c r="ULC2" s="66"/>
      <c r="ULD2" s="66"/>
      <c r="ULE2" s="66"/>
      <c r="ULF2" s="66"/>
      <c r="ULG2" s="66"/>
      <c r="ULH2" s="66"/>
      <c r="ULI2" s="66"/>
      <c r="ULJ2" s="66"/>
      <c r="ULK2" s="66"/>
      <c r="ULL2" s="66"/>
      <c r="ULM2" s="66"/>
      <c r="ULN2" s="66"/>
      <c r="ULO2" s="66"/>
      <c r="ULP2" s="66"/>
      <c r="ULQ2" s="66"/>
      <c r="ULR2" s="66"/>
      <c r="ULS2" s="66"/>
      <c r="ULT2" s="66"/>
      <c r="ULU2" s="66"/>
      <c r="ULV2" s="66"/>
      <c r="ULW2" s="66"/>
      <c r="ULX2" s="66"/>
      <c r="ULY2" s="66"/>
      <c r="ULZ2" s="66"/>
      <c r="UMA2" s="66"/>
      <c r="UMB2" s="66"/>
      <c r="UMC2" s="66"/>
      <c r="UMD2" s="66"/>
      <c r="UME2" s="66"/>
      <c r="UMF2" s="66"/>
      <c r="UMG2" s="66"/>
      <c r="UMH2" s="66"/>
      <c r="UMI2" s="66"/>
      <c r="UMJ2" s="66"/>
      <c r="UMK2" s="66"/>
      <c r="UML2" s="66"/>
      <c r="UMM2" s="66"/>
      <c r="UMN2" s="66"/>
      <c r="UMO2" s="66"/>
      <c r="UMP2" s="66"/>
      <c r="UMQ2" s="66"/>
      <c r="UMR2" s="66"/>
      <c r="UMS2" s="66"/>
      <c r="UMT2" s="66"/>
      <c r="UMU2" s="66"/>
      <c r="UMV2" s="66"/>
      <c r="UMW2" s="66"/>
      <c r="UMX2" s="66"/>
      <c r="UMY2" s="66"/>
      <c r="UMZ2" s="66"/>
      <c r="UNA2" s="66"/>
      <c r="UNB2" s="66"/>
      <c r="UNC2" s="66"/>
      <c r="UND2" s="66"/>
      <c r="UNE2" s="66"/>
      <c r="UNF2" s="66"/>
      <c r="UNG2" s="66"/>
      <c r="UNH2" s="66"/>
      <c r="UNI2" s="66"/>
      <c r="UNJ2" s="66"/>
      <c r="UNK2" s="66"/>
      <c r="UNL2" s="66"/>
      <c r="UNM2" s="66"/>
      <c r="UNN2" s="66"/>
      <c r="UNO2" s="66"/>
      <c r="UNP2" s="66"/>
      <c r="UNQ2" s="66"/>
      <c r="UNR2" s="66"/>
      <c r="UNS2" s="66"/>
      <c r="UNT2" s="66"/>
      <c r="UNU2" s="66"/>
      <c r="UNV2" s="66"/>
      <c r="UNW2" s="66"/>
      <c r="UNX2" s="66"/>
      <c r="UNY2" s="66"/>
      <c r="UNZ2" s="66"/>
      <c r="UOA2" s="66"/>
      <c r="UOB2" s="66"/>
      <c r="UOC2" s="66"/>
      <c r="UOD2" s="66"/>
      <c r="UOE2" s="66"/>
      <c r="UOF2" s="66"/>
      <c r="UOG2" s="66"/>
      <c r="UOH2" s="66"/>
      <c r="UOI2" s="66"/>
      <c r="UOJ2" s="66"/>
      <c r="UOK2" s="66"/>
      <c r="UOL2" s="66"/>
      <c r="UOM2" s="66"/>
      <c r="UON2" s="66"/>
      <c r="UOO2" s="66"/>
      <c r="UOP2" s="66"/>
      <c r="UOQ2" s="66"/>
      <c r="UOR2" s="66"/>
      <c r="UOS2" s="66"/>
      <c r="UOT2" s="66"/>
      <c r="UOU2" s="66"/>
      <c r="UOV2" s="66"/>
      <c r="UOW2" s="66"/>
      <c r="UOX2" s="66"/>
      <c r="UOY2" s="66"/>
      <c r="UOZ2" s="66"/>
      <c r="UPA2" s="66"/>
      <c r="UPB2" s="66"/>
      <c r="UPC2" s="66"/>
      <c r="UPD2" s="66"/>
      <c r="UPE2" s="66"/>
      <c r="UPF2" s="66"/>
      <c r="UPG2" s="66"/>
      <c r="UPH2" s="66"/>
      <c r="UPI2" s="66"/>
      <c r="UPJ2" s="66"/>
      <c r="UPK2" s="66"/>
      <c r="UPL2" s="66"/>
      <c r="UPM2" s="66"/>
      <c r="UPN2" s="66"/>
      <c r="UPO2" s="66"/>
      <c r="UPP2" s="66"/>
      <c r="UPQ2" s="66"/>
      <c r="UPR2" s="66"/>
      <c r="UPS2" s="66"/>
      <c r="UPT2" s="66"/>
      <c r="UPU2" s="66"/>
      <c r="UPV2" s="66"/>
      <c r="UPW2" s="66"/>
      <c r="UPX2" s="66"/>
      <c r="UPY2" s="66"/>
      <c r="UPZ2" s="66"/>
      <c r="UQA2" s="66"/>
      <c r="UQB2" s="66"/>
      <c r="UQC2" s="66"/>
      <c r="UQD2" s="66"/>
      <c r="UQE2" s="66"/>
      <c r="UQF2" s="66"/>
      <c r="UQG2" s="66"/>
      <c r="UQH2" s="66"/>
      <c r="UQI2" s="66"/>
      <c r="UQJ2" s="66"/>
      <c r="UQK2" s="66"/>
      <c r="UQL2" s="66"/>
      <c r="UQM2" s="66"/>
      <c r="UQN2" s="66"/>
      <c r="UQO2" s="66"/>
      <c r="UQP2" s="66"/>
      <c r="UQQ2" s="66"/>
      <c r="UQR2" s="66"/>
      <c r="UQS2" s="66"/>
      <c r="UQT2" s="66"/>
      <c r="UQU2" s="66"/>
      <c r="UQV2" s="66"/>
      <c r="UQW2" s="66"/>
      <c r="UQX2" s="66"/>
      <c r="UQY2" s="66"/>
      <c r="UQZ2" s="66"/>
      <c r="URA2" s="66"/>
      <c r="URB2" s="66"/>
      <c r="URC2" s="66"/>
      <c r="URD2" s="66"/>
      <c r="URE2" s="66"/>
      <c r="URF2" s="66"/>
      <c r="URG2" s="66"/>
      <c r="URH2" s="66"/>
      <c r="URI2" s="66"/>
      <c r="URJ2" s="66"/>
      <c r="URK2" s="66"/>
      <c r="URL2" s="66"/>
      <c r="URM2" s="66"/>
      <c r="URN2" s="66"/>
      <c r="URO2" s="66"/>
      <c r="URP2" s="66"/>
      <c r="URQ2" s="66"/>
      <c r="URR2" s="66"/>
      <c r="URS2" s="66"/>
      <c r="URT2" s="66"/>
      <c r="URU2" s="66"/>
      <c r="URV2" s="66"/>
      <c r="URW2" s="66"/>
      <c r="URX2" s="66"/>
      <c r="URY2" s="66"/>
      <c r="URZ2" s="66"/>
      <c r="USA2" s="66"/>
      <c r="USB2" s="66"/>
      <c r="USC2" s="66"/>
      <c r="USD2" s="66"/>
      <c r="USE2" s="66"/>
      <c r="USF2" s="66"/>
      <c r="USG2" s="66"/>
      <c r="USH2" s="66"/>
      <c r="USI2" s="66"/>
      <c r="USJ2" s="66"/>
      <c r="USK2" s="66"/>
      <c r="USL2" s="66"/>
      <c r="USM2" s="66"/>
      <c r="USN2" s="66"/>
      <c r="USO2" s="66"/>
      <c r="USP2" s="66"/>
      <c r="USQ2" s="66"/>
      <c r="USR2" s="66"/>
      <c r="USS2" s="66"/>
      <c r="UST2" s="66"/>
      <c r="USU2" s="66"/>
      <c r="USV2" s="66"/>
      <c r="USW2" s="66"/>
      <c r="USX2" s="66"/>
      <c r="USY2" s="66"/>
      <c r="USZ2" s="66"/>
      <c r="UTA2" s="66"/>
      <c r="UTB2" s="66"/>
      <c r="UTC2" s="66"/>
      <c r="UTD2" s="66"/>
      <c r="UTE2" s="66"/>
      <c r="UTF2" s="66"/>
      <c r="UTG2" s="66"/>
      <c r="UTH2" s="66"/>
      <c r="UTI2" s="66"/>
      <c r="UTJ2" s="66"/>
      <c r="UTK2" s="66"/>
      <c r="UTL2" s="66"/>
      <c r="UTM2" s="66"/>
      <c r="UTN2" s="66"/>
      <c r="UTO2" s="66"/>
      <c r="UTP2" s="66"/>
      <c r="UTQ2" s="66"/>
      <c r="UTR2" s="66"/>
      <c r="UTS2" s="66"/>
      <c r="UTT2" s="66"/>
      <c r="UTU2" s="66"/>
      <c r="UTV2" s="66"/>
      <c r="UTW2" s="66"/>
      <c r="UTX2" s="66"/>
      <c r="UTY2" s="66"/>
      <c r="UTZ2" s="66"/>
      <c r="UUA2" s="66"/>
      <c r="UUB2" s="66"/>
      <c r="UUC2" s="66"/>
      <c r="UUD2" s="66"/>
      <c r="UUE2" s="66"/>
      <c r="UUF2" s="66"/>
      <c r="UUG2" s="66"/>
      <c r="UUH2" s="66"/>
      <c r="UUI2" s="66"/>
      <c r="UUJ2" s="66"/>
      <c r="UUK2" s="66"/>
      <c r="UUL2" s="66"/>
      <c r="UUM2" s="66"/>
      <c r="UUN2" s="66"/>
      <c r="UUO2" s="66"/>
      <c r="UUP2" s="66"/>
      <c r="UUQ2" s="66"/>
      <c r="UUR2" s="66"/>
      <c r="UUS2" s="66"/>
      <c r="UUT2" s="66"/>
      <c r="UUU2" s="66"/>
      <c r="UUV2" s="66"/>
      <c r="UUW2" s="66"/>
      <c r="UUX2" s="66"/>
      <c r="UUY2" s="66"/>
      <c r="UUZ2" s="66"/>
      <c r="UVA2" s="66"/>
      <c r="UVB2" s="66"/>
      <c r="UVC2" s="66"/>
      <c r="UVD2" s="66"/>
      <c r="UVE2" s="66"/>
      <c r="UVF2" s="66"/>
      <c r="UVG2" s="66"/>
      <c r="UVH2" s="66"/>
      <c r="UVI2" s="66"/>
      <c r="UVJ2" s="66"/>
      <c r="UVK2" s="66"/>
      <c r="UVL2" s="66"/>
      <c r="UVM2" s="66"/>
      <c r="UVN2" s="66"/>
      <c r="UVO2" s="66"/>
      <c r="UVP2" s="66"/>
      <c r="UVQ2" s="66"/>
      <c r="UVR2" s="66"/>
      <c r="UVS2" s="66"/>
      <c r="UVT2" s="66"/>
      <c r="UVU2" s="66"/>
      <c r="UVV2" s="66"/>
      <c r="UVW2" s="66"/>
      <c r="UVX2" s="66"/>
      <c r="UVY2" s="66"/>
      <c r="UVZ2" s="66"/>
      <c r="UWA2" s="66"/>
      <c r="UWB2" s="66"/>
      <c r="UWC2" s="66"/>
      <c r="UWD2" s="66"/>
      <c r="UWE2" s="66"/>
      <c r="UWF2" s="66"/>
      <c r="UWG2" s="66"/>
      <c r="UWH2" s="66"/>
      <c r="UWI2" s="66"/>
      <c r="UWJ2" s="66"/>
      <c r="UWK2" s="66"/>
      <c r="UWL2" s="66"/>
      <c r="UWM2" s="66"/>
      <c r="UWN2" s="66"/>
      <c r="UWO2" s="66"/>
      <c r="UWP2" s="66"/>
      <c r="UWQ2" s="66"/>
      <c r="UWR2" s="66"/>
      <c r="UWS2" s="66"/>
      <c r="UWT2" s="66"/>
      <c r="UWU2" s="66"/>
      <c r="UWV2" s="66"/>
      <c r="UWW2" s="66"/>
      <c r="UWX2" s="66"/>
      <c r="UWY2" s="66"/>
      <c r="UWZ2" s="66"/>
      <c r="UXA2" s="66"/>
      <c r="UXB2" s="66"/>
      <c r="UXC2" s="66"/>
      <c r="UXD2" s="66"/>
      <c r="UXE2" s="66"/>
      <c r="UXF2" s="66"/>
      <c r="UXG2" s="66"/>
      <c r="UXH2" s="66"/>
      <c r="UXI2" s="66"/>
      <c r="UXJ2" s="66"/>
      <c r="UXK2" s="66"/>
      <c r="UXL2" s="66"/>
      <c r="UXM2" s="66"/>
      <c r="UXN2" s="66"/>
      <c r="UXO2" s="66"/>
      <c r="UXP2" s="66"/>
      <c r="UXQ2" s="66"/>
      <c r="UXR2" s="66"/>
      <c r="UXS2" s="66"/>
      <c r="UXT2" s="66"/>
      <c r="UXU2" s="66"/>
      <c r="UXV2" s="66"/>
      <c r="UXW2" s="66"/>
      <c r="UXX2" s="66"/>
      <c r="UXY2" s="66"/>
      <c r="UXZ2" s="66"/>
      <c r="UYA2" s="66"/>
      <c r="UYB2" s="66"/>
      <c r="UYC2" s="66"/>
      <c r="UYD2" s="66"/>
      <c r="UYE2" s="66"/>
      <c r="UYF2" s="66"/>
      <c r="UYG2" s="66"/>
      <c r="UYH2" s="66"/>
      <c r="UYI2" s="66"/>
      <c r="UYJ2" s="66"/>
      <c r="UYK2" s="66"/>
      <c r="UYL2" s="66"/>
      <c r="UYM2" s="66"/>
      <c r="UYN2" s="66"/>
      <c r="UYO2" s="66"/>
      <c r="UYP2" s="66"/>
      <c r="UYQ2" s="66"/>
      <c r="UYR2" s="66"/>
      <c r="UYS2" s="66"/>
      <c r="UYT2" s="66"/>
      <c r="UYU2" s="66"/>
      <c r="UYV2" s="66"/>
      <c r="UYW2" s="66"/>
      <c r="UYX2" s="66"/>
      <c r="UYY2" s="66"/>
      <c r="UYZ2" s="66"/>
      <c r="UZA2" s="66"/>
      <c r="UZB2" s="66"/>
      <c r="UZC2" s="66"/>
      <c r="UZD2" s="66"/>
      <c r="UZE2" s="66"/>
      <c r="UZF2" s="66"/>
      <c r="UZG2" s="66"/>
      <c r="UZH2" s="66"/>
      <c r="UZI2" s="66"/>
      <c r="UZJ2" s="66"/>
      <c r="UZK2" s="66"/>
      <c r="UZL2" s="66"/>
      <c r="UZM2" s="66"/>
      <c r="UZN2" s="66"/>
      <c r="UZO2" s="66"/>
      <c r="UZP2" s="66"/>
      <c r="UZQ2" s="66"/>
      <c r="UZR2" s="66"/>
      <c r="UZS2" s="66"/>
      <c r="UZT2" s="66"/>
      <c r="UZU2" s="66"/>
      <c r="UZV2" s="66"/>
      <c r="UZW2" s="66"/>
      <c r="UZX2" s="66"/>
      <c r="UZY2" s="66"/>
      <c r="UZZ2" s="66"/>
      <c r="VAA2" s="66"/>
      <c r="VAB2" s="66"/>
      <c r="VAC2" s="66"/>
      <c r="VAD2" s="66"/>
      <c r="VAE2" s="66"/>
      <c r="VAF2" s="66"/>
      <c r="VAG2" s="66"/>
      <c r="VAH2" s="66"/>
      <c r="VAI2" s="66"/>
      <c r="VAJ2" s="66"/>
      <c r="VAK2" s="66"/>
      <c r="VAL2" s="66"/>
      <c r="VAM2" s="66"/>
      <c r="VAN2" s="66"/>
      <c r="VAO2" s="66"/>
      <c r="VAP2" s="66"/>
      <c r="VAQ2" s="66"/>
      <c r="VAR2" s="66"/>
      <c r="VAS2" s="66"/>
      <c r="VAT2" s="66"/>
      <c r="VAU2" s="66"/>
      <c r="VAV2" s="66"/>
      <c r="VAW2" s="66"/>
      <c r="VAX2" s="66"/>
      <c r="VAY2" s="66"/>
      <c r="VAZ2" s="66"/>
      <c r="VBA2" s="66"/>
      <c r="VBB2" s="66"/>
      <c r="VBC2" s="66"/>
      <c r="VBD2" s="66"/>
      <c r="VBE2" s="66"/>
      <c r="VBF2" s="66"/>
      <c r="VBG2" s="66"/>
      <c r="VBH2" s="66"/>
      <c r="VBI2" s="66"/>
      <c r="VBJ2" s="66"/>
      <c r="VBK2" s="66"/>
      <c r="VBL2" s="66"/>
      <c r="VBM2" s="66"/>
      <c r="VBN2" s="66"/>
      <c r="VBO2" s="66"/>
      <c r="VBP2" s="66"/>
      <c r="VBQ2" s="66"/>
      <c r="VBR2" s="66"/>
      <c r="VBS2" s="66"/>
      <c r="VBT2" s="66"/>
      <c r="VBU2" s="66"/>
      <c r="VBV2" s="66"/>
      <c r="VBW2" s="66"/>
      <c r="VBX2" s="66"/>
      <c r="VBY2" s="66"/>
      <c r="VBZ2" s="66"/>
      <c r="VCA2" s="66"/>
      <c r="VCB2" s="66"/>
      <c r="VCC2" s="66"/>
      <c r="VCD2" s="66"/>
      <c r="VCE2" s="66"/>
      <c r="VCF2" s="66"/>
      <c r="VCG2" s="66"/>
      <c r="VCH2" s="66"/>
      <c r="VCI2" s="66"/>
      <c r="VCJ2" s="66"/>
      <c r="VCK2" s="66"/>
      <c r="VCL2" s="66"/>
      <c r="VCM2" s="66"/>
      <c r="VCN2" s="66"/>
      <c r="VCO2" s="66"/>
      <c r="VCP2" s="66"/>
      <c r="VCQ2" s="66"/>
      <c r="VCR2" s="66"/>
      <c r="VCS2" s="66"/>
      <c r="VCT2" s="66"/>
      <c r="VCU2" s="66"/>
      <c r="VCV2" s="66"/>
      <c r="VCW2" s="66"/>
      <c r="VCX2" s="66"/>
      <c r="VCY2" s="66"/>
      <c r="VCZ2" s="66"/>
      <c r="VDA2" s="66"/>
      <c r="VDB2" s="66"/>
      <c r="VDC2" s="66"/>
      <c r="VDD2" s="66"/>
      <c r="VDE2" s="66"/>
      <c r="VDF2" s="66"/>
      <c r="VDG2" s="66"/>
      <c r="VDH2" s="66"/>
      <c r="VDI2" s="66"/>
      <c r="VDJ2" s="66"/>
      <c r="VDK2" s="66"/>
      <c r="VDL2" s="66"/>
      <c r="VDM2" s="66"/>
      <c r="VDN2" s="66"/>
      <c r="VDO2" s="66"/>
      <c r="VDP2" s="66"/>
      <c r="VDQ2" s="66"/>
      <c r="VDR2" s="66"/>
      <c r="VDS2" s="66"/>
      <c r="VDT2" s="66"/>
      <c r="VDU2" s="66"/>
      <c r="VDV2" s="66"/>
      <c r="VDW2" s="66"/>
      <c r="VDX2" s="66"/>
      <c r="VDY2" s="66"/>
      <c r="VDZ2" s="66"/>
      <c r="VEA2" s="66"/>
      <c r="VEB2" s="66"/>
      <c r="VEC2" s="66"/>
      <c r="VED2" s="66"/>
      <c r="VEE2" s="66"/>
      <c r="VEF2" s="66"/>
      <c r="VEG2" s="66"/>
      <c r="VEH2" s="66"/>
      <c r="VEI2" s="66"/>
      <c r="VEJ2" s="66"/>
      <c r="VEK2" s="66"/>
      <c r="VEL2" s="66"/>
      <c r="VEM2" s="66"/>
      <c r="VEN2" s="66"/>
      <c r="VEO2" s="66"/>
      <c r="VEP2" s="66"/>
      <c r="VEQ2" s="66"/>
      <c r="VER2" s="66"/>
      <c r="VES2" s="66"/>
      <c r="VET2" s="66"/>
      <c r="VEU2" s="66"/>
      <c r="VEV2" s="66"/>
      <c r="VEW2" s="66"/>
      <c r="VEX2" s="66"/>
      <c r="VEY2" s="66"/>
      <c r="VEZ2" s="66"/>
      <c r="VFA2" s="66"/>
      <c r="VFB2" s="66"/>
      <c r="VFC2" s="66"/>
      <c r="VFD2" s="66"/>
      <c r="VFE2" s="66"/>
      <c r="VFF2" s="66"/>
      <c r="VFG2" s="66"/>
      <c r="VFH2" s="66"/>
      <c r="VFI2" s="66"/>
      <c r="VFJ2" s="66"/>
      <c r="VFK2" s="66"/>
      <c r="VFL2" s="66"/>
      <c r="VFM2" s="66"/>
      <c r="VFN2" s="66"/>
      <c r="VFO2" s="66"/>
      <c r="VFP2" s="66"/>
      <c r="VFQ2" s="66"/>
      <c r="VFR2" s="66"/>
      <c r="VFS2" s="66"/>
      <c r="VFT2" s="66"/>
      <c r="VFU2" s="66"/>
      <c r="VFV2" s="66"/>
      <c r="VFW2" s="66"/>
      <c r="VFX2" s="66"/>
      <c r="VFY2" s="66"/>
      <c r="VFZ2" s="66"/>
      <c r="VGA2" s="66"/>
      <c r="VGB2" s="66"/>
      <c r="VGC2" s="66"/>
      <c r="VGD2" s="66"/>
      <c r="VGE2" s="66"/>
      <c r="VGF2" s="66"/>
      <c r="VGG2" s="66"/>
      <c r="VGH2" s="66"/>
      <c r="VGI2" s="66"/>
      <c r="VGJ2" s="66"/>
      <c r="VGK2" s="66"/>
      <c r="VGL2" s="66"/>
      <c r="VGM2" s="66"/>
      <c r="VGN2" s="66"/>
      <c r="VGO2" s="66"/>
      <c r="VGP2" s="66"/>
      <c r="VGQ2" s="66"/>
      <c r="VGR2" s="66"/>
      <c r="VGS2" s="66"/>
      <c r="VGT2" s="66"/>
      <c r="VGU2" s="66"/>
      <c r="VGV2" s="66"/>
      <c r="VGW2" s="66"/>
      <c r="VGX2" s="66"/>
      <c r="VGY2" s="66"/>
      <c r="VGZ2" s="66"/>
      <c r="VHA2" s="66"/>
      <c r="VHB2" s="66"/>
      <c r="VHC2" s="66"/>
      <c r="VHD2" s="66"/>
      <c r="VHE2" s="66"/>
      <c r="VHF2" s="66"/>
      <c r="VHG2" s="66"/>
      <c r="VHH2" s="66"/>
      <c r="VHI2" s="66"/>
      <c r="VHJ2" s="66"/>
      <c r="VHK2" s="66"/>
      <c r="VHL2" s="66"/>
      <c r="VHM2" s="66"/>
      <c r="VHN2" s="66"/>
      <c r="VHO2" s="66"/>
      <c r="VHP2" s="66"/>
      <c r="VHQ2" s="66"/>
      <c r="VHR2" s="66"/>
      <c r="VHS2" s="66"/>
      <c r="VHT2" s="66"/>
      <c r="VHU2" s="66"/>
      <c r="VHV2" s="66"/>
      <c r="VHW2" s="66"/>
      <c r="VHX2" s="66"/>
      <c r="VHY2" s="66"/>
      <c r="VHZ2" s="66"/>
      <c r="VIA2" s="66"/>
      <c r="VIB2" s="66"/>
      <c r="VIC2" s="66"/>
      <c r="VID2" s="66"/>
      <c r="VIE2" s="66"/>
      <c r="VIF2" s="66"/>
      <c r="VIG2" s="66"/>
      <c r="VIH2" s="66"/>
      <c r="VII2" s="66"/>
      <c r="VIJ2" s="66"/>
      <c r="VIK2" s="66"/>
      <c r="VIL2" s="66"/>
      <c r="VIM2" s="66"/>
      <c r="VIN2" s="66"/>
      <c r="VIO2" s="66"/>
      <c r="VIP2" s="66"/>
      <c r="VIQ2" s="66"/>
      <c r="VIR2" s="66"/>
      <c r="VIS2" s="66"/>
      <c r="VIT2" s="66"/>
      <c r="VIU2" s="66"/>
      <c r="VIV2" s="66"/>
      <c r="VIW2" s="66"/>
      <c r="VIX2" s="66"/>
      <c r="VIY2" s="66"/>
      <c r="VIZ2" s="66"/>
      <c r="VJA2" s="66"/>
      <c r="VJB2" s="66"/>
      <c r="VJC2" s="66"/>
      <c r="VJD2" s="66"/>
      <c r="VJE2" s="66"/>
      <c r="VJF2" s="66"/>
      <c r="VJG2" s="66"/>
      <c r="VJH2" s="66"/>
      <c r="VJI2" s="66"/>
      <c r="VJJ2" s="66"/>
      <c r="VJK2" s="66"/>
      <c r="VJL2" s="66"/>
      <c r="VJM2" s="66"/>
      <c r="VJN2" s="66"/>
      <c r="VJO2" s="66"/>
      <c r="VJP2" s="66"/>
      <c r="VJQ2" s="66"/>
      <c r="VJR2" s="66"/>
      <c r="VJS2" s="66"/>
      <c r="VJT2" s="66"/>
      <c r="VJU2" s="66"/>
      <c r="VJV2" s="66"/>
      <c r="VJW2" s="66"/>
      <c r="VJX2" s="66"/>
      <c r="VJY2" s="66"/>
      <c r="VJZ2" s="66"/>
      <c r="VKA2" s="66"/>
      <c r="VKB2" s="66"/>
      <c r="VKC2" s="66"/>
      <c r="VKD2" s="66"/>
      <c r="VKE2" s="66"/>
      <c r="VKF2" s="66"/>
      <c r="VKG2" s="66"/>
      <c r="VKH2" s="66"/>
      <c r="VKI2" s="66"/>
      <c r="VKJ2" s="66"/>
      <c r="VKK2" s="66"/>
      <c r="VKL2" s="66"/>
      <c r="VKM2" s="66"/>
      <c r="VKN2" s="66"/>
      <c r="VKO2" s="66"/>
      <c r="VKP2" s="66"/>
      <c r="VKQ2" s="66"/>
      <c r="VKR2" s="66"/>
      <c r="VKS2" s="66"/>
      <c r="VKT2" s="66"/>
      <c r="VKU2" s="66"/>
      <c r="VKV2" s="66"/>
      <c r="VKW2" s="66"/>
      <c r="VKX2" s="66"/>
      <c r="VKY2" s="66"/>
      <c r="VKZ2" s="66"/>
      <c r="VLA2" s="66"/>
      <c r="VLB2" s="66"/>
      <c r="VLC2" s="66"/>
      <c r="VLD2" s="66"/>
      <c r="VLE2" s="66"/>
      <c r="VLF2" s="66"/>
      <c r="VLG2" s="66"/>
      <c r="VLH2" s="66"/>
      <c r="VLI2" s="66"/>
      <c r="VLJ2" s="66"/>
      <c r="VLK2" s="66"/>
      <c r="VLL2" s="66"/>
      <c r="VLM2" s="66"/>
      <c r="VLN2" s="66"/>
      <c r="VLO2" s="66"/>
      <c r="VLP2" s="66"/>
      <c r="VLQ2" s="66"/>
      <c r="VLR2" s="66"/>
      <c r="VLS2" s="66"/>
      <c r="VLT2" s="66"/>
      <c r="VLU2" s="66"/>
      <c r="VLV2" s="66"/>
      <c r="VLW2" s="66"/>
      <c r="VLX2" s="66"/>
      <c r="VLY2" s="66"/>
      <c r="VLZ2" s="66"/>
      <c r="VMA2" s="66"/>
      <c r="VMB2" s="66"/>
      <c r="VMC2" s="66"/>
      <c r="VMD2" s="66"/>
      <c r="VME2" s="66"/>
      <c r="VMF2" s="66"/>
      <c r="VMG2" s="66"/>
      <c r="VMH2" s="66"/>
      <c r="VMI2" s="66"/>
      <c r="VMJ2" s="66"/>
      <c r="VMK2" s="66"/>
      <c r="VML2" s="66"/>
      <c r="VMM2" s="66"/>
      <c r="VMN2" s="66"/>
      <c r="VMO2" s="66"/>
      <c r="VMP2" s="66"/>
      <c r="VMQ2" s="66"/>
      <c r="VMR2" s="66"/>
      <c r="VMS2" s="66"/>
      <c r="VMT2" s="66"/>
      <c r="VMU2" s="66"/>
      <c r="VMV2" s="66"/>
      <c r="VMW2" s="66"/>
      <c r="VMX2" s="66"/>
      <c r="VMY2" s="66"/>
      <c r="VMZ2" s="66"/>
      <c r="VNA2" s="66"/>
      <c r="VNB2" s="66"/>
      <c r="VNC2" s="66"/>
      <c r="VND2" s="66"/>
      <c r="VNE2" s="66"/>
      <c r="VNF2" s="66"/>
      <c r="VNG2" s="66"/>
      <c r="VNH2" s="66"/>
      <c r="VNI2" s="66"/>
      <c r="VNJ2" s="66"/>
      <c r="VNK2" s="66"/>
      <c r="VNL2" s="66"/>
      <c r="VNM2" s="66"/>
      <c r="VNN2" s="66"/>
      <c r="VNO2" s="66"/>
      <c r="VNP2" s="66"/>
      <c r="VNQ2" s="66"/>
      <c r="VNR2" s="66"/>
      <c r="VNS2" s="66"/>
      <c r="VNT2" s="66"/>
      <c r="VNU2" s="66"/>
      <c r="VNV2" s="66"/>
      <c r="VNW2" s="66"/>
      <c r="VNX2" s="66"/>
      <c r="VNY2" s="66"/>
      <c r="VNZ2" s="66"/>
      <c r="VOA2" s="66"/>
      <c r="VOB2" s="66"/>
      <c r="VOC2" s="66"/>
      <c r="VOD2" s="66"/>
      <c r="VOE2" s="66"/>
      <c r="VOF2" s="66"/>
      <c r="VOG2" s="66"/>
      <c r="VOH2" s="66"/>
      <c r="VOI2" s="66"/>
      <c r="VOJ2" s="66"/>
      <c r="VOK2" s="66"/>
      <c r="VOL2" s="66"/>
      <c r="VOM2" s="66"/>
      <c r="VON2" s="66"/>
      <c r="VOO2" s="66"/>
      <c r="VOP2" s="66"/>
      <c r="VOQ2" s="66"/>
      <c r="VOR2" s="66"/>
      <c r="VOS2" s="66"/>
      <c r="VOT2" s="66"/>
      <c r="VOU2" s="66"/>
      <c r="VOV2" s="66"/>
      <c r="VOW2" s="66"/>
      <c r="VOX2" s="66"/>
      <c r="VOY2" s="66"/>
      <c r="VOZ2" s="66"/>
      <c r="VPA2" s="66"/>
      <c r="VPB2" s="66"/>
      <c r="VPC2" s="66"/>
      <c r="VPD2" s="66"/>
      <c r="VPE2" s="66"/>
      <c r="VPF2" s="66"/>
      <c r="VPG2" s="66"/>
      <c r="VPH2" s="66"/>
      <c r="VPI2" s="66"/>
      <c r="VPJ2" s="66"/>
      <c r="VPK2" s="66"/>
      <c r="VPL2" s="66"/>
      <c r="VPM2" s="66"/>
      <c r="VPN2" s="66"/>
      <c r="VPO2" s="66"/>
      <c r="VPP2" s="66"/>
      <c r="VPQ2" s="66"/>
      <c r="VPR2" s="66"/>
      <c r="VPS2" s="66"/>
      <c r="VPT2" s="66"/>
      <c r="VPU2" s="66"/>
      <c r="VPV2" s="66"/>
      <c r="VPW2" s="66"/>
      <c r="VPX2" s="66"/>
      <c r="VPY2" s="66"/>
      <c r="VPZ2" s="66"/>
      <c r="VQA2" s="66"/>
      <c r="VQB2" s="66"/>
      <c r="VQC2" s="66"/>
      <c r="VQD2" s="66"/>
      <c r="VQE2" s="66"/>
      <c r="VQF2" s="66"/>
      <c r="VQG2" s="66"/>
      <c r="VQH2" s="66"/>
      <c r="VQI2" s="66"/>
      <c r="VQJ2" s="66"/>
      <c r="VQK2" s="66"/>
      <c r="VQL2" s="66"/>
      <c r="VQM2" s="66"/>
      <c r="VQN2" s="66"/>
      <c r="VQO2" s="66"/>
      <c r="VQP2" s="66"/>
      <c r="VQQ2" s="66"/>
      <c r="VQR2" s="66"/>
      <c r="VQS2" s="66"/>
      <c r="VQT2" s="66"/>
      <c r="VQU2" s="66"/>
      <c r="VQV2" s="66"/>
      <c r="VQW2" s="66"/>
      <c r="VQX2" s="66"/>
      <c r="VQY2" s="66"/>
      <c r="VQZ2" s="66"/>
      <c r="VRA2" s="66"/>
      <c r="VRB2" s="66"/>
      <c r="VRC2" s="66"/>
      <c r="VRD2" s="66"/>
      <c r="VRE2" s="66"/>
      <c r="VRF2" s="66"/>
      <c r="VRG2" s="66"/>
      <c r="VRH2" s="66"/>
      <c r="VRI2" s="66"/>
      <c r="VRJ2" s="66"/>
      <c r="VRK2" s="66"/>
      <c r="VRL2" s="66"/>
      <c r="VRM2" s="66"/>
      <c r="VRN2" s="66"/>
      <c r="VRO2" s="66"/>
      <c r="VRP2" s="66"/>
      <c r="VRQ2" s="66"/>
      <c r="VRR2" s="66"/>
      <c r="VRS2" s="66"/>
      <c r="VRT2" s="66"/>
      <c r="VRU2" s="66"/>
      <c r="VRV2" s="66"/>
      <c r="VRW2" s="66"/>
      <c r="VRX2" s="66"/>
      <c r="VRY2" s="66"/>
      <c r="VRZ2" s="66"/>
      <c r="VSA2" s="66"/>
      <c r="VSB2" s="66"/>
      <c r="VSC2" s="66"/>
      <c r="VSD2" s="66"/>
      <c r="VSE2" s="66"/>
      <c r="VSF2" s="66"/>
      <c r="VSG2" s="66"/>
      <c r="VSH2" s="66"/>
      <c r="VSI2" s="66"/>
      <c r="VSJ2" s="66"/>
      <c r="VSK2" s="66"/>
      <c r="VSL2" s="66"/>
      <c r="VSM2" s="66"/>
      <c r="VSN2" s="66"/>
      <c r="VSO2" s="66"/>
      <c r="VSP2" s="66"/>
      <c r="VSQ2" s="66"/>
      <c r="VSR2" s="66"/>
      <c r="VSS2" s="66"/>
      <c r="VST2" s="66"/>
      <c r="VSU2" s="66"/>
      <c r="VSV2" s="66"/>
      <c r="VSW2" s="66"/>
      <c r="VSX2" s="66"/>
      <c r="VSY2" s="66"/>
      <c r="VSZ2" s="66"/>
      <c r="VTA2" s="66"/>
      <c r="VTB2" s="66"/>
      <c r="VTC2" s="66"/>
      <c r="VTD2" s="66"/>
      <c r="VTE2" s="66"/>
      <c r="VTF2" s="66"/>
      <c r="VTG2" s="66"/>
      <c r="VTH2" s="66"/>
      <c r="VTI2" s="66"/>
      <c r="VTJ2" s="66"/>
      <c r="VTK2" s="66"/>
      <c r="VTL2" s="66"/>
      <c r="VTM2" s="66"/>
      <c r="VTN2" s="66"/>
      <c r="VTO2" s="66"/>
      <c r="VTP2" s="66"/>
      <c r="VTQ2" s="66"/>
      <c r="VTR2" s="66"/>
      <c r="VTS2" s="66"/>
      <c r="VTT2" s="66"/>
      <c r="VTU2" s="66"/>
      <c r="VTV2" s="66"/>
      <c r="VTW2" s="66"/>
      <c r="VTX2" s="66"/>
      <c r="VTY2" s="66"/>
      <c r="VTZ2" s="66"/>
      <c r="VUA2" s="66"/>
      <c r="VUB2" s="66"/>
      <c r="VUC2" s="66"/>
      <c r="VUD2" s="66"/>
      <c r="VUE2" s="66"/>
      <c r="VUF2" s="66"/>
      <c r="VUG2" s="66"/>
      <c r="VUH2" s="66"/>
      <c r="VUI2" s="66"/>
      <c r="VUJ2" s="66"/>
      <c r="VUK2" s="66"/>
      <c r="VUL2" s="66"/>
      <c r="VUM2" s="66"/>
      <c r="VUN2" s="66"/>
      <c r="VUO2" s="66"/>
      <c r="VUP2" s="66"/>
      <c r="VUQ2" s="66"/>
      <c r="VUR2" s="66"/>
      <c r="VUS2" s="66"/>
      <c r="VUT2" s="66"/>
      <c r="VUU2" s="66"/>
      <c r="VUV2" s="66"/>
      <c r="VUW2" s="66"/>
      <c r="VUX2" s="66"/>
      <c r="VUY2" s="66"/>
      <c r="VUZ2" s="66"/>
      <c r="VVA2" s="66"/>
      <c r="VVB2" s="66"/>
      <c r="VVC2" s="66"/>
      <c r="VVD2" s="66"/>
      <c r="VVE2" s="66"/>
      <c r="VVF2" s="66"/>
      <c r="VVG2" s="66"/>
      <c r="VVH2" s="66"/>
      <c r="VVI2" s="66"/>
      <c r="VVJ2" s="66"/>
      <c r="VVK2" s="66"/>
      <c r="VVL2" s="66"/>
      <c r="VVM2" s="66"/>
      <c r="VVN2" s="66"/>
      <c r="VVO2" s="66"/>
      <c r="VVP2" s="66"/>
      <c r="VVQ2" s="66"/>
      <c r="VVR2" s="66"/>
      <c r="VVS2" s="66"/>
      <c r="VVT2" s="66"/>
      <c r="VVU2" s="66"/>
      <c r="VVV2" s="66"/>
      <c r="VVW2" s="66"/>
      <c r="VVX2" s="66"/>
      <c r="VVY2" s="66"/>
      <c r="VVZ2" s="66"/>
      <c r="VWA2" s="66"/>
      <c r="VWB2" s="66"/>
      <c r="VWC2" s="66"/>
      <c r="VWD2" s="66"/>
      <c r="VWE2" s="66"/>
      <c r="VWF2" s="66"/>
      <c r="VWG2" s="66"/>
      <c r="VWH2" s="66"/>
      <c r="VWI2" s="66"/>
      <c r="VWJ2" s="66"/>
      <c r="VWK2" s="66"/>
      <c r="VWL2" s="66"/>
      <c r="VWM2" s="66"/>
      <c r="VWN2" s="66"/>
      <c r="VWO2" s="66"/>
      <c r="VWP2" s="66"/>
      <c r="VWQ2" s="66"/>
      <c r="VWR2" s="66"/>
      <c r="VWS2" s="66"/>
      <c r="VWT2" s="66"/>
      <c r="VWU2" s="66"/>
      <c r="VWV2" s="66"/>
      <c r="VWW2" s="66"/>
      <c r="VWX2" s="66"/>
      <c r="VWY2" s="66"/>
      <c r="VWZ2" s="66"/>
      <c r="VXA2" s="66"/>
      <c r="VXB2" s="66"/>
      <c r="VXC2" s="66"/>
      <c r="VXD2" s="66"/>
      <c r="VXE2" s="66"/>
      <c r="VXF2" s="66"/>
      <c r="VXG2" s="66"/>
      <c r="VXH2" s="66"/>
      <c r="VXI2" s="66"/>
      <c r="VXJ2" s="66"/>
      <c r="VXK2" s="66"/>
      <c r="VXL2" s="66"/>
      <c r="VXM2" s="66"/>
      <c r="VXN2" s="66"/>
      <c r="VXO2" s="66"/>
      <c r="VXP2" s="66"/>
      <c r="VXQ2" s="66"/>
      <c r="VXR2" s="66"/>
      <c r="VXS2" s="66"/>
      <c r="VXT2" s="66"/>
      <c r="VXU2" s="66"/>
      <c r="VXV2" s="66"/>
      <c r="VXW2" s="66"/>
      <c r="VXX2" s="66"/>
      <c r="VXY2" s="66"/>
      <c r="VXZ2" s="66"/>
      <c r="VYA2" s="66"/>
      <c r="VYB2" s="66"/>
      <c r="VYC2" s="66"/>
      <c r="VYD2" s="66"/>
      <c r="VYE2" s="66"/>
      <c r="VYF2" s="66"/>
      <c r="VYG2" s="66"/>
      <c r="VYH2" s="66"/>
      <c r="VYI2" s="66"/>
      <c r="VYJ2" s="66"/>
      <c r="VYK2" s="66"/>
      <c r="VYL2" s="66"/>
      <c r="VYM2" s="66"/>
      <c r="VYN2" s="66"/>
      <c r="VYO2" s="66"/>
      <c r="VYP2" s="66"/>
      <c r="VYQ2" s="66"/>
      <c r="VYR2" s="66"/>
      <c r="VYS2" s="66"/>
      <c r="VYT2" s="66"/>
      <c r="VYU2" s="66"/>
      <c r="VYV2" s="66"/>
      <c r="VYW2" s="66"/>
      <c r="VYX2" s="66"/>
      <c r="VYY2" s="66"/>
      <c r="VYZ2" s="66"/>
      <c r="VZA2" s="66"/>
      <c r="VZB2" s="66"/>
      <c r="VZC2" s="66"/>
      <c r="VZD2" s="66"/>
      <c r="VZE2" s="66"/>
      <c r="VZF2" s="66"/>
      <c r="VZG2" s="66"/>
      <c r="VZH2" s="66"/>
      <c r="VZI2" s="66"/>
      <c r="VZJ2" s="66"/>
      <c r="VZK2" s="66"/>
      <c r="VZL2" s="66"/>
      <c r="VZM2" s="66"/>
      <c r="VZN2" s="66"/>
      <c r="VZO2" s="66"/>
      <c r="VZP2" s="66"/>
      <c r="VZQ2" s="66"/>
      <c r="VZR2" s="66"/>
      <c r="VZS2" s="66"/>
      <c r="VZT2" s="66"/>
      <c r="VZU2" s="66"/>
      <c r="VZV2" s="66"/>
      <c r="VZW2" s="66"/>
      <c r="VZX2" s="66"/>
      <c r="VZY2" s="66"/>
      <c r="VZZ2" s="66"/>
      <c r="WAA2" s="66"/>
      <c r="WAB2" s="66"/>
      <c r="WAC2" s="66"/>
      <c r="WAD2" s="66"/>
      <c r="WAE2" s="66"/>
      <c r="WAF2" s="66"/>
      <c r="WAG2" s="66"/>
      <c r="WAH2" s="66"/>
      <c r="WAI2" s="66"/>
      <c r="WAJ2" s="66"/>
      <c r="WAK2" s="66"/>
      <c r="WAL2" s="66"/>
      <c r="WAM2" s="66"/>
      <c r="WAN2" s="66"/>
      <c r="WAO2" s="66"/>
      <c r="WAP2" s="66"/>
      <c r="WAQ2" s="66"/>
      <c r="WAR2" s="66"/>
      <c r="WAS2" s="66"/>
      <c r="WAT2" s="66"/>
      <c r="WAU2" s="66"/>
      <c r="WAV2" s="66"/>
      <c r="WAW2" s="66"/>
      <c r="WAX2" s="66"/>
      <c r="WAY2" s="66"/>
      <c r="WAZ2" s="66"/>
      <c r="WBA2" s="66"/>
      <c r="WBB2" s="66"/>
      <c r="WBC2" s="66"/>
      <c r="WBD2" s="66"/>
      <c r="WBE2" s="66"/>
      <c r="WBF2" s="66"/>
      <c r="WBG2" s="66"/>
      <c r="WBH2" s="66"/>
      <c r="WBI2" s="66"/>
      <c r="WBJ2" s="66"/>
      <c r="WBK2" s="66"/>
      <c r="WBL2" s="66"/>
      <c r="WBM2" s="66"/>
      <c r="WBN2" s="66"/>
      <c r="WBO2" s="66"/>
      <c r="WBP2" s="66"/>
      <c r="WBQ2" s="66"/>
      <c r="WBR2" s="66"/>
      <c r="WBS2" s="66"/>
      <c r="WBT2" s="66"/>
      <c r="WBU2" s="66"/>
      <c r="WBV2" s="66"/>
      <c r="WBW2" s="66"/>
      <c r="WBX2" s="66"/>
      <c r="WBY2" s="66"/>
      <c r="WBZ2" s="66"/>
      <c r="WCA2" s="66"/>
      <c r="WCB2" s="66"/>
      <c r="WCC2" s="66"/>
      <c r="WCD2" s="66"/>
      <c r="WCE2" s="66"/>
      <c r="WCF2" s="66"/>
      <c r="WCG2" s="66"/>
      <c r="WCH2" s="66"/>
      <c r="WCI2" s="66"/>
      <c r="WCJ2" s="66"/>
      <c r="WCK2" s="66"/>
      <c r="WCL2" s="66"/>
      <c r="WCM2" s="66"/>
      <c r="WCN2" s="66"/>
      <c r="WCO2" s="66"/>
      <c r="WCP2" s="66"/>
      <c r="WCQ2" s="66"/>
      <c r="WCR2" s="66"/>
      <c r="WCS2" s="66"/>
      <c r="WCT2" s="66"/>
      <c r="WCU2" s="66"/>
      <c r="WCV2" s="66"/>
      <c r="WCW2" s="66"/>
      <c r="WCX2" s="66"/>
      <c r="WCY2" s="66"/>
      <c r="WCZ2" s="66"/>
      <c r="WDA2" s="66"/>
      <c r="WDB2" s="66"/>
      <c r="WDC2" s="66"/>
      <c r="WDD2" s="66"/>
      <c r="WDE2" s="66"/>
      <c r="WDF2" s="66"/>
      <c r="WDG2" s="66"/>
      <c r="WDH2" s="66"/>
      <c r="WDI2" s="66"/>
      <c r="WDJ2" s="66"/>
      <c r="WDK2" s="66"/>
      <c r="WDL2" s="66"/>
      <c r="WDM2" s="66"/>
      <c r="WDN2" s="66"/>
      <c r="WDO2" s="66"/>
      <c r="WDP2" s="66"/>
      <c r="WDQ2" s="66"/>
      <c r="WDR2" s="66"/>
      <c r="WDS2" s="66"/>
      <c r="WDT2" s="66"/>
      <c r="WDU2" s="66"/>
      <c r="WDV2" s="66"/>
      <c r="WDW2" s="66"/>
      <c r="WDX2" s="66"/>
      <c r="WDY2" s="66"/>
      <c r="WDZ2" s="66"/>
      <c r="WEA2" s="66"/>
      <c r="WEB2" s="66"/>
      <c r="WEC2" s="66"/>
      <c r="WED2" s="66"/>
      <c r="WEE2" s="66"/>
      <c r="WEF2" s="66"/>
      <c r="WEG2" s="66"/>
      <c r="WEH2" s="66"/>
      <c r="WEI2" s="66"/>
      <c r="WEJ2" s="66"/>
      <c r="WEK2" s="66"/>
      <c r="WEL2" s="66"/>
      <c r="WEM2" s="66"/>
      <c r="WEN2" s="66"/>
      <c r="WEO2" s="66"/>
      <c r="WEP2" s="66"/>
      <c r="WEQ2" s="66"/>
      <c r="WER2" s="66"/>
      <c r="WES2" s="66"/>
      <c r="WET2" s="66"/>
      <c r="WEU2" s="66"/>
      <c r="WEV2" s="66"/>
      <c r="WEW2" s="66"/>
      <c r="WEX2" s="66"/>
      <c r="WEY2" s="66"/>
      <c r="WEZ2" s="66"/>
      <c r="WFA2" s="66"/>
      <c r="WFB2" s="66"/>
      <c r="WFC2" s="66"/>
      <c r="WFD2" s="66"/>
      <c r="WFE2" s="66"/>
      <c r="WFF2" s="66"/>
      <c r="WFG2" s="66"/>
      <c r="WFH2" s="66"/>
      <c r="WFI2" s="66"/>
      <c r="WFJ2" s="66"/>
      <c r="WFK2" s="66"/>
      <c r="WFL2" s="66"/>
      <c r="WFM2" s="66"/>
      <c r="WFN2" s="66"/>
      <c r="WFO2" s="66"/>
      <c r="WFP2" s="66"/>
      <c r="WFQ2" s="66"/>
      <c r="WFR2" s="66"/>
      <c r="WFS2" s="66"/>
      <c r="WFT2" s="66"/>
      <c r="WFU2" s="66"/>
      <c r="WFV2" s="66"/>
      <c r="WFW2" s="66"/>
      <c r="WFX2" s="66"/>
      <c r="WFY2" s="66"/>
      <c r="WFZ2" s="66"/>
      <c r="WGA2" s="66"/>
      <c r="WGB2" s="66"/>
      <c r="WGC2" s="66"/>
      <c r="WGD2" s="66"/>
      <c r="WGE2" s="66"/>
      <c r="WGF2" s="66"/>
      <c r="WGG2" s="66"/>
      <c r="WGH2" s="66"/>
      <c r="WGI2" s="66"/>
      <c r="WGJ2" s="66"/>
      <c r="WGK2" s="66"/>
      <c r="WGL2" s="66"/>
      <c r="WGM2" s="66"/>
      <c r="WGN2" s="66"/>
      <c r="WGO2" s="66"/>
      <c r="WGP2" s="66"/>
      <c r="WGQ2" s="66"/>
      <c r="WGR2" s="66"/>
      <c r="WGS2" s="66"/>
      <c r="WGT2" s="66"/>
      <c r="WGU2" s="66"/>
      <c r="WGV2" s="66"/>
      <c r="WGW2" s="66"/>
      <c r="WGX2" s="66"/>
      <c r="WGY2" s="66"/>
      <c r="WGZ2" s="66"/>
      <c r="WHA2" s="66"/>
      <c r="WHB2" s="66"/>
      <c r="WHC2" s="66"/>
      <c r="WHD2" s="66"/>
      <c r="WHE2" s="66"/>
      <c r="WHF2" s="66"/>
      <c r="WHG2" s="66"/>
      <c r="WHH2" s="66"/>
      <c r="WHI2" s="66"/>
      <c r="WHJ2" s="66"/>
      <c r="WHK2" s="66"/>
      <c r="WHL2" s="66"/>
      <c r="WHM2" s="66"/>
      <c r="WHN2" s="66"/>
      <c r="WHO2" s="66"/>
      <c r="WHP2" s="66"/>
      <c r="WHQ2" s="66"/>
      <c r="WHR2" s="66"/>
      <c r="WHS2" s="66"/>
      <c r="WHT2" s="66"/>
      <c r="WHU2" s="66"/>
      <c r="WHV2" s="66"/>
      <c r="WHW2" s="66"/>
      <c r="WHX2" s="66"/>
      <c r="WHY2" s="66"/>
      <c r="WHZ2" s="66"/>
      <c r="WIA2" s="66"/>
      <c r="WIB2" s="66"/>
      <c r="WIC2" s="66"/>
      <c r="WID2" s="66"/>
      <c r="WIE2" s="66"/>
      <c r="WIF2" s="66"/>
      <c r="WIG2" s="66"/>
      <c r="WIH2" s="66"/>
      <c r="WII2" s="66"/>
      <c r="WIJ2" s="66"/>
      <c r="WIK2" s="66"/>
      <c r="WIL2" s="66"/>
      <c r="WIM2" s="66"/>
      <c r="WIN2" s="66"/>
      <c r="WIO2" s="66"/>
      <c r="WIP2" s="66"/>
      <c r="WIQ2" s="66"/>
      <c r="WIR2" s="66"/>
      <c r="WIS2" s="66"/>
      <c r="WIT2" s="66"/>
      <c r="WIU2" s="66"/>
      <c r="WIV2" s="66"/>
      <c r="WIW2" s="66"/>
      <c r="WIX2" s="66"/>
      <c r="WIY2" s="66"/>
      <c r="WIZ2" s="66"/>
      <c r="WJA2" s="66"/>
      <c r="WJB2" s="66"/>
      <c r="WJC2" s="66"/>
      <c r="WJD2" s="66"/>
      <c r="WJE2" s="66"/>
      <c r="WJF2" s="66"/>
      <c r="WJG2" s="66"/>
      <c r="WJH2" s="66"/>
      <c r="WJI2" s="66"/>
      <c r="WJJ2" s="66"/>
      <c r="WJK2" s="66"/>
      <c r="WJL2" s="66"/>
      <c r="WJM2" s="66"/>
      <c r="WJN2" s="66"/>
      <c r="WJO2" s="66"/>
      <c r="WJP2" s="66"/>
      <c r="WJQ2" s="66"/>
      <c r="WJR2" s="66"/>
      <c r="WJS2" s="66"/>
      <c r="WJT2" s="66"/>
      <c r="WJU2" s="66"/>
      <c r="WJV2" s="66"/>
      <c r="WJW2" s="66"/>
      <c r="WJX2" s="66"/>
      <c r="WJY2" s="66"/>
      <c r="WJZ2" s="66"/>
      <c r="WKA2" s="66"/>
      <c r="WKB2" s="66"/>
      <c r="WKC2" s="66"/>
      <c r="WKD2" s="66"/>
      <c r="WKE2" s="66"/>
      <c r="WKF2" s="66"/>
      <c r="WKG2" s="66"/>
      <c r="WKH2" s="66"/>
      <c r="WKI2" s="66"/>
      <c r="WKJ2" s="66"/>
      <c r="WKK2" s="66"/>
      <c r="WKL2" s="66"/>
      <c r="WKM2" s="66"/>
      <c r="WKN2" s="66"/>
      <c r="WKO2" s="66"/>
      <c r="WKP2" s="66"/>
      <c r="WKQ2" s="66"/>
      <c r="WKR2" s="66"/>
      <c r="WKS2" s="66"/>
      <c r="WKT2" s="66"/>
      <c r="WKU2" s="66"/>
      <c r="WKV2" s="66"/>
      <c r="WKW2" s="66"/>
      <c r="WKX2" s="66"/>
      <c r="WKY2" s="66"/>
      <c r="WKZ2" s="66"/>
      <c r="WLA2" s="66"/>
      <c r="WLB2" s="66"/>
      <c r="WLC2" s="66"/>
      <c r="WLD2" s="66"/>
      <c r="WLE2" s="66"/>
      <c r="WLF2" s="66"/>
      <c r="WLG2" s="66"/>
      <c r="WLH2" s="66"/>
      <c r="WLI2" s="66"/>
      <c r="WLJ2" s="66"/>
      <c r="WLK2" s="66"/>
      <c r="WLL2" s="66"/>
      <c r="WLM2" s="66"/>
      <c r="WLN2" s="66"/>
      <c r="WLO2" s="66"/>
      <c r="WLP2" s="66"/>
      <c r="WLQ2" s="66"/>
      <c r="WLR2" s="66"/>
      <c r="WLS2" s="66"/>
      <c r="WLT2" s="66"/>
      <c r="WLU2" s="66"/>
      <c r="WLV2" s="66"/>
      <c r="WLW2" s="66"/>
      <c r="WLX2" s="66"/>
      <c r="WLY2" s="66"/>
      <c r="WLZ2" s="66"/>
      <c r="WMA2" s="66"/>
      <c r="WMB2" s="66"/>
      <c r="WMC2" s="66"/>
      <c r="WMD2" s="66"/>
      <c r="WME2" s="66"/>
      <c r="WMF2" s="66"/>
      <c r="WMG2" s="66"/>
      <c r="WMH2" s="66"/>
      <c r="WMI2" s="66"/>
      <c r="WMJ2" s="66"/>
      <c r="WMK2" s="66"/>
      <c r="WML2" s="66"/>
      <c r="WMM2" s="66"/>
      <c r="WMN2" s="66"/>
      <c r="WMO2" s="66"/>
      <c r="WMP2" s="66"/>
      <c r="WMQ2" s="66"/>
      <c r="WMR2" s="66"/>
      <c r="WMS2" s="66"/>
      <c r="WMT2" s="66"/>
      <c r="WMU2" s="66"/>
      <c r="WMV2" s="66"/>
      <c r="WMW2" s="66"/>
      <c r="WMX2" s="66"/>
      <c r="WMY2" s="66"/>
      <c r="WMZ2" s="66"/>
      <c r="WNA2" s="66"/>
      <c r="WNB2" s="66"/>
      <c r="WNC2" s="66"/>
      <c r="WND2" s="66"/>
      <c r="WNE2" s="66"/>
      <c r="WNF2" s="66"/>
      <c r="WNG2" s="66"/>
      <c r="WNH2" s="66"/>
      <c r="WNI2" s="66"/>
      <c r="WNJ2" s="66"/>
      <c r="WNK2" s="66"/>
      <c r="WNL2" s="66"/>
      <c r="WNM2" s="66"/>
      <c r="WNN2" s="66"/>
      <c r="WNO2" s="66"/>
      <c r="WNP2" s="66"/>
      <c r="WNQ2" s="66"/>
      <c r="WNR2" s="66"/>
      <c r="WNS2" s="66"/>
      <c r="WNT2" s="66"/>
      <c r="WNU2" s="66"/>
      <c r="WNV2" s="66"/>
      <c r="WNW2" s="66"/>
      <c r="WNX2" s="66"/>
      <c r="WNY2" s="66"/>
      <c r="WNZ2" s="66"/>
      <c r="WOA2" s="66"/>
      <c r="WOB2" s="66"/>
      <c r="WOC2" s="66"/>
      <c r="WOD2" s="66"/>
      <c r="WOE2" s="66"/>
      <c r="WOF2" s="66"/>
      <c r="WOG2" s="66"/>
      <c r="WOH2" s="66"/>
      <c r="WOI2" s="66"/>
      <c r="WOJ2" s="66"/>
      <c r="WOK2" s="66"/>
      <c r="WOL2" s="66"/>
      <c r="WOM2" s="66"/>
      <c r="WON2" s="66"/>
      <c r="WOO2" s="66"/>
      <c r="WOP2" s="66"/>
      <c r="WOQ2" s="66"/>
      <c r="WOR2" s="66"/>
      <c r="WOS2" s="66"/>
      <c r="WOT2" s="66"/>
      <c r="WOU2" s="66"/>
      <c r="WOV2" s="66"/>
      <c r="WOW2" s="66"/>
      <c r="WOX2" s="66"/>
      <c r="WOY2" s="66"/>
      <c r="WOZ2" s="66"/>
      <c r="WPA2" s="66"/>
      <c r="WPB2" s="66"/>
      <c r="WPC2" s="66"/>
      <c r="WPD2" s="66"/>
      <c r="WPE2" s="66"/>
      <c r="WPF2" s="66"/>
      <c r="WPG2" s="66"/>
      <c r="WPH2" s="66"/>
      <c r="WPI2" s="66"/>
      <c r="WPJ2" s="66"/>
      <c r="WPK2" s="66"/>
      <c r="WPL2" s="66"/>
      <c r="WPM2" s="66"/>
      <c r="WPN2" s="66"/>
      <c r="WPO2" s="66"/>
      <c r="WPP2" s="66"/>
      <c r="WPQ2" s="66"/>
      <c r="WPR2" s="66"/>
      <c r="WPS2" s="66"/>
      <c r="WPT2" s="66"/>
      <c r="WPU2" s="66"/>
      <c r="WPV2" s="66"/>
      <c r="WPW2" s="66"/>
      <c r="WPX2" s="66"/>
      <c r="WPY2" s="66"/>
      <c r="WPZ2" s="66"/>
      <c r="WQA2" s="66"/>
      <c r="WQB2" s="66"/>
      <c r="WQC2" s="66"/>
      <c r="WQD2" s="66"/>
      <c r="WQE2" s="66"/>
      <c r="WQF2" s="66"/>
      <c r="WQG2" s="66"/>
      <c r="WQH2" s="66"/>
      <c r="WQI2" s="66"/>
      <c r="WQJ2" s="66"/>
      <c r="WQK2" s="66"/>
      <c r="WQL2" s="66"/>
      <c r="WQM2" s="66"/>
      <c r="WQN2" s="66"/>
      <c r="WQO2" s="66"/>
      <c r="WQP2" s="66"/>
      <c r="WQQ2" s="66"/>
      <c r="WQR2" s="66"/>
      <c r="WQS2" s="66"/>
      <c r="WQT2" s="66"/>
      <c r="WQU2" s="66"/>
      <c r="WQV2" s="66"/>
      <c r="WQW2" s="66"/>
      <c r="WQX2" s="66"/>
      <c r="WQY2" s="66"/>
      <c r="WQZ2" s="66"/>
      <c r="WRA2" s="66"/>
      <c r="WRB2" s="66"/>
      <c r="WRC2" s="66"/>
      <c r="WRD2" s="66"/>
      <c r="WRE2" s="66"/>
      <c r="WRF2" s="66"/>
      <c r="WRG2" s="66"/>
      <c r="WRH2" s="66"/>
      <c r="WRI2" s="66"/>
      <c r="WRJ2" s="66"/>
      <c r="WRK2" s="66"/>
      <c r="WRL2" s="66"/>
      <c r="WRM2" s="66"/>
      <c r="WRN2" s="66"/>
      <c r="WRO2" s="66"/>
      <c r="WRP2" s="66"/>
      <c r="WRQ2" s="66"/>
      <c r="WRR2" s="66"/>
      <c r="WRS2" s="66"/>
      <c r="WRT2" s="66"/>
      <c r="WRU2" s="66"/>
      <c r="WRV2" s="66"/>
      <c r="WRW2" s="66"/>
      <c r="WRX2" s="66"/>
      <c r="WRY2" s="66"/>
      <c r="WRZ2" s="66"/>
      <c r="WSA2" s="66"/>
      <c r="WSB2" s="66"/>
      <c r="WSC2" s="66"/>
      <c r="WSD2" s="66"/>
      <c r="WSE2" s="66"/>
      <c r="WSF2" s="66"/>
      <c r="WSG2" s="66"/>
      <c r="WSH2" s="66"/>
      <c r="WSI2" s="66"/>
      <c r="WSJ2" s="66"/>
      <c r="WSK2" s="66"/>
      <c r="WSL2" s="66"/>
      <c r="WSM2" s="66"/>
      <c r="WSN2" s="66"/>
      <c r="WSO2" s="66"/>
      <c r="WSP2" s="66"/>
      <c r="WSQ2" s="66"/>
      <c r="WSR2" s="66"/>
      <c r="WSS2" s="66"/>
      <c r="WST2" s="66"/>
      <c r="WSU2" s="66"/>
      <c r="WSV2" s="66"/>
      <c r="WSW2" s="66"/>
      <c r="WSX2" s="66"/>
      <c r="WSY2" s="66"/>
      <c r="WSZ2" s="66"/>
      <c r="WTA2" s="66"/>
      <c r="WTB2" s="66"/>
      <c r="WTC2" s="66"/>
      <c r="WTD2" s="66"/>
      <c r="WTE2" s="66"/>
      <c r="WTF2" s="66"/>
      <c r="WTG2" s="66"/>
      <c r="WTH2" s="66"/>
      <c r="WTI2" s="66"/>
      <c r="WTJ2" s="66"/>
      <c r="WTK2" s="66"/>
      <c r="WTL2" s="66"/>
      <c r="WTM2" s="66"/>
      <c r="WTN2" s="66"/>
      <c r="WTO2" s="66"/>
      <c r="WTP2" s="66"/>
      <c r="WTQ2" s="66"/>
      <c r="WTR2" s="66"/>
      <c r="WTS2" s="66"/>
      <c r="WTT2" s="66"/>
      <c r="WTU2" s="66"/>
      <c r="WTV2" s="66"/>
      <c r="WTW2" s="66"/>
      <c r="WTX2" s="66"/>
      <c r="WTY2" s="66"/>
      <c r="WTZ2" s="66"/>
      <c r="WUA2" s="66"/>
      <c r="WUB2" s="66"/>
      <c r="WUC2" s="66"/>
      <c r="WUD2" s="66"/>
      <c r="WUE2" s="66"/>
      <c r="WUF2" s="66"/>
      <c r="WUG2" s="66"/>
      <c r="WUH2" s="66"/>
      <c r="WUI2" s="66"/>
      <c r="WUJ2" s="66"/>
      <c r="WUK2" s="66"/>
      <c r="WUL2" s="66"/>
      <c r="WUM2" s="66"/>
      <c r="WUN2" s="66"/>
      <c r="WUO2" s="66"/>
      <c r="WUP2" s="66"/>
      <c r="WUQ2" s="66"/>
      <c r="WUR2" s="66"/>
      <c r="WUS2" s="66"/>
      <c r="WUT2" s="66"/>
      <c r="WUU2" s="66"/>
      <c r="WUV2" s="66"/>
      <c r="WUW2" s="66"/>
      <c r="WUX2" s="66"/>
      <c r="WUY2" s="66"/>
      <c r="WUZ2" s="66"/>
      <c r="WVA2" s="66"/>
      <c r="WVB2" s="66"/>
      <c r="WVC2" s="66"/>
      <c r="WVD2" s="66"/>
      <c r="WVE2" s="66"/>
      <c r="WVF2" s="66"/>
      <c r="WVG2" s="66"/>
      <c r="WVH2" s="66"/>
      <c r="WVI2" s="66"/>
      <c r="WVJ2" s="66"/>
      <c r="WVK2" s="66"/>
      <c r="WVL2" s="66"/>
      <c r="WVM2" s="66"/>
      <c r="WVN2" s="66"/>
      <c r="WVO2" s="66"/>
      <c r="WVP2" s="66"/>
      <c r="WVQ2" s="66"/>
      <c r="WVR2" s="66"/>
      <c r="WVS2" s="66"/>
      <c r="WVT2" s="66"/>
      <c r="WVU2" s="66"/>
      <c r="WVV2" s="66"/>
      <c r="WVW2" s="66"/>
      <c r="WVX2" s="66"/>
      <c r="WVY2" s="66"/>
      <c r="WVZ2" s="66"/>
      <c r="WWA2" s="66"/>
      <c r="WWB2" s="66"/>
      <c r="WWC2" s="66"/>
      <c r="WWD2" s="66"/>
      <c r="WWE2" s="66"/>
      <c r="WWF2" s="66"/>
      <c r="WWG2" s="66"/>
      <c r="WWH2" s="66"/>
      <c r="WWI2" s="66"/>
      <c r="WWJ2" s="66"/>
      <c r="WWK2" s="66"/>
      <c r="WWL2" s="66"/>
      <c r="WWM2" s="66"/>
      <c r="WWN2" s="66"/>
      <c r="WWO2" s="66"/>
      <c r="WWP2" s="66"/>
      <c r="WWQ2" s="66"/>
      <c r="WWR2" s="66"/>
      <c r="WWS2" s="66"/>
      <c r="WWT2" s="66"/>
      <c r="WWU2" s="66"/>
      <c r="WWV2" s="66"/>
      <c r="WWW2" s="66"/>
      <c r="WWX2" s="66"/>
      <c r="WWY2" s="66"/>
      <c r="WWZ2" s="66"/>
      <c r="WXA2" s="66"/>
      <c r="WXB2" s="66"/>
      <c r="WXC2" s="66"/>
      <c r="WXD2" s="66"/>
      <c r="WXE2" s="66"/>
      <c r="WXF2" s="66"/>
      <c r="WXG2" s="66"/>
      <c r="WXH2" s="66"/>
      <c r="WXI2" s="66"/>
      <c r="WXJ2" s="66"/>
      <c r="WXK2" s="66"/>
      <c r="WXL2" s="66"/>
      <c r="WXM2" s="66"/>
      <c r="WXN2" s="66"/>
      <c r="WXO2" s="66"/>
      <c r="WXP2" s="66"/>
      <c r="WXQ2" s="66"/>
      <c r="WXR2" s="66"/>
      <c r="WXS2" s="66"/>
      <c r="WXT2" s="66"/>
      <c r="WXU2" s="66"/>
      <c r="WXV2" s="66"/>
      <c r="WXW2" s="66"/>
      <c r="WXX2" s="66"/>
      <c r="WXY2" s="66"/>
      <c r="WXZ2" s="66"/>
      <c r="WYA2" s="66"/>
      <c r="WYB2" s="66"/>
      <c r="WYC2" s="66"/>
      <c r="WYD2" s="66"/>
      <c r="WYE2" s="66"/>
      <c r="WYF2" s="66"/>
      <c r="WYG2" s="66"/>
      <c r="WYH2" s="66"/>
      <c r="WYI2" s="66"/>
      <c r="WYJ2" s="66"/>
      <c r="WYK2" s="66"/>
      <c r="WYL2" s="66"/>
      <c r="WYM2" s="66"/>
      <c r="WYN2" s="66"/>
      <c r="WYO2" s="66"/>
      <c r="WYP2" s="66"/>
      <c r="WYQ2" s="66"/>
      <c r="WYR2" s="66"/>
      <c r="WYS2" s="66"/>
      <c r="WYT2" s="66"/>
      <c r="WYU2" s="66"/>
      <c r="WYV2" s="66"/>
      <c r="WYW2" s="66"/>
      <c r="WYX2" s="66"/>
      <c r="WYY2" s="66"/>
      <c r="WYZ2" s="66"/>
      <c r="WZA2" s="66"/>
      <c r="WZB2" s="66"/>
      <c r="WZC2" s="66"/>
      <c r="WZD2" s="66"/>
      <c r="WZE2" s="66"/>
      <c r="WZF2" s="66"/>
      <c r="WZG2" s="66"/>
      <c r="WZH2" s="66"/>
      <c r="WZI2" s="66"/>
      <c r="WZJ2" s="66"/>
      <c r="WZK2" s="66"/>
      <c r="WZL2" s="66"/>
      <c r="WZM2" s="66"/>
      <c r="WZN2" s="66"/>
      <c r="WZO2" s="66"/>
      <c r="WZP2" s="66"/>
      <c r="WZQ2" s="66"/>
      <c r="WZR2" s="66"/>
      <c r="WZS2" s="66"/>
      <c r="WZT2" s="66"/>
      <c r="WZU2" s="66"/>
      <c r="WZV2" s="66"/>
      <c r="WZW2" s="66"/>
      <c r="WZX2" s="66"/>
      <c r="WZY2" s="66"/>
      <c r="WZZ2" s="66"/>
      <c r="XAA2" s="66"/>
      <c r="XAB2" s="66"/>
      <c r="XAC2" s="66"/>
      <c r="XAD2" s="66"/>
      <c r="XAE2" s="66"/>
      <c r="XAF2" s="66"/>
      <c r="XAG2" s="66"/>
      <c r="XAH2" s="66"/>
      <c r="XAI2" s="66"/>
      <c r="XAJ2" s="66"/>
      <c r="XAK2" s="66"/>
      <c r="XAL2" s="66"/>
      <c r="XAM2" s="66"/>
      <c r="XAN2" s="66"/>
      <c r="XAO2" s="66"/>
      <c r="XAP2" s="66"/>
      <c r="XAQ2" s="66"/>
      <c r="XAR2" s="66"/>
      <c r="XAS2" s="66"/>
      <c r="XAT2" s="66"/>
      <c r="XAU2" s="66"/>
      <c r="XAV2" s="66"/>
      <c r="XAW2" s="66"/>
      <c r="XAX2" s="66"/>
      <c r="XAY2" s="66"/>
      <c r="XAZ2" s="66"/>
      <c r="XBA2" s="66"/>
      <c r="XBB2" s="66"/>
      <c r="XBC2" s="66"/>
      <c r="XBD2" s="66"/>
      <c r="XBE2" s="66"/>
      <c r="XBF2" s="66"/>
      <c r="XBG2" s="66"/>
      <c r="XBH2" s="66"/>
      <c r="XBI2" s="66"/>
      <c r="XBJ2" s="66"/>
      <c r="XBK2" s="66"/>
      <c r="XBL2" s="66"/>
      <c r="XBM2" s="66"/>
      <c r="XBN2" s="66"/>
      <c r="XBO2" s="66"/>
      <c r="XBP2" s="66"/>
      <c r="XBQ2" s="66"/>
      <c r="XBR2" s="66"/>
      <c r="XBS2" s="66"/>
      <c r="XBT2" s="66"/>
      <c r="XBU2" s="66"/>
      <c r="XBV2" s="66"/>
      <c r="XBW2" s="66"/>
      <c r="XBX2" s="66"/>
      <c r="XBY2" s="66"/>
      <c r="XBZ2" s="66"/>
      <c r="XCA2" s="66"/>
      <c r="XCB2" s="66"/>
      <c r="XCC2" s="66"/>
      <c r="XCD2" s="66"/>
      <c r="XCE2" s="66"/>
      <c r="XCF2" s="66"/>
      <c r="XCG2" s="66"/>
      <c r="XCH2" s="66"/>
      <c r="XCI2" s="66"/>
      <c r="XCJ2" s="66"/>
      <c r="XCK2" s="66"/>
      <c r="XCL2" s="66"/>
      <c r="XCM2" s="66"/>
      <c r="XCN2" s="66"/>
      <c r="XCO2" s="66"/>
      <c r="XCP2" s="66"/>
      <c r="XCQ2" s="66"/>
      <c r="XCR2" s="66"/>
      <c r="XCS2" s="66"/>
      <c r="XCT2" s="66"/>
      <c r="XCU2" s="66"/>
      <c r="XCV2" s="66"/>
      <c r="XCW2" s="66"/>
      <c r="XCX2" s="66"/>
      <c r="XCY2" s="66"/>
      <c r="XCZ2" s="66"/>
      <c r="XDA2" s="66"/>
      <c r="XDB2" s="66"/>
      <c r="XDC2" s="66"/>
      <c r="XDD2" s="66"/>
      <c r="XDE2" s="66"/>
      <c r="XDF2" s="66"/>
      <c r="XDG2" s="66"/>
      <c r="XDH2" s="66"/>
      <c r="XDI2" s="66"/>
      <c r="XDJ2" s="66"/>
      <c r="XDK2" s="66"/>
      <c r="XDL2" s="66"/>
      <c r="XDM2" s="66"/>
      <c r="XDN2" s="66"/>
      <c r="XDO2" s="66"/>
      <c r="XDP2" s="66"/>
      <c r="XDQ2" s="66"/>
      <c r="XDR2" s="66"/>
      <c r="XDS2" s="66"/>
      <c r="XDT2" s="66"/>
      <c r="XDU2" s="66"/>
      <c r="XDV2" s="66"/>
      <c r="XDW2" s="66"/>
      <c r="XDX2" s="66"/>
      <c r="XDY2" s="66"/>
      <c r="XDZ2" s="66"/>
      <c r="XEA2" s="66"/>
      <c r="XEB2" s="66"/>
      <c r="XEC2" s="66"/>
      <c r="XED2" s="66"/>
      <c r="XEE2" s="66"/>
      <c r="XEF2" s="66"/>
      <c r="XEG2" s="66"/>
      <c r="XEH2" s="66"/>
      <c r="XEI2" s="66"/>
      <c r="XEJ2" s="66"/>
      <c r="XEK2" s="66"/>
      <c r="XEL2" s="66"/>
      <c r="XEM2" s="66"/>
      <c r="XEN2" s="66"/>
      <c r="XEO2" s="66"/>
      <c r="XEP2" s="66"/>
      <c r="XEQ2" s="66"/>
      <c r="XER2" s="66"/>
      <c r="XES2" s="66"/>
      <c r="XET2" s="66"/>
      <c r="XEU2" s="66"/>
      <c r="XEV2" s="66"/>
      <c r="XEW2" s="66"/>
      <c r="XEX2" s="66"/>
      <c r="XEY2" s="66"/>
      <c r="XEZ2" s="66"/>
      <c r="XFA2" s="66"/>
      <c r="XFB2" s="66"/>
      <c r="XFC2" s="66"/>
    </row>
    <row r="3" spans="1:16383" s="72" customFormat="1" ht="27" customHeight="1">
      <c r="A3" s="489" t="s">
        <v>129</v>
      </c>
      <c r="B3" s="489"/>
      <c r="C3" s="489"/>
      <c r="D3" s="489"/>
      <c r="E3" s="489"/>
      <c r="F3" s="489"/>
      <c r="G3" s="489"/>
      <c r="H3" s="489"/>
      <c r="I3" s="489"/>
      <c r="J3" s="490" t="s">
        <v>130</v>
      </c>
      <c r="K3" s="491"/>
      <c r="L3" s="491"/>
      <c r="M3" s="491"/>
      <c r="N3" s="491"/>
      <c r="O3" s="491"/>
      <c r="P3" s="491"/>
      <c r="Q3" s="491"/>
      <c r="R3" s="491"/>
      <c r="S3" s="491"/>
      <c r="T3" s="492" t="s">
        <v>131</v>
      </c>
      <c r="U3" s="493"/>
      <c r="V3" s="493"/>
      <c r="W3" s="493"/>
      <c r="X3" s="493"/>
      <c r="Y3" s="493"/>
      <c r="Z3" s="493"/>
      <c r="AA3" s="494"/>
      <c r="AB3" s="495" t="s">
        <v>132</v>
      </c>
      <c r="AC3" s="496"/>
      <c r="AD3" s="496"/>
      <c r="AE3" s="496"/>
      <c r="AF3" s="496"/>
      <c r="AG3" s="497"/>
      <c r="AH3" s="498" t="s">
        <v>133</v>
      </c>
      <c r="AI3" s="499"/>
      <c r="AJ3" s="499"/>
      <c r="AK3" s="499"/>
      <c r="AL3" s="499"/>
      <c r="AM3" s="500"/>
      <c r="AN3" s="505" t="s">
        <v>136</v>
      </c>
      <c r="AO3" s="506"/>
      <c r="AP3" s="506"/>
      <c r="AQ3" s="506"/>
      <c r="AR3" s="506"/>
      <c r="AS3" s="507"/>
      <c r="AT3" s="508" t="s">
        <v>137</v>
      </c>
      <c r="AU3" s="509"/>
      <c r="AV3" s="509"/>
      <c r="AW3" s="509"/>
      <c r="AX3" s="509"/>
      <c r="AY3" s="510"/>
      <c r="AZ3" s="511" t="s">
        <v>138</v>
      </c>
      <c r="BA3" s="512"/>
      <c r="BB3" s="512"/>
      <c r="BC3" s="512"/>
      <c r="BD3" s="512"/>
      <c r="BE3" s="513"/>
      <c r="BF3" s="514" t="s">
        <v>729</v>
      </c>
      <c r="BG3" s="515"/>
      <c r="BH3" s="515"/>
      <c r="BI3" s="515"/>
      <c r="BJ3" s="515"/>
      <c r="BK3" s="516"/>
      <c r="BL3" s="501" t="s">
        <v>134</v>
      </c>
      <c r="BM3" s="502"/>
      <c r="BN3" s="503"/>
      <c r="BO3" s="501" t="s">
        <v>135</v>
      </c>
      <c r="BP3" s="502"/>
      <c r="BQ3" s="503"/>
      <c r="BR3" s="501" t="s">
        <v>631</v>
      </c>
      <c r="BS3" s="502"/>
      <c r="BT3" s="503"/>
      <c r="BV3" s="262"/>
    </row>
    <row r="4" spans="1:16383" s="81" customFormat="1" ht="84.75" customHeight="1">
      <c r="A4" s="73" t="s">
        <v>139</v>
      </c>
      <c r="B4" s="73" t="s">
        <v>140</v>
      </c>
      <c r="C4" s="73" t="s">
        <v>141</v>
      </c>
      <c r="D4" s="73" t="s">
        <v>142</v>
      </c>
      <c r="E4" s="73" t="s">
        <v>143</v>
      </c>
      <c r="F4" s="73" t="s">
        <v>144</v>
      </c>
      <c r="G4" s="73" t="s">
        <v>145</v>
      </c>
      <c r="H4" s="73" t="s">
        <v>146</v>
      </c>
      <c r="I4" s="73" t="s">
        <v>147</v>
      </c>
      <c r="J4" s="74" t="s">
        <v>148</v>
      </c>
      <c r="K4" s="75" t="s">
        <v>149</v>
      </c>
      <c r="L4" s="75" t="s">
        <v>150</v>
      </c>
      <c r="M4" s="226" t="s">
        <v>678</v>
      </c>
      <c r="N4" s="75" t="s">
        <v>151</v>
      </c>
      <c r="O4" s="76" t="s">
        <v>152</v>
      </c>
      <c r="P4" s="75" t="s">
        <v>153</v>
      </c>
      <c r="Q4" s="75" t="s">
        <v>154</v>
      </c>
      <c r="R4" s="75" t="s">
        <v>155</v>
      </c>
      <c r="S4" s="77" t="s">
        <v>156</v>
      </c>
      <c r="T4" s="75" t="s">
        <v>157</v>
      </c>
      <c r="U4" s="75" t="s">
        <v>158</v>
      </c>
      <c r="V4" s="75" t="s">
        <v>159</v>
      </c>
      <c r="W4" s="75" t="s">
        <v>160</v>
      </c>
      <c r="X4" s="75" t="s">
        <v>161</v>
      </c>
      <c r="Y4" s="75" t="s">
        <v>162</v>
      </c>
      <c r="Z4" s="75" t="s">
        <v>163</v>
      </c>
      <c r="AA4" s="75" t="s">
        <v>164</v>
      </c>
      <c r="AB4" s="274" t="s">
        <v>730</v>
      </c>
      <c r="AC4" s="274" t="s">
        <v>165</v>
      </c>
      <c r="AD4" s="274" t="s">
        <v>166</v>
      </c>
      <c r="AE4" s="274" t="s">
        <v>167</v>
      </c>
      <c r="AF4" s="274" t="s">
        <v>168</v>
      </c>
      <c r="AG4" s="274" t="s">
        <v>169</v>
      </c>
      <c r="AH4" s="275" t="s">
        <v>731</v>
      </c>
      <c r="AI4" s="276" t="s">
        <v>165</v>
      </c>
      <c r="AJ4" s="276" t="s">
        <v>166</v>
      </c>
      <c r="AK4" s="276" t="s">
        <v>167</v>
      </c>
      <c r="AL4" s="276" t="s">
        <v>168</v>
      </c>
      <c r="AM4" s="277" t="s">
        <v>169</v>
      </c>
      <c r="AN4" s="278" t="s">
        <v>732</v>
      </c>
      <c r="AO4" s="279" t="s">
        <v>165</v>
      </c>
      <c r="AP4" s="279" t="s">
        <v>166</v>
      </c>
      <c r="AQ4" s="279" t="s">
        <v>167</v>
      </c>
      <c r="AR4" s="279" t="s">
        <v>168</v>
      </c>
      <c r="AS4" s="279" t="s">
        <v>169</v>
      </c>
      <c r="AT4" s="280" t="s">
        <v>733</v>
      </c>
      <c r="AU4" s="281" t="s">
        <v>734</v>
      </c>
      <c r="AV4" s="281" t="s">
        <v>735</v>
      </c>
      <c r="AW4" s="281" t="s">
        <v>167</v>
      </c>
      <c r="AX4" s="282" t="s">
        <v>168</v>
      </c>
      <c r="AY4" s="282" t="s">
        <v>169</v>
      </c>
      <c r="AZ4" s="283" t="s">
        <v>736</v>
      </c>
      <c r="BA4" s="284" t="s">
        <v>734</v>
      </c>
      <c r="BB4" s="284" t="s">
        <v>735</v>
      </c>
      <c r="BC4" s="284" t="s">
        <v>167</v>
      </c>
      <c r="BD4" s="285" t="s">
        <v>168</v>
      </c>
      <c r="BE4" s="285" t="s">
        <v>169</v>
      </c>
      <c r="BF4" s="286" t="s">
        <v>737</v>
      </c>
      <c r="BG4" s="287" t="s">
        <v>738</v>
      </c>
      <c r="BH4" s="287" t="s">
        <v>735</v>
      </c>
      <c r="BI4" s="287" t="s">
        <v>167</v>
      </c>
      <c r="BJ4" s="288" t="s">
        <v>168</v>
      </c>
      <c r="BK4" s="288" t="s">
        <v>169</v>
      </c>
      <c r="BL4" s="78" t="s">
        <v>124</v>
      </c>
      <c r="BM4" s="79" t="s">
        <v>170</v>
      </c>
      <c r="BN4" s="80" t="s">
        <v>171</v>
      </c>
      <c r="BO4" s="78" t="s">
        <v>124</v>
      </c>
      <c r="BP4" s="79" t="s">
        <v>170</v>
      </c>
      <c r="BQ4" s="80" t="s">
        <v>172</v>
      </c>
      <c r="BR4" s="78" t="s">
        <v>124</v>
      </c>
      <c r="BS4" s="79" t="s">
        <v>170</v>
      </c>
      <c r="BT4" s="80" t="s">
        <v>632</v>
      </c>
      <c r="BV4" s="262"/>
    </row>
    <row r="5" spans="1:16383" s="95" customFormat="1" ht="99.75" customHeight="1">
      <c r="A5" s="82" t="s">
        <v>173</v>
      </c>
      <c r="B5" s="82" t="s">
        <v>174</v>
      </c>
      <c r="C5" s="82" t="s">
        <v>175</v>
      </c>
      <c r="D5" s="82" t="s">
        <v>176</v>
      </c>
      <c r="E5" s="83" t="s">
        <v>174</v>
      </c>
      <c r="F5" s="82" t="s">
        <v>177</v>
      </c>
      <c r="G5" s="82" t="s">
        <v>178</v>
      </c>
      <c r="H5" s="82" t="s">
        <v>179</v>
      </c>
      <c r="I5" s="82" t="s">
        <v>180</v>
      </c>
      <c r="J5" s="84">
        <v>26</v>
      </c>
      <c r="K5" s="85" t="s">
        <v>181</v>
      </c>
      <c r="L5" s="86" t="s">
        <v>182</v>
      </c>
      <c r="M5" s="86"/>
      <c r="N5" s="86" t="s">
        <v>183</v>
      </c>
      <c r="O5" s="83" t="s">
        <v>184</v>
      </c>
      <c r="P5" s="87" t="s">
        <v>185</v>
      </c>
      <c r="Q5" s="88">
        <v>43466</v>
      </c>
      <c r="R5" s="88">
        <v>43799</v>
      </c>
      <c r="S5" s="82"/>
      <c r="T5" s="82" t="s">
        <v>186</v>
      </c>
      <c r="U5" s="82"/>
      <c r="V5" s="82" t="s">
        <v>186</v>
      </c>
      <c r="W5" s="82"/>
      <c r="X5" s="82" t="s">
        <v>186</v>
      </c>
      <c r="Y5" s="82" t="s">
        <v>187</v>
      </c>
      <c r="Z5" s="82" t="s">
        <v>187</v>
      </c>
      <c r="AA5" s="89" t="s">
        <v>188</v>
      </c>
      <c r="AB5" s="243" t="s">
        <v>189</v>
      </c>
      <c r="AC5" s="289">
        <v>0.05</v>
      </c>
      <c r="AD5" s="289">
        <v>0.05</v>
      </c>
      <c r="AE5" s="243" t="s">
        <v>190</v>
      </c>
      <c r="AF5" s="290" t="s">
        <v>191</v>
      </c>
      <c r="AG5" s="248" t="s">
        <v>192</v>
      </c>
      <c r="AH5" s="242" t="s">
        <v>186</v>
      </c>
      <c r="AI5" s="291"/>
      <c r="AJ5" s="291"/>
      <c r="AK5" s="292" t="s">
        <v>190</v>
      </c>
      <c r="AL5" s="293" t="s">
        <v>739</v>
      </c>
      <c r="AM5" s="294" t="s">
        <v>192</v>
      </c>
      <c r="AN5" s="259" t="s">
        <v>211</v>
      </c>
      <c r="AO5" s="292" t="s">
        <v>740</v>
      </c>
      <c r="AP5" s="295">
        <v>1</v>
      </c>
      <c r="AQ5" s="449" t="s">
        <v>741</v>
      </c>
      <c r="AR5" s="296"/>
      <c r="AS5" s="297" t="s">
        <v>252</v>
      </c>
      <c r="AT5" s="298" t="s">
        <v>186</v>
      </c>
      <c r="AU5" s="291">
        <v>0</v>
      </c>
      <c r="AV5" s="291">
        <v>0</v>
      </c>
      <c r="AW5" s="291" t="s">
        <v>742</v>
      </c>
      <c r="AX5" s="296" t="s">
        <v>743</v>
      </c>
      <c r="AY5" s="299" t="s">
        <v>206</v>
      </c>
      <c r="AZ5" s="298" t="s">
        <v>211</v>
      </c>
      <c r="BA5" s="291" t="s">
        <v>178</v>
      </c>
      <c r="BB5" s="291">
        <v>0.5</v>
      </c>
      <c r="BC5" s="291" t="s">
        <v>744</v>
      </c>
      <c r="BD5" s="300" t="s">
        <v>745</v>
      </c>
      <c r="BE5" s="300" t="s">
        <v>746</v>
      </c>
      <c r="BF5" s="291" t="s">
        <v>747</v>
      </c>
      <c r="BG5" s="291">
        <v>1</v>
      </c>
      <c r="BH5" s="291">
        <v>0.85</v>
      </c>
      <c r="BI5" s="301" t="s">
        <v>748</v>
      </c>
      <c r="BJ5" s="302" t="s">
        <v>749</v>
      </c>
      <c r="BK5" s="303" t="s">
        <v>750</v>
      </c>
      <c r="BL5" s="91" t="s">
        <v>193</v>
      </c>
      <c r="BM5" s="92" t="s">
        <v>194</v>
      </c>
      <c r="BN5" s="93" t="str">
        <f t="shared" ref="BN5:BN62" si="0">BM5</f>
        <v>NA</v>
      </c>
      <c r="BO5" s="90" t="s">
        <v>626</v>
      </c>
      <c r="BP5" s="104">
        <v>0</v>
      </c>
      <c r="BQ5" s="94">
        <f>BP5</f>
        <v>0</v>
      </c>
      <c r="BR5" s="90" t="s">
        <v>1013</v>
      </c>
      <c r="BS5" s="104">
        <v>0</v>
      </c>
      <c r="BT5" s="94">
        <f>BQ5+BS5</f>
        <v>0</v>
      </c>
      <c r="BV5"/>
    </row>
    <row r="6" spans="1:16383" s="95" customFormat="1" ht="99.75" customHeight="1">
      <c r="A6" s="229" t="s">
        <v>173</v>
      </c>
      <c r="B6" s="229" t="s">
        <v>470</v>
      </c>
      <c r="C6" s="229" t="s">
        <v>236</v>
      </c>
      <c r="D6" s="229" t="s">
        <v>176</v>
      </c>
      <c r="E6" s="229" t="s">
        <v>236</v>
      </c>
      <c r="F6" s="229" t="s">
        <v>177</v>
      </c>
      <c r="G6" s="229" t="s">
        <v>178</v>
      </c>
      <c r="H6" s="229" t="s">
        <v>178</v>
      </c>
      <c r="I6" s="229" t="s">
        <v>194</v>
      </c>
      <c r="J6" s="230">
        <v>107</v>
      </c>
      <c r="K6" s="231" t="s">
        <v>657</v>
      </c>
      <c r="L6" s="230">
        <v>1</v>
      </c>
      <c r="M6" s="227"/>
      <c r="N6" s="230" t="s">
        <v>658</v>
      </c>
      <c r="O6" s="229" t="s">
        <v>659</v>
      </c>
      <c r="P6" s="229" t="s">
        <v>660</v>
      </c>
      <c r="Q6" s="233">
        <v>43497</v>
      </c>
      <c r="R6" s="233">
        <v>43708</v>
      </c>
      <c r="S6" s="229" t="s">
        <v>661</v>
      </c>
      <c r="T6" s="229" t="s">
        <v>662</v>
      </c>
      <c r="U6" s="229" t="s">
        <v>663</v>
      </c>
      <c r="V6" s="229" t="s">
        <v>664</v>
      </c>
      <c r="W6" s="229" t="s">
        <v>665</v>
      </c>
      <c r="X6" s="229" t="s">
        <v>665</v>
      </c>
      <c r="Y6" s="229" t="s">
        <v>187</v>
      </c>
      <c r="Z6" s="229" t="s">
        <v>187</v>
      </c>
      <c r="AA6" s="229" t="s">
        <v>666</v>
      </c>
      <c r="AB6" s="238" t="s">
        <v>667</v>
      </c>
      <c r="AC6" s="304">
        <v>1</v>
      </c>
      <c r="AD6" s="304">
        <v>1</v>
      </c>
      <c r="AE6" s="238" t="s">
        <v>668</v>
      </c>
      <c r="AF6" s="238" t="s">
        <v>669</v>
      </c>
      <c r="AG6" s="238" t="s">
        <v>252</v>
      </c>
      <c r="AH6" s="304" t="s">
        <v>662</v>
      </c>
      <c r="AI6" s="305" t="s">
        <v>204</v>
      </c>
      <c r="AJ6" s="305" t="s">
        <v>204</v>
      </c>
      <c r="AK6" s="305" t="s">
        <v>204</v>
      </c>
      <c r="AL6" s="306" t="s">
        <v>204</v>
      </c>
      <c r="AM6" s="305" t="s">
        <v>206</v>
      </c>
      <c r="AN6" s="307" t="s">
        <v>663</v>
      </c>
      <c r="AO6" s="308" t="s">
        <v>670</v>
      </c>
      <c r="AP6" s="308">
        <v>1</v>
      </c>
      <c r="AQ6" s="308" t="s">
        <v>671</v>
      </c>
      <c r="AR6" s="308" t="s">
        <v>672</v>
      </c>
      <c r="AS6" s="309" t="s">
        <v>673</v>
      </c>
      <c r="AT6" s="310" t="s">
        <v>674</v>
      </c>
      <c r="AU6" s="311" t="s">
        <v>674</v>
      </c>
      <c r="AV6" s="311" t="s">
        <v>674</v>
      </c>
      <c r="AW6" s="311" t="s">
        <v>674</v>
      </c>
      <c r="AX6" s="312" t="s">
        <v>674</v>
      </c>
      <c r="AY6" s="305" t="s">
        <v>674</v>
      </c>
      <c r="AZ6" s="298" t="s">
        <v>665</v>
      </c>
      <c r="BA6" s="313" t="s">
        <v>675</v>
      </c>
      <c r="BB6" s="314">
        <v>1</v>
      </c>
      <c r="BC6" s="315" t="s">
        <v>676</v>
      </c>
      <c r="BD6" s="300" t="s">
        <v>677</v>
      </c>
      <c r="BE6" s="316" t="s">
        <v>674</v>
      </c>
      <c r="BF6" s="298" t="s">
        <v>665</v>
      </c>
      <c r="BG6" s="317">
        <v>1</v>
      </c>
      <c r="BH6" s="318">
        <v>1</v>
      </c>
      <c r="BI6" s="319" t="s">
        <v>751</v>
      </c>
      <c r="BJ6" s="303" t="s">
        <v>752</v>
      </c>
      <c r="BK6" s="320" t="s">
        <v>750</v>
      </c>
      <c r="BL6" s="234"/>
      <c r="BM6" s="232"/>
      <c r="BN6" s="232"/>
      <c r="BO6" s="232"/>
      <c r="BP6" s="232"/>
      <c r="BQ6" s="235"/>
      <c r="BR6" s="486" t="s">
        <v>1036</v>
      </c>
      <c r="BS6" s="104">
        <v>0</v>
      </c>
      <c r="BT6" s="94">
        <f>BQ6+BS6</f>
        <v>0</v>
      </c>
    </row>
    <row r="7" spans="1:16383" s="95" customFormat="1" ht="177.75" customHeight="1">
      <c r="A7" s="82" t="s">
        <v>195</v>
      </c>
      <c r="B7" s="82" t="s">
        <v>196</v>
      </c>
      <c r="C7" s="82" t="s">
        <v>175</v>
      </c>
      <c r="D7" s="82" t="s">
        <v>176</v>
      </c>
      <c r="E7" s="83" t="s">
        <v>43</v>
      </c>
      <c r="F7" s="83" t="s">
        <v>177</v>
      </c>
      <c r="G7" s="83" t="s">
        <v>178</v>
      </c>
      <c r="H7" s="83" t="s">
        <v>178</v>
      </c>
      <c r="I7" s="83" t="s">
        <v>197</v>
      </c>
      <c r="J7" s="84">
        <v>140</v>
      </c>
      <c r="K7" s="454" t="s">
        <v>986</v>
      </c>
      <c r="L7" s="96">
        <v>1</v>
      </c>
      <c r="M7" s="96" t="s">
        <v>498</v>
      </c>
      <c r="N7" s="86" t="s">
        <v>183</v>
      </c>
      <c r="O7" s="87" t="s">
        <v>198</v>
      </c>
      <c r="P7" s="83" t="s">
        <v>199</v>
      </c>
      <c r="Q7" s="236">
        <v>43586</v>
      </c>
      <c r="R7" s="236">
        <v>43646</v>
      </c>
      <c r="S7" s="237" t="s">
        <v>679</v>
      </c>
      <c r="T7" s="238" t="s">
        <v>680</v>
      </c>
      <c r="U7" s="238" t="s">
        <v>681</v>
      </c>
      <c r="V7" s="99" t="s">
        <v>201</v>
      </c>
      <c r="W7" s="99" t="s">
        <v>201</v>
      </c>
      <c r="X7" s="238" t="s">
        <v>682</v>
      </c>
      <c r="Y7" s="82" t="s">
        <v>187</v>
      </c>
      <c r="Z7" s="82" t="s">
        <v>187</v>
      </c>
      <c r="AA7" s="83" t="s">
        <v>202</v>
      </c>
      <c r="AB7" s="321" t="s">
        <v>203</v>
      </c>
      <c r="AC7" s="322" t="s">
        <v>204</v>
      </c>
      <c r="AD7" s="323" t="s">
        <v>204</v>
      </c>
      <c r="AE7" s="324" t="s">
        <v>204</v>
      </c>
      <c r="AF7" s="238" t="s">
        <v>205</v>
      </c>
      <c r="AG7" s="238" t="s">
        <v>206</v>
      </c>
      <c r="AH7" s="321" t="s">
        <v>211</v>
      </c>
      <c r="AI7" s="325" t="s">
        <v>204</v>
      </c>
      <c r="AJ7" s="325" t="s">
        <v>204</v>
      </c>
      <c r="AK7" s="325" t="s">
        <v>204</v>
      </c>
      <c r="AL7" s="326" t="s">
        <v>753</v>
      </c>
      <c r="AM7" s="305" t="s">
        <v>674</v>
      </c>
      <c r="AN7" s="327" t="s">
        <v>681</v>
      </c>
      <c r="AO7" s="328" t="s">
        <v>674</v>
      </c>
      <c r="AP7" s="328" t="s">
        <v>674</v>
      </c>
      <c r="AQ7" s="328" t="s">
        <v>674</v>
      </c>
      <c r="AR7" s="328" t="s">
        <v>754</v>
      </c>
      <c r="AS7" s="305" t="s">
        <v>674</v>
      </c>
      <c r="AT7" s="329" t="s">
        <v>201</v>
      </c>
      <c r="AU7" s="291" t="s">
        <v>674</v>
      </c>
      <c r="AV7" s="291" t="s">
        <v>674</v>
      </c>
      <c r="AW7" s="291" t="s">
        <v>674</v>
      </c>
      <c r="AX7" s="330" t="s">
        <v>674</v>
      </c>
      <c r="AY7" s="331" t="s">
        <v>674</v>
      </c>
      <c r="AZ7" s="332" t="s">
        <v>201</v>
      </c>
      <c r="BA7" s="333"/>
      <c r="BB7" s="333"/>
      <c r="BC7" s="333"/>
      <c r="BD7" s="334" t="s">
        <v>674</v>
      </c>
      <c r="BE7" s="316" t="s">
        <v>674</v>
      </c>
      <c r="BF7" s="335" t="s">
        <v>682</v>
      </c>
      <c r="BG7" s="336" t="s">
        <v>755</v>
      </c>
      <c r="BH7" s="336" t="s">
        <v>755</v>
      </c>
      <c r="BI7" s="336" t="s">
        <v>755</v>
      </c>
      <c r="BJ7" s="336" t="s">
        <v>752</v>
      </c>
      <c r="BK7" s="320" t="s">
        <v>750</v>
      </c>
      <c r="BL7" s="101" t="s">
        <v>207</v>
      </c>
      <c r="BM7" s="102">
        <v>0</v>
      </c>
      <c r="BN7" s="103">
        <f t="shared" si="0"/>
        <v>0</v>
      </c>
      <c r="BO7" s="90" t="s">
        <v>544</v>
      </c>
      <c r="BP7" s="104">
        <v>0</v>
      </c>
      <c r="BQ7" s="94">
        <f>BN7+BP7</f>
        <v>0</v>
      </c>
      <c r="BR7" s="90" t="s">
        <v>1021</v>
      </c>
      <c r="BS7" s="104" t="s">
        <v>1024</v>
      </c>
      <c r="BT7" s="94" t="str">
        <f t="shared" ref="BT7:BT11" si="1">BS7</f>
        <v>Eliminada</v>
      </c>
    </row>
    <row r="8" spans="1:16383" s="95" customFormat="1" ht="132.75" customHeight="1">
      <c r="A8" s="455" t="s">
        <v>195</v>
      </c>
      <c r="B8" s="455" t="s">
        <v>196</v>
      </c>
      <c r="C8" s="455" t="s">
        <v>175</v>
      </c>
      <c r="D8" s="455" t="s">
        <v>176</v>
      </c>
      <c r="E8" s="455" t="s">
        <v>43</v>
      </c>
      <c r="F8" s="455" t="s">
        <v>177</v>
      </c>
      <c r="G8" s="455" t="s">
        <v>178</v>
      </c>
      <c r="H8" s="455" t="s">
        <v>178</v>
      </c>
      <c r="I8" s="455" t="s">
        <v>197</v>
      </c>
      <c r="J8" s="434">
        <v>140</v>
      </c>
      <c r="K8" s="239" t="s">
        <v>684</v>
      </c>
      <c r="L8" s="241">
        <v>1</v>
      </c>
      <c r="M8" s="241" t="s">
        <v>178</v>
      </c>
      <c r="N8" s="242" t="s">
        <v>183</v>
      </c>
      <c r="O8" s="243" t="s">
        <v>227</v>
      </c>
      <c r="P8" s="243" t="s">
        <v>199</v>
      </c>
      <c r="Q8" s="244">
        <v>43497</v>
      </c>
      <c r="R8" s="244">
        <v>43524</v>
      </c>
      <c r="S8" s="245" t="s">
        <v>200</v>
      </c>
      <c r="T8" s="243"/>
      <c r="U8" s="243" t="s">
        <v>685</v>
      </c>
      <c r="V8" s="243" t="s">
        <v>201</v>
      </c>
      <c r="W8" s="243"/>
      <c r="X8" s="243"/>
      <c r="Y8" s="243" t="s">
        <v>187</v>
      </c>
      <c r="Z8" s="243" t="s">
        <v>187</v>
      </c>
      <c r="AA8" s="243" t="s">
        <v>202</v>
      </c>
      <c r="AB8" s="243" t="s">
        <v>756</v>
      </c>
      <c r="AC8" s="289" t="s">
        <v>204</v>
      </c>
      <c r="AD8" s="289" t="s">
        <v>204</v>
      </c>
      <c r="AE8" s="289" t="s">
        <v>204</v>
      </c>
      <c r="AF8" s="337" t="s">
        <v>204</v>
      </c>
      <c r="AG8" s="337" t="s">
        <v>204</v>
      </c>
      <c r="AH8" s="289" t="s">
        <v>204</v>
      </c>
      <c r="AI8" s="289" t="s">
        <v>204</v>
      </c>
      <c r="AJ8" s="289" t="s">
        <v>204</v>
      </c>
      <c r="AK8" s="289" t="s">
        <v>204</v>
      </c>
      <c r="AL8" s="337" t="s">
        <v>204</v>
      </c>
      <c r="AM8" s="337" t="s">
        <v>204</v>
      </c>
      <c r="AN8" s="259" t="s">
        <v>685</v>
      </c>
      <c r="AO8" s="289">
        <v>1</v>
      </c>
      <c r="AP8" s="289">
        <v>1</v>
      </c>
      <c r="AQ8" s="289" t="s">
        <v>757</v>
      </c>
      <c r="AR8" s="289"/>
      <c r="AS8" s="338" t="s">
        <v>252</v>
      </c>
      <c r="AT8" s="339" t="s">
        <v>201</v>
      </c>
      <c r="AU8" s="291" t="s">
        <v>758</v>
      </c>
      <c r="AV8" s="291" t="s">
        <v>758</v>
      </c>
      <c r="AW8" s="291" t="s">
        <v>758</v>
      </c>
      <c r="AX8" s="312" t="s">
        <v>759</v>
      </c>
      <c r="AY8" s="338" t="s">
        <v>252</v>
      </c>
      <c r="AZ8" s="333" t="s">
        <v>758</v>
      </c>
      <c r="BA8" s="333" t="s">
        <v>758</v>
      </c>
      <c r="BB8" s="333" t="s">
        <v>758</v>
      </c>
      <c r="BC8" s="340" t="s">
        <v>759</v>
      </c>
      <c r="BD8" s="300" t="s">
        <v>759</v>
      </c>
      <c r="BE8" s="297" t="s">
        <v>252</v>
      </c>
      <c r="BF8" s="333" t="s">
        <v>760</v>
      </c>
      <c r="BG8" s="333" t="s">
        <v>760</v>
      </c>
      <c r="BH8" s="333" t="s">
        <v>760</v>
      </c>
      <c r="BI8" s="340" t="s">
        <v>759</v>
      </c>
      <c r="BJ8" s="303" t="s">
        <v>752</v>
      </c>
      <c r="BK8" s="303" t="s">
        <v>750</v>
      </c>
      <c r="BL8" s="253"/>
      <c r="BM8" s="254"/>
      <c r="BN8" s="255"/>
      <c r="BO8" s="253"/>
      <c r="BP8" s="254"/>
      <c r="BQ8" s="256"/>
      <c r="BR8" s="90" t="s">
        <v>999</v>
      </c>
      <c r="BS8" s="240">
        <v>1</v>
      </c>
      <c r="BT8" s="94">
        <f t="shared" si="1"/>
        <v>1</v>
      </c>
    </row>
    <row r="9" spans="1:16383" ht="225">
      <c r="A9" s="82" t="s">
        <v>195</v>
      </c>
      <c r="B9" s="82" t="s">
        <v>196</v>
      </c>
      <c r="C9" s="82" t="s">
        <v>175</v>
      </c>
      <c r="D9" s="82" t="s">
        <v>176</v>
      </c>
      <c r="E9" s="83" t="s">
        <v>43</v>
      </c>
      <c r="F9" s="83" t="s">
        <v>177</v>
      </c>
      <c r="G9" s="83" t="s">
        <v>178</v>
      </c>
      <c r="H9" s="83" t="s">
        <v>178</v>
      </c>
      <c r="I9" s="83" t="s">
        <v>197</v>
      </c>
      <c r="J9" s="84">
        <v>141</v>
      </c>
      <c r="K9" s="239" t="s">
        <v>683</v>
      </c>
      <c r="L9" s="96">
        <v>1</v>
      </c>
      <c r="M9" s="96" t="s">
        <v>498</v>
      </c>
      <c r="N9" s="100">
        <v>1</v>
      </c>
      <c r="O9" s="87" t="s">
        <v>198</v>
      </c>
      <c r="P9" s="83" t="s">
        <v>208</v>
      </c>
      <c r="Q9" s="246">
        <v>43586</v>
      </c>
      <c r="R9" s="246">
        <v>43646</v>
      </c>
      <c r="S9" s="247" t="s">
        <v>686</v>
      </c>
      <c r="T9" s="248" t="s">
        <v>680</v>
      </c>
      <c r="U9" s="248" t="s">
        <v>681</v>
      </c>
      <c r="V9" s="99" t="s">
        <v>201</v>
      </c>
      <c r="W9" s="99" t="s">
        <v>201</v>
      </c>
      <c r="X9" s="99" t="s">
        <v>201</v>
      </c>
      <c r="Y9" s="82" t="s">
        <v>187</v>
      </c>
      <c r="Z9" s="82" t="s">
        <v>187</v>
      </c>
      <c r="AA9" s="83" t="s">
        <v>202</v>
      </c>
      <c r="AB9" s="243" t="s">
        <v>203</v>
      </c>
      <c r="AC9" s="289" t="s">
        <v>204</v>
      </c>
      <c r="AD9" s="242" t="s">
        <v>204</v>
      </c>
      <c r="AE9" s="341" t="s">
        <v>204</v>
      </c>
      <c r="AF9" s="290" t="s">
        <v>205</v>
      </c>
      <c r="AG9" s="290" t="s">
        <v>206</v>
      </c>
      <c r="AH9" s="243" t="s">
        <v>211</v>
      </c>
      <c r="AI9" s="342" t="s">
        <v>204</v>
      </c>
      <c r="AJ9" s="342" t="s">
        <v>204</v>
      </c>
      <c r="AK9" s="342" t="s">
        <v>204</v>
      </c>
      <c r="AL9" s="293" t="s">
        <v>761</v>
      </c>
      <c r="AM9" s="293" t="s">
        <v>762</v>
      </c>
      <c r="AN9" s="259" t="s">
        <v>681</v>
      </c>
      <c r="AO9" s="343" t="s">
        <v>763</v>
      </c>
      <c r="AP9" s="343">
        <v>1</v>
      </c>
      <c r="AQ9" s="292" t="s">
        <v>764</v>
      </c>
      <c r="AR9" s="292" t="s">
        <v>765</v>
      </c>
      <c r="AS9" s="338" t="s">
        <v>252</v>
      </c>
      <c r="AT9" s="339" t="s">
        <v>201</v>
      </c>
      <c r="AU9" s="291" t="s">
        <v>758</v>
      </c>
      <c r="AV9" s="291" t="s">
        <v>758</v>
      </c>
      <c r="AW9" s="291" t="s">
        <v>758</v>
      </c>
      <c r="AX9" s="312" t="s">
        <v>759</v>
      </c>
      <c r="AY9" s="338" t="s">
        <v>252</v>
      </c>
      <c r="AZ9" s="332" t="s">
        <v>201</v>
      </c>
      <c r="BA9" s="333"/>
      <c r="BB9" s="333"/>
      <c r="BC9" s="333"/>
      <c r="BD9" s="300" t="s">
        <v>766</v>
      </c>
      <c r="BE9" s="338" t="s">
        <v>252</v>
      </c>
      <c r="BF9" s="333" t="s">
        <v>760</v>
      </c>
      <c r="BG9" s="333" t="s">
        <v>760</v>
      </c>
      <c r="BH9" s="333" t="s">
        <v>760</v>
      </c>
      <c r="BI9" s="340" t="s">
        <v>759</v>
      </c>
      <c r="BJ9" s="303" t="s">
        <v>752</v>
      </c>
      <c r="BK9" s="303" t="s">
        <v>750</v>
      </c>
      <c r="BL9" s="101" t="s">
        <v>207</v>
      </c>
      <c r="BM9" s="102">
        <v>0</v>
      </c>
      <c r="BN9" s="103">
        <f t="shared" si="0"/>
        <v>0</v>
      </c>
      <c r="BO9" s="90" t="s">
        <v>545</v>
      </c>
      <c r="BP9" s="104">
        <v>0</v>
      </c>
      <c r="BQ9" s="94">
        <f t="shared" ref="BQ9:BQ12" si="2">BN9+BP9</f>
        <v>0</v>
      </c>
      <c r="BR9" s="90" t="s">
        <v>690</v>
      </c>
      <c r="BS9" s="104" t="s">
        <v>1025</v>
      </c>
      <c r="BT9" s="94" t="str">
        <f t="shared" si="1"/>
        <v>No aplica</v>
      </c>
      <c r="BU9" s="95"/>
    </row>
    <row r="10" spans="1:16383" ht="195">
      <c r="A10" s="456" t="s">
        <v>195</v>
      </c>
      <c r="B10" s="456" t="s">
        <v>196</v>
      </c>
      <c r="C10" s="456" t="s">
        <v>175</v>
      </c>
      <c r="D10" s="456" t="s">
        <v>176</v>
      </c>
      <c r="E10" s="457" t="s">
        <v>43</v>
      </c>
      <c r="F10" s="456" t="s">
        <v>177</v>
      </c>
      <c r="G10" s="456" t="s">
        <v>178</v>
      </c>
      <c r="H10" s="456" t="s">
        <v>178</v>
      </c>
      <c r="I10" s="456" t="s">
        <v>197</v>
      </c>
      <c r="J10" s="434">
        <v>141</v>
      </c>
      <c r="K10" s="249" t="s">
        <v>687</v>
      </c>
      <c r="L10" s="250">
        <v>1</v>
      </c>
      <c r="M10" s="250" t="s">
        <v>178</v>
      </c>
      <c r="N10" s="251">
        <v>1</v>
      </c>
      <c r="O10" s="248" t="s">
        <v>227</v>
      </c>
      <c r="P10" s="248" t="s">
        <v>208</v>
      </c>
      <c r="Q10" s="246">
        <v>43497</v>
      </c>
      <c r="R10" s="246">
        <v>43524</v>
      </c>
      <c r="S10" s="247" t="s">
        <v>688</v>
      </c>
      <c r="T10" s="248"/>
      <c r="U10" s="248" t="s">
        <v>689</v>
      </c>
      <c r="V10" s="248" t="s">
        <v>201</v>
      </c>
      <c r="W10" s="248" t="s">
        <v>201</v>
      </c>
      <c r="X10" s="248" t="s">
        <v>201</v>
      </c>
      <c r="Y10" s="248" t="s">
        <v>187</v>
      </c>
      <c r="Z10" s="248" t="s">
        <v>187</v>
      </c>
      <c r="AA10" s="248" t="s">
        <v>202</v>
      </c>
      <c r="AB10" s="243" t="s">
        <v>203</v>
      </c>
      <c r="AC10" s="289" t="s">
        <v>204</v>
      </c>
      <c r="AD10" s="242" t="s">
        <v>204</v>
      </c>
      <c r="AE10" s="344" t="s">
        <v>204</v>
      </c>
      <c r="AF10" s="290" t="s">
        <v>205</v>
      </c>
      <c r="AG10" s="345" t="s">
        <v>206</v>
      </c>
      <c r="AH10" s="243" t="s">
        <v>211</v>
      </c>
      <c r="AI10" s="342" t="s">
        <v>204</v>
      </c>
      <c r="AJ10" s="342" t="s">
        <v>204</v>
      </c>
      <c r="AK10" s="342" t="s">
        <v>204</v>
      </c>
      <c r="AL10" s="293" t="s">
        <v>761</v>
      </c>
      <c r="AM10" s="302" t="s">
        <v>762</v>
      </c>
      <c r="AN10" s="259" t="s">
        <v>689</v>
      </c>
      <c r="AO10" s="289">
        <v>1</v>
      </c>
      <c r="AP10" s="289">
        <v>0.8</v>
      </c>
      <c r="AQ10" s="289" t="s">
        <v>757</v>
      </c>
      <c r="AR10" s="292"/>
      <c r="AS10" s="338" t="s">
        <v>252</v>
      </c>
      <c r="AT10" s="339" t="s">
        <v>201</v>
      </c>
      <c r="AU10" s="291" t="s">
        <v>758</v>
      </c>
      <c r="AV10" s="291" t="s">
        <v>758</v>
      </c>
      <c r="AW10" s="291" t="s">
        <v>758</v>
      </c>
      <c r="AX10" s="312" t="s">
        <v>759</v>
      </c>
      <c r="AY10" s="338" t="s">
        <v>252</v>
      </c>
      <c r="AZ10" s="333" t="s">
        <v>758</v>
      </c>
      <c r="BA10" s="333" t="s">
        <v>758</v>
      </c>
      <c r="BB10" s="333" t="s">
        <v>758</v>
      </c>
      <c r="BC10" s="340" t="s">
        <v>759</v>
      </c>
      <c r="BD10" s="300" t="s">
        <v>759</v>
      </c>
      <c r="BE10" s="338" t="s">
        <v>252</v>
      </c>
      <c r="BF10" s="333" t="s">
        <v>760</v>
      </c>
      <c r="BG10" s="333" t="s">
        <v>760</v>
      </c>
      <c r="BH10" s="333" t="s">
        <v>760</v>
      </c>
      <c r="BI10" s="340" t="s">
        <v>759</v>
      </c>
      <c r="BJ10" s="303" t="s">
        <v>752</v>
      </c>
      <c r="BK10" s="303" t="s">
        <v>750</v>
      </c>
      <c r="BL10" s="253" t="s">
        <v>221</v>
      </c>
      <c r="BM10" s="254" t="s">
        <v>498</v>
      </c>
      <c r="BN10" s="255" t="s">
        <v>498</v>
      </c>
      <c r="BO10" s="253" t="s">
        <v>221</v>
      </c>
      <c r="BP10" s="254" t="s">
        <v>498</v>
      </c>
      <c r="BQ10" s="255" t="s">
        <v>498</v>
      </c>
      <c r="BR10" s="253" t="s">
        <v>1000</v>
      </c>
      <c r="BS10" s="240">
        <v>1</v>
      </c>
      <c r="BT10" s="94">
        <f t="shared" si="1"/>
        <v>1</v>
      </c>
    </row>
    <row r="11" spans="1:16383" ht="306">
      <c r="A11" s="82" t="s">
        <v>195</v>
      </c>
      <c r="B11" s="82" t="s">
        <v>196</v>
      </c>
      <c r="C11" s="82" t="s">
        <v>175</v>
      </c>
      <c r="D11" s="82" t="s">
        <v>176</v>
      </c>
      <c r="E11" s="83" t="s">
        <v>43</v>
      </c>
      <c r="F11" s="83" t="s">
        <v>177</v>
      </c>
      <c r="G11" s="83" t="s">
        <v>178</v>
      </c>
      <c r="H11" s="83" t="s">
        <v>178</v>
      </c>
      <c r="I11" s="83" t="s">
        <v>197</v>
      </c>
      <c r="J11" s="84">
        <v>142</v>
      </c>
      <c r="K11" s="85" t="s">
        <v>209</v>
      </c>
      <c r="L11" s="96">
        <v>1</v>
      </c>
      <c r="M11" s="96" t="s">
        <v>498</v>
      </c>
      <c r="N11" s="86" t="s">
        <v>183</v>
      </c>
      <c r="O11" s="87" t="s">
        <v>198</v>
      </c>
      <c r="P11" s="83" t="s">
        <v>210</v>
      </c>
      <c r="Q11" s="97">
        <v>43497</v>
      </c>
      <c r="R11" s="97">
        <v>43555</v>
      </c>
      <c r="S11" s="82" t="s">
        <v>211</v>
      </c>
      <c r="T11" s="98" t="s">
        <v>212</v>
      </c>
      <c r="U11" s="105" t="s">
        <v>201</v>
      </c>
      <c r="V11" s="105" t="s">
        <v>201</v>
      </c>
      <c r="W11" s="105" t="s">
        <v>201</v>
      </c>
      <c r="X11" s="238" t="s">
        <v>682</v>
      </c>
      <c r="Y11" s="82" t="s">
        <v>187</v>
      </c>
      <c r="Z11" s="82" t="s">
        <v>187</v>
      </c>
      <c r="AA11" s="83" t="s">
        <v>213</v>
      </c>
      <c r="AB11" s="321" t="s">
        <v>214</v>
      </c>
      <c r="AC11" s="321" t="s">
        <v>215</v>
      </c>
      <c r="AD11" s="321" t="s">
        <v>215</v>
      </c>
      <c r="AE11" s="346" t="s">
        <v>192</v>
      </c>
      <c r="AF11" s="238" t="s">
        <v>192</v>
      </c>
      <c r="AG11" s="238" t="s">
        <v>192</v>
      </c>
      <c r="AH11" s="322" t="s">
        <v>212</v>
      </c>
      <c r="AI11" s="325" t="s">
        <v>204</v>
      </c>
      <c r="AJ11" s="325" t="s">
        <v>204</v>
      </c>
      <c r="AK11" s="325" t="s">
        <v>204</v>
      </c>
      <c r="AL11" s="326" t="s">
        <v>753</v>
      </c>
      <c r="AM11" s="305" t="s">
        <v>674</v>
      </c>
      <c r="AN11" s="327" t="s">
        <v>201</v>
      </c>
      <c r="AO11" s="328" t="s">
        <v>674</v>
      </c>
      <c r="AP11" s="328" t="s">
        <v>674</v>
      </c>
      <c r="AQ11" s="328" t="s">
        <v>674</v>
      </c>
      <c r="AR11" s="328" t="s">
        <v>674</v>
      </c>
      <c r="AS11" s="347" t="s">
        <v>674</v>
      </c>
      <c r="AT11" s="329" t="s">
        <v>201</v>
      </c>
      <c r="AU11" s="291" t="s">
        <v>758</v>
      </c>
      <c r="AV11" s="291" t="s">
        <v>758</v>
      </c>
      <c r="AW11" s="291" t="s">
        <v>758</v>
      </c>
      <c r="AX11" s="330" t="s">
        <v>674</v>
      </c>
      <c r="AY11" s="305" t="s">
        <v>674</v>
      </c>
      <c r="AZ11" s="332" t="s">
        <v>201</v>
      </c>
      <c r="BA11" s="333"/>
      <c r="BB11" s="333"/>
      <c r="BC11" s="333"/>
      <c r="BD11" s="334" t="s">
        <v>674</v>
      </c>
      <c r="BE11" s="316" t="s">
        <v>674</v>
      </c>
      <c r="BF11" s="335" t="s">
        <v>682</v>
      </c>
      <c r="BG11" s="336" t="s">
        <v>755</v>
      </c>
      <c r="BH11" s="336" t="s">
        <v>755</v>
      </c>
      <c r="BI11" s="336" t="s">
        <v>755</v>
      </c>
      <c r="BJ11" s="348" t="s">
        <v>752</v>
      </c>
      <c r="BK11" s="320" t="s">
        <v>750</v>
      </c>
      <c r="BL11" s="101" t="s">
        <v>207</v>
      </c>
      <c r="BM11" s="102">
        <v>0</v>
      </c>
      <c r="BN11" s="103">
        <f t="shared" si="0"/>
        <v>0</v>
      </c>
      <c r="BO11" s="90" t="s">
        <v>545</v>
      </c>
      <c r="BP11" s="104">
        <v>0</v>
      </c>
      <c r="BQ11" s="94">
        <f t="shared" si="2"/>
        <v>0</v>
      </c>
      <c r="BR11" s="90" t="s">
        <v>691</v>
      </c>
      <c r="BS11" s="104" t="s">
        <v>1024</v>
      </c>
      <c r="BT11" s="94" t="str">
        <f t="shared" si="1"/>
        <v>Eliminada</v>
      </c>
      <c r="BU11" s="95"/>
    </row>
    <row r="12" spans="1:16383" ht="150">
      <c r="A12" s="82" t="s">
        <v>195</v>
      </c>
      <c r="B12" s="82" t="s">
        <v>196</v>
      </c>
      <c r="C12" s="82" t="s">
        <v>175</v>
      </c>
      <c r="D12" s="82" t="s">
        <v>216</v>
      </c>
      <c r="E12" s="457" t="s">
        <v>43</v>
      </c>
      <c r="F12" s="83" t="s">
        <v>177</v>
      </c>
      <c r="G12" s="83" t="s">
        <v>178</v>
      </c>
      <c r="H12" s="83" t="s">
        <v>178</v>
      </c>
      <c r="I12" s="83" t="s">
        <v>197</v>
      </c>
      <c r="J12" s="84">
        <v>143</v>
      </c>
      <c r="K12" s="85" t="s">
        <v>217</v>
      </c>
      <c r="L12" s="86" t="s">
        <v>182</v>
      </c>
      <c r="M12" s="86"/>
      <c r="N12" s="86" t="s">
        <v>183</v>
      </c>
      <c r="O12" s="87" t="s">
        <v>198</v>
      </c>
      <c r="P12" s="99" t="s">
        <v>218</v>
      </c>
      <c r="Q12" s="106">
        <v>43770</v>
      </c>
      <c r="R12" s="106">
        <v>43830</v>
      </c>
      <c r="S12" s="82" t="s">
        <v>211</v>
      </c>
      <c r="T12" s="82" t="s">
        <v>211</v>
      </c>
      <c r="U12" s="82" t="s">
        <v>211</v>
      </c>
      <c r="V12" s="247" t="s">
        <v>692</v>
      </c>
      <c r="W12" s="107" t="s">
        <v>211</v>
      </c>
      <c r="X12" s="247" t="s">
        <v>693</v>
      </c>
      <c r="Y12" s="82" t="s">
        <v>187</v>
      </c>
      <c r="Z12" s="82" t="s">
        <v>187</v>
      </c>
      <c r="AA12" s="99" t="s">
        <v>219</v>
      </c>
      <c r="AB12" s="243" t="s">
        <v>220</v>
      </c>
      <c r="AC12" s="243" t="s">
        <v>215</v>
      </c>
      <c r="AD12" s="243" t="s">
        <v>215</v>
      </c>
      <c r="AE12" s="239" t="s">
        <v>192</v>
      </c>
      <c r="AF12" s="290" t="s">
        <v>192</v>
      </c>
      <c r="AG12" s="349" t="s">
        <v>192</v>
      </c>
      <c r="AH12" s="312" t="s">
        <v>192</v>
      </c>
      <c r="AI12" s="312" t="s">
        <v>192</v>
      </c>
      <c r="AJ12" s="312" t="s">
        <v>192</v>
      </c>
      <c r="AK12" s="312" t="s">
        <v>192</v>
      </c>
      <c r="AL12" s="315" t="s">
        <v>192</v>
      </c>
      <c r="AM12" s="350" t="s">
        <v>192</v>
      </c>
      <c r="AN12" s="259" t="s">
        <v>211</v>
      </c>
      <c r="AO12" s="312" t="s">
        <v>767</v>
      </c>
      <c r="AP12" s="312" t="s">
        <v>767</v>
      </c>
      <c r="AQ12" s="312" t="s">
        <v>767</v>
      </c>
      <c r="AR12" s="312" t="s">
        <v>767</v>
      </c>
      <c r="AS12" s="351" t="s">
        <v>767</v>
      </c>
      <c r="AT12" s="339" t="s">
        <v>692</v>
      </c>
      <c r="AU12" s="291" t="s">
        <v>768</v>
      </c>
      <c r="AV12" s="291" t="s">
        <v>768</v>
      </c>
      <c r="AW12" s="291" t="s">
        <v>768</v>
      </c>
      <c r="AX12" s="312" t="s">
        <v>759</v>
      </c>
      <c r="AY12" s="352" t="s">
        <v>767</v>
      </c>
      <c r="AZ12" s="332" t="s">
        <v>211</v>
      </c>
      <c r="BA12" s="340" t="s">
        <v>767</v>
      </c>
      <c r="BB12" s="340" t="s">
        <v>767</v>
      </c>
      <c r="BC12" s="340" t="s">
        <v>767</v>
      </c>
      <c r="BD12" s="300" t="s">
        <v>767</v>
      </c>
      <c r="BE12" s="300" t="s">
        <v>746</v>
      </c>
      <c r="BF12" s="298" t="s">
        <v>693</v>
      </c>
      <c r="BG12" s="333">
        <v>0</v>
      </c>
      <c r="BH12" s="333">
        <v>0</v>
      </c>
      <c r="BI12" s="319" t="s">
        <v>769</v>
      </c>
      <c r="BJ12" s="303" t="s">
        <v>752</v>
      </c>
      <c r="BK12" s="303" t="s">
        <v>750</v>
      </c>
      <c r="BL12" s="101" t="s">
        <v>221</v>
      </c>
      <c r="BM12" s="102">
        <v>0</v>
      </c>
      <c r="BN12" s="103">
        <f t="shared" si="0"/>
        <v>0</v>
      </c>
      <c r="BO12" s="90" t="s">
        <v>545</v>
      </c>
      <c r="BP12" s="104">
        <v>0</v>
      </c>
      <c r="BQ12" s="94">
        <f t="shared" si="2"/>
        <v>0</v>
      </c>
      <c r="BR12" s="90" t="s">
        <v>1001</v>
      </c>
      <c r="BS12" s="104">
        <v>0</v>
      </c>
      <c r="BT12" s="94">
        <f>BQ12+BS12</f>
        <v>0</v>
      </c>
    </row>
    <row r="13" spans="1:16383" ht="150">
      <c r="A13" s="108" t="s">
        <v>195</v>
      </c>
      <c r="B13" s="108" t="s">
        <v>196</v>
      </c>
      <c r="C13" s="108" t="s">
        <v>175</v>
      </c>
      <c r="D13" s="108" t="s">
        <v>176</v>
      </c>
      <c r="E13" s="457" t="s">
        <v>43</v>
      </c>
      <c r="F13" s="108" t="s">
        <v>177</v>
      </c>
      <c r="G13" s="108" t="s">
        <v>178</v>
      </c>
      <c r="H13" s="108" t="s">
        <v>178</v>
      </c>
      <c r="I13" s="108" t="s">
        <v>197</v>
      </c>
      <c r="J13" s="109">
        <v>144</v>
      </c>
      <c r="K13" s="121" t="s">
        <v>222</v>
      </c>
      <c r="L13" s="190">
        <v>3</v>
      </c>
      <c r="M13" s="190"/>
      <c r="N13" s="191" t="s">
        <v>183</v>
      </c>
      <c r="O13" s="192" t="s">
        <v>198</v>
      </c>
      <c r="P13" s="111" t="s">
        <v>223</v>
      </c>
      <c r="Q13" s="193">
        <v>43586</v>
      </c>
      <c r="R13" s="193">
        <v>43830</v>
      </c>
      <c r="S13" s="108" t="s">
        <v>211</v>
      </c>
      <c r="T13" s="108" t="s">
        <v>211</v>
      </c>
      <c r="U13" s="194">
        <v>0.33300000000000002</v>
      </c>
      <c r="V13" s="108" t="s">
        <v>211</v>
      </c>
      <c r="W13" s="194">
        <v>0.33300000000000002</v>
      </c>
      <c r="X13" s="194" t="s">
        <v>224</v>
      </c>
      <c r="Y13" s="108" t="s">
        <v>187</v>
      </c>
      <c r="Z13" s="108" t="s">
        <v>187</v>
      </c>
      <c r="AA13" s="111" t="s">
        <v>225</v>
      </c>
      <c r="AB13" s="321" t="s">
        <v>220</v>
      </c>
      <c r="AC13" s="321" t="s">
        <v>215</v>
      </c>
      <c r="AD13" s="321" t="s">
        <v>215</v>
      </c>
      <c r="AE13" s="346" t="s">
        <v>192</v>
      </c>
      <c r="AF13" s="321" t="s">
        <v>192</v>
      </c>
      <c r="AG13" s="321" t="s">
        <v>192</v>
      </c>
      <c r="AH13" s="326" t="s">
        <v>192</v>
      </c>
      <c r="AI13" s="326" t="s">
        <v>192</v>
      </c>
      <c r="AJ13" s="326" t="s">
        <v>192</v>
      </c>
      <c r="AK13" s="326" t="s">
        <v>192</v>
      </c>
      <c r="AL13" s="353" t="s">
        <v>192</v>
      </c>
      <c r="AM13" s="354" t="s">
        <v>192</v>
      </c>
      <c r="AN13" s="355">
        <v>0.33300000000000002</v>
      </c>
      <c r="AO13" s="326" t="s">
        <v>770</v>
      </c>
      <c r="AP13" s="356">
        <v>0.33</v>
      </c>
      <c r="AQ13" s="356">
        <v>0.33</v>
      </c>
      <c r="AR13" s="326" t="s">
        <v>771</v>
      </c>
      <c r="AS13" s="357" t="s">
        <v>264</v>
      </c>
      <c r="AT13" s="310" t="s">
        <v>211</v>
      </c>
      <c r="AU13" s="310" t="s">
        <v>211</v>
      </c>
      <c r="AV13" s="310" t="s">
        <v>211</v>
      </c>
      <c r="AW13" s="358" t="s">
        <v>211</v>
      </c>
      <c r="AX13" s="312" t="s">
        <v>759</v>
      </c>
      <c r="AY13" s="330" t="s">
        <v>767</v>
      </c>
      <c r="AZ13" s="332">
        <v>0.33300000000000002</v>
      </c>
      <c r="BA13" s="359" t="s">
        <v>772</v>
      </c>
      <c r="BB13" s="360">
        <v>0.66</v>
      </c>
      <c r="BC13" s="361" t="s">
        <v>773</v>
      </c>
      <c r="BD13" s="300" t="s">
        <v>759</v>
      </c>
      <c r="BE13" s="338" t="s">
        <v>252</v>
      </c>
      <c r="BF13" s="298" t="s">
        <v>224</v>
      </c>
      <c r="BG13" s="332">
        <v>1</v>
      </c>
      <c r="BH13" s="332">
        <v>1</v>
      </c>
      <c r="BI13" s="318" t="s">
        <v>774</v>
      </c>
      <c r="BJ13" s="303" t="s">
        <v>752</v>
      </c>
      <c r="BK13" s="303" t="s">
        <v>750</v>
      </c>
      <c r="BL13" s="101" t="s">
        <v>221</v>
      </c>
      <c r="BM13" s="102">
        <v>0</v>
      </c>
      <c r="BN13" s="103">
        <f t="shared" si="0"/>
        <v>0</v>
      </c>
      <c r="BO13" s="90" t="s">
        <v>546</v>
      </c>
      <c r="BP13" s="104">
        <f>1/3</f>
        <v>0.33333333333333331</v>
      </c>
      <c r="BQ13" s="94">
        <f>BN13+BP13</f>
        <v>0.33333333333333331</v>
      </c>
      <c r="BR13" s="90" t="s">
        <v>1002</v>
      </c>
      <c r="BS13" s="104">
        <v>0</v>
      </c>
      <c r="BT13" s="94">
        <f>BQ13+BS13</f>
        <v>0.33333333333333331</v>
      </c>
    </row>
    <row r="14" spans="1:16383" ht="252">
      <c r="A14" s="82" t="s">
        <v>195</v>
      </c>
      <c r="B14" s="82" t="s">
        <v>196</v>
      </c>
      <c r="C14" s="82" t="s">
        <v>175</v>
      </c>
      <c r="D14" s="82" t="s">
        <v>176</v>
      </c>
      <c r="E14" s="83" t="s">
        <v>43</v>
      </c>
      <c r="F14" s="83" t="s">
        <v>177</v>
      </c>
      <c r="G14" s="83" t="s">
        <v>178</v>
      </c>
      <c r="H14" s="83" t="s">
        <v>178</v>
      </c>
      <c r="I14" s="83" t="s">
        <v>197</v>
      </c>
      <c r="J14" s="84">
        <v>145</v>
      </c>
      <c r="K14" s="85" t="s">
        <v>226</v>
      </c>
      <c r="L14" s="96">
        <v>1</v>
      </c>
      <c r="M14" s="96"/>
      <c r="N14" s="86" t="s">
        <v>183</v>
      </c>
      <c r="O14" s="87" t="s">
        <v>227</v>
      </c>
      <c r="P14" s="99" t="s">
        <v>228</v>
      </c>
      <c r="Q14" s="97">
        <v>43539</v>
      </c>
      <c r="R14" s="106">
        <v>43707</v>
      </c>
      <c r="S14" s="82" t="s">
        <v>211</v>
      </c>
      <c r="T14" s="110" t="s">
        <v>229</v>
      </c>
      <c r="U14" s="110" t="s">
        <v>230</v>
      </c>
      <c r="V14" s="110" t="s">
        <v>231</v>
      </c>
      <c r="W14" s="238" t="s">
        <v>694</v>
      </c>
      <c r="X14" s="238" t="s">
        <v>694</v>
      </c>
      <c r="Y14" s="82" t="s">
        <v>187</v>
      </c>
      <c r="Z14" s="82" t="s">
        <v>187</v>
      </c>
      <c r="AA14" s="89" t="s">
        <v>188</v>
      </c>
      <c r="AB14" s="321" t="s">
        <v>220</v>
      </c>
      <c r="AC14" s="346" t="s">
        <v>215</v>
      </c>
      <c r="AD14" s="346"/>
      <c r="AE14" s="346" t="s">
        <v>192</v>
      </c>
      <c r="AF14" s="238" t="s">
        <v>192</v>
      </c>
      <c r="AG14" s="238" t="s">
        <v>192</v>
      </c>
      <c r="AH14" s="323" t="s">
        <v>229</v>
      </c>
      <c r="AI14" s="362">
        <v>0</v>
      </c>
      <c r="AJ14" s="362">
        <v>0</v>
      </c>
      <c r="AK14" s="328" t="s">
        <v>775</v>
      </c>
      <c r="AL14" s="326" t="s">
        <v>776</v>
      </c>
      <c r="AM14" s="305" t="s">
        <v>674</v>
      </c>
      <c r="AN14" s="327" t="s">
        <v>230</v>
      </c>
      <c r="AO14" s="328" t="s">
        <v>674</v>
      </c>
      <c r="AP14" s="328" t="s">
        <v>674</v>
      </c>
      <c r="AQ14" s="328" t="s">
        <v>674</v>
      </c>
      <c r="AR14" s="328" t="s">
        <v>674</v>
      </c>
      <c r="AS14" s="305" t="s">
        <v>674</v>
      </c>
      <c r="AT14" s="298" t="s">
        <v>674</v>
      </c>
      <c r="AU14" s="291" t="s">
        <v>674</v>
      </c>
      <c r="AV14" s="291" t="s">
        <v>674</v>
      </c>
      <c r="AW14" s="291" t="s">
        <v>674</v>
      </c>
      <c r="AX14" s="326" t="s">
        <v>674</v>
      </c>
      <c r="AY14" s="305" t="s">
        <v>674</v>
      </c>
      <c r="AZ14" s="332" t="s">
        <v>694</v>
      </c>
      <c r="BA14" s="333"/>
      <c r="BB14" s="333"/>
      <c r="BC14" s="333" t="s">
        <v>777</v>
      </c>
      <c r="BD14" s="334" t="s">
        <v>674</v>
      </c>
      <c r="BE14" s="316" t="s">
        <v>674</v>
      </c>
      <c r="BF14" s="335" t="s">
        <v>694</v>
      </c>
      <c r="BG14" s="363" t="s">
        <v>755</v>
      </c>
      <c r="BH14" s="363" t="s">
        <v>755</v>
      </c>
      <c r="BI14" s="363" t="s">
        <v>755</v>
      </c>
      <c r="BJ14" s="348" t="s">
        <v>752</v>
      </c>
      <c r="BK14" s="320" t="s">
        <v>750</v>
      </c>
      <c r="BL14" s="101" t="s">
        <v>221</v>
      </c>
      <c r="BM14" s="102">
        <v>0</v>
      </c>
      <c r="BN14" s="103">
        <f t="shared" si="0"/>
        <v>0</v>
      </c>
      <c r="BO14" s="90" t="s">
        <v>545</v>
      </c>
      <c r="BP14" s="104">
        <v>0</v>
      </c>
      <c r="BQ14" s="94">
        <f t="shared" ref="BQ14:BQ15" si="3">BN14+BP14</f>
        <v>0</v>
      </c>
      <c r="BR14" s="90" t="s">
        <v>695</v>
      </c>
      <c r="BS14" s="104" t="s">
        <v>1024</v>
      </c>
      <c r="BT14" s="94" t="str">
        <f>BS14</f>
        <v>Eliminada</v>
      </c>
      <c r="BU14" s="95"/>
    </row>
    <row r="15" spans="1:16383" ht="150">
      <c r="A15" s="82" t="s">
        <v>195</v>
      </c>
      <c r="B15" s="82" t="s">
        <v>196</v>
      </c>
      <c r="C15" s="82" t="s">
        <v>175</v>
      </c>
      <c r="D15" s="82" t="s">
        <v>176</v>
      </c>
      <c r="E15" s="457" t="s">
        <v>43</v>
      </c>
      <c r="F15" s="83" t="s">
        <v>177</v>
      </c>
      <c r="G15" s="83" t="s">
        <v>178</v>
      </c>
      <c r="H15" s="83" t="s">
        <v>178</v>
      </c>
      <c r="I15" s="83" t="s">
        <v>197</v>
      </c>
      <c r="J15" s="451">
        <v>146</v>
      </c>
      <c r="K15" s="85" t="s">
        <v>232</v>
      </c>
      <c r="L15" s="86" t="s">
        <v>182</v>
      </c>
      <c r="M15" s="86"/>
      <c r="N15" s="86" t="s">
        <v>183</v>
      </c>
      <c r="O15" s="87" t="s">
        <v>198</v>
      </c>
      <c r="P15" s="99" t="s">
        <v>233</v>
      </c>
      <c r="Q15" s="246">
        <v>43770</v>
      </c>
      <c r="R15" s="106">
        <v>43830</v>
      </c>
      <c r="S15" s="82" t="s">
        <v>211</v>
      </c>
      <c r="T15" s="82" t="s">
        <v>211</v>
      </c>
      <c r="U15" s="82" t="s">
        <v>211</v>
      </c>
      <c r="V15" s="247" t="s">
        <v>692</v>
      </c>
      <c r="W15" s="107" t="s">
        <v>211</v>
      </c>
      <c r="X15" s="247" t="s">
        <v>693</v>
      </c>
      <c r="Y15" s="82" t="s">
        <v>187</v>
      </c>
      <c r="Z15" s="82" t="s">
        <v>187</v>
      </c>
      <c r="AA15" s="99" t="s">
        <v>219</v>
      </c>
      <c r="AB15" s="243" t="s">
        <v>220</v>
      </c>
      <c r="AC15" s="243" t="s">
        <v>215</v>
      </c>
      <c r="AD15" s="243" t="s">
        <v>215</v>
      </c>
      <c r="AE15" s="239" t="s">
        <v>192</v>
      </c>
      <c r="AF15" s="290" t="s">
        <v>192</v>
      </c>
      <c r="AG15" s="349" t="s">
        <v>192</v>
      </c>
      <c r="AH15" s="312" t="s">
        <v>192</v>
      </c>
      <c r="AI15" s="312" t="s">
        <v>192</v>
      </c>
      <c r="AJ15" s="312" t="s">
        <v>192</v>
      </c>
      <c r="AK15" s="312" t="s">
        <v>192</v>
      </c>
      <c r="AL15" s="315" t="s">
        <v>192</v>
      </c>
      <c r="AM15" s="350" t="s">
        <v>192</v>
      </c>
      <c r="AN15" s="259" t="s">
        <v>211</v>
      </c>
      <c r="AO15" s="312" t="s">
        <v>767</v>
      </c>
      <c r="AP15" s="312" t="s">
        <v>767</v>
      </c>
      <c r="AQ15" s="312" t="s">
        <v>767</v>
      </c>
      <c r="AR15" s="312" t="s">
        <v>767</v>
      </c>
      <c r="AS15" s="364" t="s">
        <v>767</v>
      </c>
      <c r="AT15" s="310" t="s">
        <v>692</v>
      </c>
      <c r="AU15" s="358" t="s">
        <v>768</v>
      </c>
      <c r="AV15" s="358" t="s">
        <v>768</v>
      </c>
      <c r="AW15" s="358" t="s">
        <v>768</v>
      </c>
      <c r="AX15" s="312" t="s">
        <v>759</v>
      </c>
      <c r="AY15" s="330" t="s">
        <v>767</v>
      </c>
      <c r="AZ15" s="332" t="s">
        <v>211</v>
      </c>
      <c r="BA15" s="340" t="s">
        <v>767</v>
      </c>
      <c r="BB15" s="340" t="s">
        <v>767</v>
      </c>
      <c r="BC15" s="340" t="s">
        <v>767</v>
      </c>
      <c r="BD15" s="300" t="s">
        <v>211</v>
      </c>
      <c r="BE15" s="300" t="s">
        <v>746</v>
      </c>
      <c r="BF15" s="298" t="s">
        <v>693</v>
      </c>
      <c r="BG15" s="333">
        <v>1</v>
      </c>
      <c r="BH15" s="333">
        <v>1</v>
      </c>
      <c r="BI15" s="319" t="s">
        <v>778</v>
      </c>
      <c r="BJ15" s="303" t="s">
        <v>752</v>
      </c>
      <c r="BK15" s="303" t="s">
        <v>750</v>
      </c>
      <c r="BL15" s="101" t="s">
        <v>221</v>
      </c>
      <c r="BM15" s="102">
        <v>0</v>
      </c>
      <c r="BN15" s="103">
        <f t="shared" si="0"/>
        <v>0</v>
      </c>
      <c r="BO15" s="187" t="s">
        <v>539</v>
      </c>
      <c r="BP15" s="188">
        <v>0</v>
      </c>
      <c r="BQ15" s="94">
        <f t="shared" si="3"/>
        <v>0</v>
      </c>
      <c r="BR15" s="90" t="s">
        <v>1003</v>
      </c>
      <c r="BS15" s="188">
        <v>0</v>
      </c>
      <c r="BT15" s="94">
        <f>BQ15+BS15</f>
        <v>0</v>
      </c>
    </row>
    <row r="16" spans="1:16383" ht="256.5">
      <c r="A16" s="82" t="s">
        <v>195</v>
      </c>
      <c r="B16" s="82" t="s">
        <v>196</v>
      </c>
      <c r="C16" s="82" t="s">
        <v>175</v>
      </c>
      <c r="D16" s="82" t="s">
        <v>176</v>
      </c>
      <c r="E16" s="83" t="s">
        <v>115</v>
      </c>
      <c r="F16" s="83" t="s">
        <v>177</v>
      </c>
      <c r="G16" s="83" t="s">
        <v>178</v>
      </c>
      <c r="H16" s="83" t="s">
        <v>178</v>
      </c>
      <c r="I16" s="83" t="s">
        <v>197</v>
      </c>
      <c r="J16" s="84">
        <v>147</v>
      </c>
      <c r="K16" s="249" t="s">
        <v>696</v>
      </c>
      <c r="L16" s="86">
        <v>3</v>
      </c>
      <c r="M16" s="86">
        <v>2</v>
      </c>
      <c r="N16" s="100">
        <v>3</v>
      </c>
      <c r="O16" s="87" t="s">
        <v>198</v>
      </c>
      <c r="P16" s="99" t="s">
        <v>234</v>
      </c>
      <c r="Q16" s="246">
        <v>43586</v>
      </c>
      <c r="R16" s="246">
        <v>43721</v>
      </c>
      <c r="S16" s="82" t="s">
        <v>211</v>
      </c>
      <c r="T16" s="247" t="s">
        <v>697</v>
      </c>
      <c r="U16" s="248" t="s">
        <v>698</v>
      </c>
      <c r="V16" s="258" t="s">
        <v>211</v>
      </c>
      <c r="W16" s="258" t="s">
        <v>699</v>
      </c>
      <c r="X16" s="247" t="s">
        <v>697</v>
      </c>
      <c r="Y16" s="82" t="s">
        <v>187</v>
      </c>
      <c r="Z16" s="82" t="s">
        <v>187</v>
      </c>
      <c r="AA16" s="99" t="s">
        <v>202</v>
      </c>
      <c r="AB16" s="243" t="s">
        <v>779</v>
      </c>
      <c r="AC16" s="239"/>
      <c r="AD16" s="239"/>
      <c r="AE16" s="239" t="s">
        <v>192</v>
      </c>
      <c r="AF16" s="290" t="s">
        <v>192</v>
      </c>
      <c r="AG16" s="349" t="s">
        <v>192</v>
      </c>
      <c r="AH16" s="289">
        <v>0.33333333333333331</v>
      </c>
      <c r="AI16" s="342" t="s">
        <v>204</v>
      </c>
      <c r="AJ16" s="342" t="s">
        <v>204</v>
      </c>
      <c r="AK16" s="342" t="s">
        <v>204</v>
      </c>
      <c r="AL16" s="293" t="s">
        <v>1011</v>
      </c>
      <c r="AM16" s="302" t="s">
        <v>762</v>
      </c>
      <c r="AN16" s="259" t="s">
        <v>698</v>
      </c>
      <c r="AO16" s="343">
        <v>0.5</v>
      </c>
      <c r="AP16" s="343">
        <v>0.5</v>
      </c>
      <c r="AQ16" s="292" t="s">
        <v>780</v>
      </c>
      <c r="AR16" s="292"/>
      <c r="AS16" s="338" t="s">
        <v>252</v>
      </c>
      <c r="AT16" s="310" t="s">
        <v>211</v>
      </c>
      <c r="AU16" s="358" t="s">
        <v>758</v>
      </c>
      <c r="AV16" s="358" t="s">
        <v>758</v>
      </c>
      <c r="AW16" s="358" t="s">
        <v>758</v>
      </c>
      <c r="AX16" s="312" t="s">
        <v>759</v>
      </c>
      <c r="AY16" s="330" t="s">
        <v>767</v>
      </c>
      <c r="AZ16" s="298" t="s">
        <v>699</v>
      </c>
      <c r="BA16" s="291" t="s">
        <v>758</v>
      </c>
      <c r="BB16" s="291" t="s">
        <v>758</v>
      </c>
      <c r="BC16" s="291" t="s">
        <v>758</v>
      </c>
      <c r="BD16" s="300" t="s">
        <v>781</v>
      </c>
      <c r="BE16" s="365" t="s">
        <v>206</v>
      </c>
      <c r="BF16" s="333" t="s">
        <v>782</v>
      </c>
      <c r="BG16" s="333" t="s">
        <v>782</v>
      </c>
      <c r="BH16" s="333" t="s">
        <v>782</v>
      </c>
      <c r="BI16" s="340" t="s">
        <v>783</v>
      </c>
      <c r="BJ16" s="303" t="s">
        <v>752</v>
      </c>
      <c r="BK16" s="303" t="s">
        <v>750</v>
      </c>
      <c r="BL16" s="101" t="s">
        <v>1012</v>
      </c>
      <c r="BM16" s="102" t="s">
        <v>498</v>
      </c>
      <c r="BN16" s="103" t="str">
        <f t="shared" si="0"/>
        <v>N.A.</v>
      </c>
      <c r="BO16" s="90" t="s">
        <v>550</v>
      </c>
      <c r="BP16" s="104">
        <f>2/2</f>
        <v>1</v>
      </c>
      <c r="BQ16" s="94">
        <f>BP16</f>
        <v>1</v>
      </c>
      <c r="BR16" s="90" t="s">
        <v>700</v>
      </c>
      <c r="BS16" s="104" t="s">
        <v>498</v>
      </c>
      <c r="BT16" s="94">
        <f>BQ16</f>
        <v>1</v>
      </c>
      <c r="BU16" s="95"/>
    </row>
    <row r="17" spans="1:84" ht="405">
      <c r="A17" s="83" t="s">
        <v>173</v>
      </c>
      <c r="B17" s="83" t="s">
        <v>235</v>
      </c>
      <c r="C17" s="83" t="s">
        <v>175</v>
      </c>
      <c r="D17" s="83" t="s">
        <v>176</v>
      </c>
      <c r="E17" s="83" t="s">
        <v>236</v>
      </c>
      <c r="F17" s="83" t="s">
        <v>177</v>
      </c>
      <c r="G17" s="83" t="s">
        <v>178</v>
      </c>
      <c r="H17" s="83" t="s">
        <v>178</v>
      </c>
      <c r="I17" s="83" t="s">
        <v>237</v>
      </c>
      <c r="J17" s="84">
        <v>148</v>
      </c>
      <c r="K17" s="85" t="s">
        <v>238</v>
      </c>
      <c r="L17" s="96">
        <v>1</v>
      </c>
      <c r="M17" s="96"/>
      <c r="N17" s="86" t="s">
        <v>183</v>
      </c>
      <c r="O17" s="110" t="s">
        <v>239</v>
      </c>
      <c r="P17" s="110" t="s">
        <v>240</v>
      </c>
      <c r="Q17" s="97">
        <v>43525</v>
      </c>
      <c r="R17" s="257">
        <v>43830</v>
      </c>
      <c r="S17" s="82" t="s">
        <v>211</v>
      </c>
      <c r="T17" s="248" t="s">
        <v>701</v>
      </c>
      <c r="U17" s="105" t="s">
        <v>211</v>
      </c>
      <c r="V17" s="82" t="s">
        <v>211</v>
      </c>
      <c r="W17" s="107" t="s">
        <v>211</v>
      </c>
      <c r="X17" s="248" t="s">
        <v>702</v>
      </c>
      <c r="Y17" s="83" t="s">
        <v>187</v>
      </c>
      <c r="Z17" s="83" t="s">
        <v>187</v>
      </c>
      <c r="AA17" s="111" t="s">
        <v>242</v>
      </c>
      <c r="AB17" s="243"/>
      <c r="AC17" s="239"/>
      <c r="AD17" s="239"/>
      <c r="AE17" s="239" t="s">
        <v>192</v>
      </c>
      <c r="AF17" s="290" t="s">
        <v>192</v>
      </c>
      <c r="AG17" s="349" t="s">
        <v>192</v>
      </c>
      <c r="AH17" s="242" t="s">
        <v>241</v>
      </c>
      <c r="AI17" s="342" t="s">
        <v>204</v>
      </c>
      <c r="AJ17" s="342" t="s">
        <v>204</v>
      </c>
      <c r="AK17" s="292" t="s">
        <v>204</v>
      </c>
      <c r="AL17" s="293" t="s">
        <v>204</v>
      </c>
      <c r="AM17" s="366" t="s">
        <v>206</v>
      </c>
      <c r="AN17" s="259" t="s">
        <v>211</v>
      </c>
      <c r="AO17" s="312" t="s">
        <v>784</v>
      </c>
      <c r="AP17" s="342">
        <v>1</v>
      </c>
      <c r="AQ17" s="312" t="s">
        <v>785</v>
      </c>
      <c r="AR17" s="312" t="s">
        <v>786</v>
      </c>
      <c r="AS17" s="338" t="s">
        <v>252</v>
      </c>
      <c r="AT17" s="310" t="s">
        <v>211</v>
      </c>
      <c r="AU17" s="358" t="s">
        <v>211</v>
      </c>
      <c r="AV17" s="358" t="s">
        <v>211</v>
      </c>
      <c r="AW17" s="358" t="s">
        <v>211</v>
      </c>
      <c r="AX17" s="312" t="s">
        <v>759</v>
      </c>
      <c r="AY17" s="330" t="s">
        <v>767</v>
      </c>
      <c r="AZ17" s="298" t="s">
        <v>211</v>
      </c>
      <c r="BA17" s="358" t="s">
        <v>211</v>
      </c>
      <c r="BB17" s="358" t="s">
        <v>211</v>
      </c>
      <c r="BC17" s="367" t="s">
        <v>759</v>
      </c>
      <c r="BD17" s="358" t="s">
        <v>211</v>
      </c>
      <c r="BE17" s="300" t="s">
        <v>746</v>
      </c>
      <c r="BF17" s="298" t="s">
        <v>787</v>
      </c>
      <c r="BG17" s="368" t="s">
        <v>788</v>
      </c>
      <c r="BH17" s="368" t="s">
        <v>788</v>
      </c>
      <c r="BI17" s="368" t="s">
        <v>788</v>
      </c>
      <c r="BJ17" s="303" t="s">
        <v>752</v>
      </c>
      <c r="BK17" s="303" t="s">
        <v>750</v>
      </c>
      <c r="BL17" s="101" t="s">
        <v>243</v>
      </c>
      <c r="BM17" s="112">
        <v>0</v>
      </c>
      <c r="BN17" s="103">
        <f t="shared" si="0"/>
        <v>0</v>
      </c>
      <c r="BO17" s="90" t="s">
        <v>542</v>
      </c>
      <c r="BP17" s="113">
        <v>0</v>
      </c>
      <c r="BQ17" s="94">
        <f t="shared" ref="BQ17:BQ21" si="4">BN17+BP17</f>
        <v>0</v>
      </c>
      <c r="BR17" s="90" t="s">
        <v>996</v>
      </c>
      <c r="BS17" s="113">
        <v>0</v>
      </c>
      <c r="BT17" s="94">
        <f t="shared" ref="BT17:BT57" si="5">BQ17+BS17</f>
        <v>0</v>
      </c>
    </row>
    <row r="18" spans="1:84" ht="255">
      <c r="A18" s="82" t="s">
        <v>173</v>
      </c>
      <c r="B18" s="82" t="s">
        <v>244</v>
      </c>
      <c r="C18" s="82" t="s">
        <v>175</v>
      </c>
      <c r="D18" s="82" t="s">
        <v>176</v>
      </c>
      <c r="E18" s="83" t="s">
        <v>55</v>
      </c>
      <c r="F18" s="83" t="s">
        <v>177</v>
      </c>
      <c r="G18" s="83" t="s">
        <v>178</v>
      </c>
      <c r="H18" s="83" t="s">
        <v>178</v>
      </c>
      <c r="I18" s="83" t="s">
        <v>245</v>
      </c>
      <c r="J18" s="84">
        <v>149</v>
      </c>
      <c r="K18" s="85" t="s">
        <v>246</v>
      </c>
      <c r="L18" s="96">
        <v>1</v>
      </c>
      <c r="M18" s="96"/>
      <c r="N18" s="86" t="s">
        <v>183</v>
      </c>
      <c r="O18" s="87" t="s">
        <v>247</v>
      </c>
      <c r="P18" s="99" t="s">
        <v>248</v>
      </c>
      <c r="Q18" s="97">
        <v>43485</v>
      </c>
      <c r="R18" s="106">
        <v>43798</v>
      </c>
      <c r="S18" s="110" t="s">
        <v>249</v>
      </c>
      <c r="T18" s="110" t="s">
        <v>249</v>
      </c>
      <c r="U18" s="110" t="s">
        <v>249</v>
      </c>
      <c r="V18" s="110" t="s">
        <v>249</v>
      </c>
      <c r="W18" s="110" t="s">
        <v>249</v>
      </c>
      <c r="X18" s="110" t="s">
        <v>249</v>
      </c>
      <c r="Y18" s="82" t="s">
        <v>187</v>
      </c>
      <c r="Z18" s="82" t="s">
        <v>187</v>
      </c>
      <c r="AA18" s="89" t="s">
        <v>188</v>
      </c>
      <c r="AB18" s="243" t="s">
        <v>250</v>
      </c>
      <c r="AC18" s="289">
        <v>1</v>
      </c>
      <c r="AD18" s="329">
        <v>16</v>
      </c>
      <c r="AE18" s="243" t="s">
        <v>251</v>
      </c>
      <c r="AF18" s="290" t="s">
        <v>191</v>
      </c>
      <c r="AG18" s="369" t="s">
        <v>252</v>
      </c>
      <c r="AH18" s="242" t="s">
        <v>249</v>
      </c>
      <c r="AI18" s="343">
        <v>1</v>
      </c>
      <c r="AJ18" s="370">
        <v>0.33</v>
      </c>
      <c r="AK18" s="292" t="s">
        <v>789</v>
      </c>
      <c r="AL18" s="293" t="s">
        <v>790</v>
      </c>
      <c r="AM18" s="371" t="s">
        <v>252</v>
      </c>
      <c r="AN18" s="259" t="s">
        <v>249</v>
      </c>
      <c r="AO18" s="292" t="s">
        <v>789</v>
      </c>
      <c r="AP18" s="370">
        <v>0.33</v>
      </c>
      <c r="AQ18" s="292" t="s">
        <v>791</v>
      </c>
      <c r="AR18" s="292"/>
      <c r="AS18" s="338" t="s">
        <v>252</v>
      </c>
      <c r="AT18" s="310" t="s">
        <v>249</v>
      </c>
      <c r="AU18" s="358">
        <v>1</v>
      </c>
      <c r="AV18" s="358">
        <v>0.67</v>
      </c>
      <c r="AW18" s="358" t="s">
        <v>792</v>
      </c>
      <c r="AX18" s="312" t="s">
        <v>759</v>
      </c>
      <c r="AY18" s="338" t="s">
        <v>252</v>
      </c>
      <c r="AZ18" s="298" t="s">
        <v>249</v>
      </c>
      <c r="BA18" s="358">
        <v>1</v>
      </c>
      <c r="BB18" s="358">
        <v>0.8</v>
      </c>
      <c r="BC18" s="358" t="s">
        <v>793</v>
      </c>
      <c r="BD18" s="342" t="s">
        <v>759</v>
      </c>
      <c r="BE18" s="297" t="s">
        <v>252</v>
      </c>
      <c r="BF18" s="298" t="s">
        <v>249</v>
      </c>
      <c r="BG18" s="333">
        <v>1</v>
      </c>
      <c r="BH18" s="333">
        <v>1</v>
      </c>
      <c r="BI18" s="333" t="s">
        <v>794</v>
      </c>
      <c r="BJ18" s="303" t="s">
        <v>752</v>
      </c>
      <c r="BK18" s="303" t="s">
        <v>750</v>
      </c>
      <c r="BL18" s="114" t="s">
        <v>253</v>
      </c>
      <c r="BM18" s="115">
        <v>0.33</v>
      </c>
      <c r="BN18" s="103">
        <f t="shared" si="0"/>
        <v>0.33</v>
      </c>
      <c r="BO18" s="108" t="s">
        <v>548</v>
      </c>
      <c r="BP18" s="116">
        <v>0</v>
      </c>
      <c r="BQ18" s="94">
        <f t="shared" si="4"/>
        <v>0.33</v>
      </c>
      <c r="BR18" s="108" t="s">
        <v>1005</v>
      </c>
      <c r="BS18" s="116">
        <v>0.67</v>
      </c>
      <c r="BT18" s="94">
        <f>BQ18+BS18</f>
        <v>1</v>
      </c>
    </row>
    <row r="19" spans="1:84" ht="409.5">
      <c r="A19" s="82" t="s">
        <v>173</v>
      </c>
      <c r="B19" s="82" t="s">
        <v>244</v>
      </c>
      <c r="C19" s="82" t="s">
        <v>175</v>
      </c>
      <c r="D19" s="82" t="s">
        <v>176</v>
      </c>
      <c r="E19" s="83" t="s">
        <v>55</v>
      </c>
      <c r="F19" s="83" t="s">
        <v>177</v>
      </c>
      <c r="G19" s="83" t="s">
        <v>178</v>
      </c>
      <c r="H19" s="83" t="s">
        <v>178</v>
      </c>
      <c r="I19" s="83" t="s">
        <v>245</v>
      </c>
      <c r="J19" s="84">
        <v>150</v>
      </c>
      <c r="K19" s="85" t="s">
        <v>254</v>
      </c>
      <c r="L19" s="86">
        <v>6</v>
      </c>
      <c r="M19" s="86"/>
      <c r="N19" s="117">
        <v>6</v>
      </c>
      <c r="O19" s="252" t="s">
        <v>247</v>
      </c>
      <c r="P19" s="118" t="s">
        <v>255</v>
      </c>
      <c r="Q19" s="97">
        <v>43585</v>
      </c>
      <c r="R19" s="246">
        <v>43815</v>
      </c>
      <c r="S19" s="82" t="s">
        <v>211</v>
      </c>
      <c r="T19" s="248" t="s">
        <v>703</v>
      </c>
      <c r="U19" s="248" t="s">
        <v>704</v>
      </c>
      <c r="V19" s="248" t="s">
        <v>705</v>
      </c>
      <c r="W19" s="248" t="s">
        <v>706</v>
      </c>
      <c r="X19" s="248" t="s">
        <v>707</v>
      </c>
      <c r="Y19" s="82" t="s">
        <v>187</v>
      </c>
      <c r="Z19" s="82" t="s">
        <v>187</v>
      </c>
      <c r="AA19" s="89" t="s">
        <v>188</v>
      </c>
      <c r="AB19" s="243" t="s">
        <v>257</v>
      </c>
      <c r="AC19" s="242">
        <v>1</v>
      </c>
      <c r="AD19" s="372">
        <v>16.666666666666668</v>
      </c>
      <c r="AE19" s="243" t="s">
        <v>258</v>
      </c>
      <c r="AF19" s="290" t="s">
        <v>192</v>
      </c>
      <c r="AG19" s="349" t="s">
        <v>192</v>
      </c>
      <c r="AH19" s="242" t="s">
        <v>256</v>
      </c>
      <c r="AI19" s="291">
        <v>1</v>
      </c>
      <c r="AJ19" s="370">
        <v>0.33</v>
      </c>
      <c r="AK19" s="292" t="s">
        <v>795</v>
      </c>
      <c r="AL19" s="293" t="s">
        <v>790</v>
      </c>
      <c r="AM19" s="371" t="s">
        <v>252</v>
      </c>
      <c r="AN19" s="259" t="s">
        <v>704</v>
      </c>
      <c r="AO19" s="292" t="s">
        <v>796</v>
      </c>
      <c r="AP19" s="343">
        <v>0.1</v>
      </c>
      <c r="AQ19" s="330" t="s">
        <v>797</v>
      </c>
      <c r="AR19" s="292" t="s">
        <v>798</v>
      </c>
      <c r="AS19" s="299" t="s">
        <v>206</v>
      </c>
      <c r="AT19" s="310" t="s">
        <v>705</v>
      </c>
      <c r="AU19" s="358">
        <v>0</v>
      </c>
      <c r="AV19" s="358">
        <v>0.1</v>
      </c>
      <c r="AW19" s="358" t="s">
        <v>799</v>
      </c>
      <c r="AX19" s="312" t="s">
        <v>759</v>
      </c>
      <c r="AY19" s="297" t="s">
        <v>252</v>
      </c>
      <c r="AZ19" s="298" t="s">
        <v>706</v>
      </c>
      <c r="BA19" s="358">
        <v>1</v>
      </c>
      <c r="BB19" s="358">
        <v>0.83</v>
      </c>
      <c r="BC19" s="358" t="s">
        <v>800</v>
      </c>
      <c r="BD19" s="342" t="s">
        <v>759</v>
      </c>
      <c r="BE19" s="338" t="s">
        <v>252</v>
      </c>
      <c r="BF19" s="298" t="s">
        <v>707</v>
      </c>
      <c r="BG19" s="333">
        <v>1</v>
      </c>
      <c r="BH19" s="333">
        <v>1</v>
      </c>
      <c r="BI19" s="333" t="s">
        <v>801</v>
      </c>
      <c r="BJ19" s="303" t="s">
        <v>752</v>
      </c>
      <c r="BK19" s="303" t="s">
        <v>750</v>
      </c>
      <c r="BL19" s="114" t="s">
        <v>259</v>
      </c>
      <c r="BM19" s="115">
        <f>2/6</f>
        <v>0.33333333333333331</v>
      </c>
      <c r="BN19" s="103">
        <f t="shared" si="0"/>
        <v>0.33333333333333331</v>
      </c>
      <c r="BO19" s="90" t="s">
        <v>547</v>
      </c>
      <c r="BP19" s="104">
        <v>0</v>
      </c>
      <c r="BQ19" s="94">
        <f t="shared" si="4"/>
        <v>0.33333333333333331</v>
      </c>
      <c r="BR19" s="90" t="s">
        <v>1006</v>
      </c>
      <c r="BS19" s="104">
        <v>0.67</v>
      </c>
      <c r="BT19" s="94">
        <f>BQ19+BS19</f>
        <v>1.0033333333333334</v>
      </c>
    </row>
    <row r="20" spans="1:84" ht="225">
      <c r="A20" s="82" t="s">
        <v>173</v>
      </c>
      <c r="B20" s="82" t="s">
        <v>244</v>
      </c>
      <c r="C20" s="82" t="s">
        <v>175</v>
      </c>
      <c r="D20" s="82" t="s">
        <v>176</v>
      </c>
      <c r="E20" s="83" t="s">
        <v>55</v>
      </c>
      <c r="F20" s="83" t="s">
        <v>177</v>
      </c>
      <c r="G20" s="83" t="s">
        <v>178</v>
      </c>
      <c r="H20" s="83" t="s">
        <v>178</v>
      </c>
      <c r="I20" s="83" t="s">
        <v>245</v>
      </c>
      <c r="J20" s="84">
        <v>151</v>
      </c>
      <c r="K20" s="85" t="s">
        <v>260</v>
      </c>
      <c r="L20" s="96">
        <v>1</v>
      </c>
      <c r="M20" s="96"/>
      <c r="N20" s="119" t="s">
        <v>183</v>
      </c>
      <c r="O20" s="87" t="s">
        <v>247</v>
      </c>
      <c r="P20" s="118" t="s">
        <v>261</v>
      </c>
      <c r="Q20" s="97">
        <v>43552</v>
      </c>
      <c r="R20" s="246">
        <v>43815</v>
      </c>
      <c r="S20" s="82" t="s">
        <v>211</v>
      </c>
      <c r="T20" s="248" t="s">
        <v>708</v>
      </c>
      <c r="U20" s="248" t="s">
        <v>709</v>
      </c>
      <c r="V20" s="248" t="s">
        <v>710</v>
      </c>
      <c r="W20" s="248" t="s">
        <v>710</v>
      </c>
      <c r="X20" s="248" t="s">
        <v>711</v>
      </c>
      <c r="Y20" s="82" t="s">
        <v>187</v>
      </c>
      <c r="Z20" s="82" t="s">
        <v>187</v>
      </c>
      <c r="AA20" s="89" t="s">
        <v>188</v>
      </c>
      <c r="AB20" s="243" t="s">
        <v>263</v>
      </c>
      <c r="AC20" s="242">
        <v>0.25</v>
      </c>
      <c r="AD20" s="372">
        <v>25</v>
      </c>
      <c r="AE20" s="243" t="s">
        <v>178</v>
      </c>
      <c r="AF20" s="290" t="s">
        <v>192</v>
      </c>
      <c r="AG20" s="349" t="s">
        <v>192</v>
      </c>
      <c r="AH20" s="242" t="s">
        <v>262</v>
      </c>
      <c r="AI20" s="291">
        <v>0.25</v>
      </c>
      <c r="AJ20" s="291">
        <v>0.25</v>
      </c>
      <c r="AK20" s="292" t="s">
        <v>802</v>
      </c>
      <c r="AL20" s="293" t="s">
        <v>803</v>
      </c>
      <c r="AM20" s="373" t="s">
        <v>264</v>
      </c>
      <c r="AN20" s="259" t="s">
        <v>709</v>
      </c>
      <c r="AO20" s="292" t="s">
        <v>796</v>
      </c>
      <c r="AP20" s="343">
        <v>0</v>
      </c>
      <c r="AQ20" s="330" t="s">
        <v>797</v>
      </c>
      <c r="AR20" s="292" t="s">
        <v>798</v>
      </c>
      <c r="AS20" s="365" t="s">
        <v>206</v>
      </c>
      <c r="AT20" s="310" t="s">
        <v>710</v>
      </c>
      <c r="AU20" s="358">
        <v>0</v>
      </c>
      <c r="AV20" s="358">
        <v>0</v>
      </c>
      <c r="AW20" s="358" t="s">
        <v>796</v>
      </c>
      <c r="AX20" s="312" t="s">
        <v>804</v>
      </c>
      <c r="AY20" s="299" t="s">
        <v>206</v>
      </c>
      <c r="AZ20" s="298" t="s">
        <v>710</v>
      </c>
      <c r="BA20" s="358"/>
      <c r="BB20" s="358"/>
      <c r="BC20" s="358"/>
      <c r="BD20" s="300" t="s">
        <v>746</v>
      </c>
      <c r="BE20" s="374" t="s">
        <v>746</v>
      </c>
      <c r="BF20" s="298" t="s">
        <v>711</v>
      </c>
      <c r="BG20" s="333">
        <v>1</v>
      </c>
      <c r="BH20" s="333">
        <v>1</v>
      </c>
      <c r="BI20" s="333" t="s">
        <v>805</v>
      </c>
      <c r="BJ20" s="303" t="s">
        <v>752</v>
      </c>
      <c r="BK20" s="303" t="s">
        <v>750</v>
      </c>
      <c r="BL20" s="114" t="s">
        <v>265</v>
      </c>
      <c r="BM20" s="115">
        <v>0</v>
      </c>
      <c r="BN20" s="103">
        <f t="shared" si="0"/>
        <v>0</v>
      </c>
      <c r="BO20" s="90" t="s">
        <v>547</v>
      </c>
      <c r="BP20" s="104">
        <v>0</v>
      </c>
      <c r="BQ20" s="94">
        <f t="shared" si="4"/>
        <v>0</v>
      </c>
      <c r="BR20" s="90" t="s">
        <v>1007</v>
      </c>
      <c r="BS20" s="104">
        <v>0</v>
      </c>
      <c r="BT20" s="94">
        <f t="shared" si="5"/>
        <v>0</v>
      </c>
    </row>
    <row r="21" spans="1:84" ht="240">
      <c r="A21" s="82" t="s">
        <v>173</v>
      </c>
      <c r="B21" s="82" t="s">
        <v>244</v>
      </c>
      <c r="C21" s="82" t="s">
        <v>175</v>
      </c>
      <c r="D21" s="82" t="s">
        <v>176</v>
      </c>
      <c r="E21" s="83" t="s">
        <v>55</v>
      </c>
      <c r="F21" s="83" t="s">
        <v>177</v>
      </c>
      <c r="G21" s="83" t="s">
        <v>178</v>
      </c>
      <c r="H21" s="83" t="s">
        <v>178</v>
      </c>
      <c r="I21" s="83" t="s">
        <v>245</v>
      </c>
      <c r="J21" s="84">
        <v>152</v>
      </c>
      <c r="K21" s="85" t="s">
        <v>266</v>
      </c>
      <c r="L21" s="86" t="s">
        <v>182</v>
      </c>
      <c r="M21" s="86"/>
      <c r="N21" s="119">
        <v>2</v>
      </c>
      <c r="O21" s="87" t="s">
        <v>247</v>
      </c>
      <c r="P21" s="118" t="s">
        <v>267</v>
      </c>
      <c r="Q21" s="97">
        <v>43616</v>
      </c>
      <c r="R21" s="246">
        <v>43815</v>
      </c>
      <c r="S21" s="82" t="s">
        <v>211</v>
      </c>
      <c r="T21" s="82" t="s">
        <v>211</v>
      </c>
      <c r="U21" s="110" t="s">
        <v>268</v>
      </c>
      <c r="V21" s="82" t="s">
        <v>211</v>
      </c>
      <c r="W21" s="110" t="s">
        <v>268</v>
      </c>
      <c r="X21" s="105" t="s">
        <v>201</v>
      </c>
      <c r="Y21" s="82" t="s">
        <v>187</v>
      </c>
      <c r="Z21" s="82" t="s">
        <v>187</v>
      </c>
      <c r="AA21" s="89" t="s">
        <v>188</v>
      </c>
      <c r="AB21" s="243" t="s">
        <v>269</v>
      </c>
      <c r="AC21" s="242">
        <v>0</v>
      </c>
      <c r="AD21" s="372" t="e">
        <v>#VALUE!</v>
      </c>
      <c r="AE21" s="243" t="s">
        <v>178</v>
      </c>
      <c r="AF21" s="290" t="s">
        <v>192</v>
      </c>
      <c r="AG21" s="349" t="s">
        <v>192</v>
      </c>
      <c r="AH21" s="312" t="s">
        <v>192</v>
      </c>
      <c r="AI21" s="312" t="s">
        <v>192</v>
      </c>
      <c r="AJ21" s="312" t="s">
        <v>192</v>
      </c>
      <c r="AK21" s="312" t="s">
        <v>192</v>
      </c>
      <c r="AL21" s="315" t="s">
        <v>192</v>
      </c>
      <c r="AM21" s="350" t="s">
        <v>192</v>
      </c>
      <c r="AN21" s="259" t="s">
        <v>806</v>
      </c>
      <c r="AO21" s="292" t="s">
        <v>807</v>
      </c>
      <c r="AP21" s="343">
        <v>0</v>
      </c>
      <c r="AQ21" s="330" t="s">
        <v>797</v>
      </c>
      <c r="AR21" s="292" t="s">
        <v>743</v>
      </c>
      <c r="AS21" s="299" t="s">
        <v>206</v>
      </c>
      <c r="AT21" s="310" t="s">
        <v>211</v>
      </c>
      <c r="AU21" s="358">
        <v>0</v>
      </c>
      <c r="AV21" s="358">
        <v>0</v>
      </c>
      <c r="AW21" s="375" t="s">
        <v>808</v>
      </c>
      <c r="AX21" s="312" t="s">
        <v>759</v>
      </c>
      <c r="AY21" s="352" t="s">
        <v>767</v>
      </c>
      <c r="AZ21" s="298" t="s">
        <v>268</v>
      </c>
      <c r="BA21" s="311">
        <v>1</v>
      </c>
      <c r="BB21" s="311">
        <v>1</v>
      </c>
      <c r="BC21" s="311" t="s">
        <v>809</v>
      </c>
      <c r="BD21" s="342" t="s">
        <v>759</v>
      </c>
      <c r="BE21" s="338" t="s">
        <v>252</v>
      </c>
      <c r="BF21" s="298" t="s">
        <v>810</v>
      </c>
      <c r="BG21" s="333">
        <v>1</v>
      </c>
      <c r="BH21" s="333">
        <v>1</v>
      </c>
      <c r="BI21" s="333" t="s">
        <v>811</v>
      </c>
      <c r="BJ21" s="303" t="s">
        <v>752</v>
      </c>
      <c r="BK21" s="303" t="s">
        <v>750</v>
      </c>
      <c r="BL21" s="101" t="s">
        <v>221</v>
      </c>
      <c r="BM21" s="102">
        <v>0</v>
      </c>
      <c r="BN21" s="103">
        <f t="shared" si="0"/>
        <v>0</v>
      </c>
      <c r="BO21" s="90" t="s">
        <v>547</v>
      </c>
      <c r="BP21" s="104">
        <v>0</v>
      </c>
      <c r="BQ21" s="94">
        <f t="shared" si="4"/>
        <v>0</v>
      </c>
      <c r="BR21" s="90" t="s">
        <v>1008</v>
      </c>
      <c r="BS21" s="104">
        <v>1</v>
      </c>
      <c r="BT21" s="94">
        <f t="shared" si="5"/>
        <v>1</v>
      </c>
    </row>
    <row r="22" spans="1:84" ht="255">
      <c r="A22" s="82" t="s">
        <v>173</v>
      </c>
      <c r="B22" s="82" t="s">
        <v>244</v>
      </c>
      <c r="C22" s="82" t="s">
        <v>175</v>
      </c>
      <c r="D22" s="82" t="s">
        <v>176</v>
      </c>
      <c r="E22" s="83" t="s">
        <v>55</v>
      </c>
      <c r="F22" s="83" t="s">
        <v>177</v>
      </c>
      <c r="G22" s="83" t="s">
        <v>178</v>
      </c>
      <c r="H22" s="83" t="s">
        <v>178</v>
      </c>
      <c r="I22" s="83" t="s">
        <v>245</v>
      </c>
      <c r="J22" s="84">
        <v>153</v>
      </c>
      <c r="K22" s="85" t="s">
        <v>270</v>
      </c>
      <c r="L22" s="96">
        <v>1</v>
      </c>
      <c r="M22" s="96"/>
      <c r="N22" s="86" t="s">
        <v>183</v>
      </c>
      <c r="O22" s="87" t="s">
        <v>247</v>
      </c>
      <c r="P22" s="118" t="s">
        <v>271</v>
      </c>
      <c r="Q22" s="246">
        <v>43616</v>
      </c>
      <c r="R22" s="246">
        <v>43815</v>
      </c>
      <c r="S22" s="82" t="s">
        <v>211</v>
      </c>
      <c r="T22" s="82" t="s">
        <v>211</v>
      </c>
      <c r="U22" s="82" t="s">
        <v>211</v>
      </c>
      <c r="V22" s="82" t="s">
        <v>211</v>
      </c>
      <c r="W22" s="248" t="s">
        <v>712</v>
      </c>
      <c r="X22" s="248" t="s">
        <v>713</v>
      </c>
      <c r="Y22" s="82" t="s">
        <v>187</v>
      </c>
      <c r="Z22" s="82" t="s">
        <v>187</v>
      </c>
      <c r="AA22" s="89" t="s">
        <v>188</v>
      </c>
      <c r="AB22" s="243" t="s">
        <v>269</v>
      </c>
      <c r="AC22" s="242">
        <v>0</v>
      </c>
      <c r="AD22" s="372">
        <v>0</v>
      </c>
      <c r="AE22" s="243" t="s">
        <v>192</v>
      </c>
      <c r="AF22" s="290" t="s">
        <v>192</v>
      </c>
      <c r="AG22" s="349" t="s">
        <v>192</v>
      </c>
      <c r="AH22" s="312" t="s">
        <v>192</v>
      </c>
      <c r="AI22" s="312" t="s">
        <v>192</v>
      </c>
      <c r="AJ22" s="312" t="s">
        <v>192</v>
      </c>
      <c r="AK22" s="312" t="s">
        <v>192</v>
      </c>
      <c r="AL22" s="315" t="s">
        <v>192</v>
      </c>
      <c r="AM22" s="350" t="s">
        <v>192</v>
      </c>
      <c r="AN22" s="259" t="s">
        <v>211</v>
      </c>
      <c r="AO22" s="259" t="s">
        <v>211</v>
      </c>
      <c r="AP22" s="259" t="s">
        <v>712</v>
      </c>
      <c r="AQ22" s="259" t="s">
        <v>211</v>
      </c>
      <c r="AR22" s="259" t="s">
        <v>211</v>
      </c>
      <c r="AS22" s="364" t="s">
        <v>767</v>
      </c>
      <c r="AT22" s="310" t="s">
        <v>211</v>
      </c>
      <c r="AU22" s="358" t="s">
        <v>211</v>
      </c>
      <c r="AV22" s="358" t="s">
        <v>211</v>
      </c>
      <c r="AW22" s="358" t="s">
        <v>211</v>
      </c>
      <c r="AX22" s="312" t="s">
        <v>759</v>
      </c>
      <c r="AY22" s="352" t="s">
        <v>767</v>
      </c>
      <c r="AZ22" s="298" t="s">
        <v>712</v>
      </c>
      <c r="BA22" s="311">
        <v>1</v>
      </c>
      <c r="BB22" s="311">
        <v>0.8</v>
      </c>
      <c r="BC22" s="311" t="s">
        <v>812</v>
      </c>
      <c r="BD22" s="342" t="s">
        <v>759</v>
      </c>
      <c r="BE22" s="338" t="s">
        <v>252</v>
      </c>
      <c r="BF22" s="298" t="s">
        <v>713</v>
      </c>
      <c r="BG22" s="333">
        <v>1</v>
      </c>
      <c r="BH22" s="333">
        <v>1</v>
      </c>
      <c r="BI22" s="333" t="s">
        <v>813</v>
      </c>
      <c r="BJ22" s="303" t="s">
        <v>752</v>
      </c>
      <c r="BK22" s="303" t="s">
        <v>750</v>
      </c>
      <c r="BL22" s="101" t="s">
        <v>221</v>
      </c>
      <c r="BM22" s="102">
        <v>0</v>
      </c>
      <c r="BN22" s="93" t="s">
        <v>498</v>
      </c>
      <c r="BO22" s="90" t="s">
        <v>549</v>
      </c>
      <c r="BP22" s="104">
        <v>0</v>
      </c>
      <c r="BQ22" s="93" t="s">
        <v>498</v>
      </c>
      <c r="BR22" s="90" t="s">
        <v>1009</v>
      </c>
      <c r="BS22" s="104">
        <v>0</v>
      </c>
      <c r="BT22" s="94">
        <f>BS22</f>
        <v>0</v>
      </c>
    </row>
    <row r="23" spans="1:84" ht="255">
      <c r="A23" s="82" t="s">
        <v>173</v>
      </c>
      <c r="B23" s="82" t="s">
        <v>174</v>
      </c>
      <c r="C23" s="82" t="s">
        <v>175</v>
      </c>
      <c r="D23" s="82" t="s">
        <v>176</v>
      </c>
      <c r="E23" s="99" t="s">
        <v>174</v>
      </c>
      <c r="F23" s="83" t="s">
        <v>177</v>
      </c>
      <c r="G23" s="83" t="s">
        <v>178</v>
      </c>
      <c r="H23" s="83" t="s">
        <v>178</v>
      </c>
      <c r="I23" s="83" t="s">
        <v>180</v>
      </c>
      <c r="J23" s="84">
        <v>154</v>
      </c>
      <c r="K23" s="85" t="s">
        <v>272</v>
      </c>
      <c r="L23" s="100">
        <v>4</v>
      </c>
      <c r="M23" s="100"/>
      <c r="N23" s="100">
        <v>4</v>
      </c>
      <c r="O23" s="110" t="s">
        <v>273</v>
      </c>
      <c r="P23" s="99" t="s">
        <v>274</v>
      </c>
      <c r="Q23" s="97">
        <v>43466</v>
      </c>
      <c r="R23" s="106">
        <v>43846</v>
      </c>
      <c r="S23" s="82" t="s">
        <v>211</v>
      </c>
      <c r="T23" s="83">
        <v>1</v>
      </c>
      <c r="U23" s="105" t="s">
        <v>211</v>
      </c>
      <c r="V23" s="83">
        <v>1</v>
      </c>
      <c r="W23" s="83">
        <v>1</v>
      </c>
      <c r="X23" s="110" t="s">
        <v>275</v>
      </c>
      <c r="Y23" s="82" t="s">
        <v>187</v>
      </c>
      <c r="Z23" s="82" t="s">
        <v>187</v>
      </c>
      <c r="AA23" s="99" t="s">
        <v>276</v>
      </c>
      <c r="AB23" s="243" t="s">
        <v>263</v>
      </c>
      <c r="AC23" s="289">
        <v>0.1</v>
      </c>
      <c r="AD23" s="289">
        <v>0.1</v>
      </c>
      <c r="AE23" s="243" t="s">
        <v>277</v>
      </c>
      <c r="AF23" s="290" t="s">
        <v>192</v>
      </c>
      <c r="AG23" s="349" t="s">
        <v>192</v>
      </c>
      <c r="AH23" s="242">
        <v>1</v>
      </c>
      <c r="AI23" s="291">
        <v>1</v>
      </c>
      <c r="AJ23" s="370">
        <v>0.33</v>
      </c>
      <c r="AK23" s="292" t="s">
        <v>814</v>
      </c>
      <c r="AL23" s="448" t="s">
        <v>815</v>
      </c>
      <c r="AM23" s="371" t="s">
        <v>252</v>
      </c>
      <c r="AN23" s="259" t="s">
        <v>211</v>
      </c>
      <c r="AO23" s="312" t="s">
        <v>816</v>
      </c>
      <c r="AP23" s="343">
        <v>0.5</v>
      </c>
      <c r="AQ23" s="376" t="s">
        <v>817</v>
      </c>
      <c r="AR23" s="243" t="s">
        <v>211</v>
      </c>
      <c r="AS23" s="351" t="s">
        <v>767</v>
      </c>
      <c r="AT23" s="310">
        <v>1</v>
      </c>
      <c r="AU23" s="358">
        <v>1</v>
      </c>
      <c r="AV23" s="358">
        <v>0.5</v>
      </c>
      <c r="AW23" s="358" t="s">
        <v>818</v>
      </c>
      <c r="AX23" s="312" t="s">
        <v>759</v>
      </c>
      <c r="AY23" s="338" t="s">
        <v>252</v>
      </c>
      <c r="AZ23" s="377">
        <v>1</v>
      </c>
      <c r="BA23" s="358">
        <v>1</v>
      </c>
      <c r="BB23" s="358">
        <v>0.75</v>
      </c>
      <c r="BC23" s="291" t="s">
        <v>744</v>
      </c>
      <c r="BD23" s="342" t="s">
        <v>759</v>
      </c>
      <c r="BE23" s="297" t="s">
        <v>252</v>
      </c>
      <c r="BF23" s="291" t="s">
        <v>819</v>
      </c>
      <c r="BG23" s="291">
        <v>1</v>
      </c>
      <c r="BH23" s="291">
        <v>0.85</v>
      </c>
      <c r="BI23" s="301" t="s">
        <v>748</v>
      </c>
      <c r="BJ23" s="302" t="s">
        <v>820</v>
      </c>
      <c r="BK23" s="303" t="s">
        <v>750</v>
      </c>
      <c r="BL23" s="101" t="s">
        <v>278</v>
      </c>
      <c r="BM23" s="120">
        <f>1/4</f>
        <v>0.25</v>
      </c>
      <c r="BN23" s="103">
        <f t="shared" si="0"/>
        <v>0.25</v>
      </c>
      <c r="BO23" s="90" t="s">
        <v>628</v>
      </c>
      <c r="BP23" s="188">
        <f>1/4</f>
        <v>0.25</v>
      </c>
      <c r="BQ23" s="94">
        <f>BN23+BP23</f>
        <v>0.5</v>
      </c>
      <c r="BR23" s="90" t="s">
        <v>1014</v>
      </c>
      <c r="BS23" s="188">
        <f>1/4</f>
        <v>0.25</v>
      </c>
      <c r="BT23" s="94">
        <f t="shared" si="5"/>
        <v>0.75</v>
      </c>
    </row>
    <row r="24" spans="1:84" ht="306">
      <c r="A24" s="82" t="s">
        <v>173</v>
      </c>
      <c r="B24" s="82" t="s">
        <v>174</v>
      </c>
      <c r="C24" s="82" t="s">
        <v>175</v>
      </c>
      <c r="D24" s="82" t="s">
        <v>176</v>
      </c>
      <c r="E24" s="99" t="s">
        <v>174</v>
      </c>
      <c r="F24" s="83" t="s">
        <v>177</v>
      </c>
      <c r="G24" s="108" t="s">
        <v>178</v>
      </c>
      <c r="H24" s="108" t="s">
        <v>178</v>
      </c>
      <c r="I24" s="108" t="s">
        <v>180</v>
      </c>
      <c r="J24" s="109">
        <v>155</v>
      </c>
      <c r="K24" s="121" t="s">
        <v>279</v>
      </c>
      <c r="L24" s="86">
        <v>6</v>
      </c>
      <c r="M24" s="86"/>
      <c r="N24" s="122">
        <v>9</v>
      </c>
      <c r="O24" s="110" t="s">
        <v>273</v>
      </c>
      <c r="P24" s="99" t="s">
        <v>280</v>
      </c>
      <c r="Q24" s="97">
        <v>43480</v>
      </c>
      <c r="R24" s="106">
        <v>43736</v>
      </c>
      <c r="S24" s="110" t="s">
        <v>281</v>
      </c>
      <c r="T24" s="110" t="s">
        <v>282</v>
      </c>
      <c r="U24" s="105" t="s">
        <v>211</v>
      </c>
      <c r="V24" s="82" t="s">
        <v>211</v>
      </c>
      <c r="W24" s="238" t="s">
        <v>714</v>
      </c>
      <c r="X24" s="238" t="s">
        <v>694</v>
      </c>
      <c r="Y24" s="82" t="s">
        <v>187</v>
      </c>
      <c r="Z24" s="82" t="s">
        <v>187</v>
      </c>
      <c r="AA24" s="89" t="s">
        <v>188</v>
      </c>
      <c r="AB24" s="321" t="s">
        <v>283</v>
      </c>
      <c r="AC24" s="346">
        <v>0.9</v>
      </c>
      <c r="AD24" s="346">
        <v>0.1</v>
      </c>
      <c r="AE24" s="346" t="s">
        <v>284</v>
      </c>
      <c r="AF24" s="238" t="s">
        <v>191</v>
      </c>
      <c r="AG24" s="238" t="s">
        <v>264</v>
      </c>
      <c r="AH24" s="323" t="s">
        <v>282</v>
      </c>
      <c r="AI24" s="362">
        <v>0.1</v>
      </c>
      <c r="AJ24" s="362">
        <v>0.1</v>
      </c>
      <c r="AK24" s="328" t="s">
        <v>821</v>
      </c>
      <c r="AL24" s="326" t="s">
        <v>822</v>
      </c>
      <c r="AM24" s="305" t="s">
        <v>206</v>
      </c>
      <c r="AN24" s="327" t="s">
        <v>211</v>
      </c>
      <c r="AO24" s="328" t="s">
        <v>823</v>
      </c>
      <c r="AP24" s="328">
        <v>0.1</v>
      </c>
      <c r="AQ24" s="328" t="s">
        <v>824</v>
      </c>
      <c r="AR24" s="328" t="s">
        <v>211</v>
      </c>
      <c r="AS24" s="305" t="s">
        <v>767</v>
      </c>
      <c r="AT24" s="298" t="s">
        <v>211</v>
      </c>
      <c r="AU24" s="291" t="s">
        <v>825</v>
      </c>
      <c r="AV24" s="291" t="s">
        <v>825</v>
      </c>
      <c r="AW24" s="291" t="s">
        <v>826</v>
      </c>
      <c r="AX24" s="326" t="s">
        <v>674</v>
      </c>
      <c r="AY24" s="305" t="s">
        <v>674</v>
      </c>
      <c r="AZ24" s="298" t="s">
        <v>714</v>
      </c>
      <c r="BA24" s="325" t="s">
        <v>674</v>
      </c>
      <c r="BB24" s="325" t="s">
        <v>674</v>
      </c>
      <c r="BC24" s="325" t="s">
        <v>674</v>
      </c>
      <c r="BD24" s="300" t="s">
        <v>674</v>
      </c>
      <c r="BE24" s="316" t="s">
        <v>674</v>
      </c>
      <c r="BF24" s="316" t="s">
        <v>694</v>
      </c>
      <c r="BG24" s="316" t="s">
        <v>755</v>
      </c>
      <c r="BH24" s="316" t="s">
        <v>755</v>
      </c>
      <c r="BI24" s="316" t="s">
        <v>755</v>
      </c>
      <c r="BJ24" s="316" t="s">
        <v>752</v>
      </c>
      <c r="BK24" s="316" t="s">
        <v>750</v>
      </c>
      <c r="BL24" s="101" t="s">
        <v>221</v>
      </c>
      <c r="BM24" s="102">
        <v>0</v>
      </c>
      <c r="BN24" s="103">
        <f t="shared" si="0"/>
        <v>0</v>
      </c>
      <c r="BO24" s="90" t="s">
        <v>626</v>
      </c>
      <c r="BP24" s="104">
        <v>0</v>
      </c>
      <c r="BQ24" s="94">
        <f>BN24+BP24</f>
        <v>0</v>
      </c>
      <c r="BR24" s="90" t="s">
        <v>1015</v>
      </c>
      <c r="BS24" s="104" t="s">
        <v>1024</v>
      </c>
      <c r="BT24" s="94" t="str">
        <f>BS24</f>
        <v>Eliminada</v>
      </c>
      <c r="BU24" s="95"/>
    </row>
    <row r="25" spans="1:84" s="124" customFormat="1" ht="216.75" customHeight="1">
      <c r="A25" s="82" t="s">
        <v>173</v>
      </c>
      <c r="B25" s="82" t="s">
        <v>174</v>
      </c>
      <c r="C25" s="82" t="s">
        <v>175</v>
      </c>
      <c r="D25" s="82" t="s">
        <v>176</v>
      </c>
      <c r="E25" s="99" t="s">
        <v>174</v>
      </c>
      <c r="F25" s="83" t="s">
        <v>177</v>
      </c>
      <c r="G25" s="108" t="s">
        <v>178</v>
      </c>
      <c r="H25" s="108" t="s">
        <v>178</v>
      </c>
      <c r="I25" s="108" t="s">
        <v>180</v>
      </c>
      <c r="J25" s="109">
        <v>156</v>
      </c>
      <c r="K25" s="121" t="s">
        <v>285</v>
      </c>
      <c r="L25" s="86">
        <v>5</v>
      </c>
      <c r="M25" s="86"/>
      <c r="N25" s="122" t="s">
        <v>286</v>
      </c>
      <c r="O25" s="110" t="s">
        <v>273</v>
      </c>
      <c r="P25" s="118" t="s">
        <v>287</v>
      </c>
      <c r="Q25" s="97">
        <v>43480</v>
      </c>
      <c r="R25" s="106">
        <v>43799</v>
      </c>
      <c r="S25" s="110" t="s">
        <v>288</v>
      </c>
      <c r="T25" s="110" t="s">
        <v>289</v>
      </c>
      <c r="U25" s="110" t="s">
        <v>289</v>
      </c>
      <c r="V25" s="110" t="s">
        <v>289</v>
      </c>
      <c r="W25" s="110" t="s">
        <v>289</v>
      </c>
      <c r="X25" s="105" t="s">
        <v>201</v>
      </c>
      <c r="Y25" s="82" t="s">
        <v>187</v>
      </c>
      <c r="Z25" s="82" t="s">
        <v>187</v>
      </c>
      <c r="AA25" s="99" t="s">
        <v>276</v>
      </c>
      <c r="AB25" s="243" t="s">
        <v>290</v>
      </c>
      <c r="AC25" s="289">
        <v>1</v>
      </c>
      <c r="AD25" s="289">
        <v>0.2</v>
      </c>
      <c r="AE25" s="243" t="s">
        <v>291</v>
      </c>
      <c r="AF25" s="290" t="s">
        <v>191</v>
      </c>
      <c r="AG25" s="369" t="s">
        <v>252</v>
      </c>
      <c r="AH25" s="242" t="s">
        <v>289</v>
      </c>
      <c r="AI25" s="291">
        <v>1</v>
      </c>
      <c r="AJ25" s="291">
        <v>0.25</v>
      </c>
      <c r="AK25" s="292" t="s">
        <v>827</v>
      </c>
      <c r="AL25" s="293" t="s">
        <v>828</v>
      </c>
      <c r="AM25" s="371" t="s">
        <v>252</v>
      </c>
      <c r="AN25" s="259" t="s">
        <v>289</v>
      </c>
      <c r="AO25" s="312" t="s">
        <v>829</v>
      </c>
      <c r="AP25" s="343">
        <v>0.5</v>
      </c>
      <c r="AQ25" s="376" t="s">
        <v>830</v>
      </c>
      <c r="AR25" s="292" t="s">
        <v>831</v>
      </c>
      <c r="AS25" s="338" t="s">
        <v>252</v>
      </c>
      <c r="AT25" s="310" t="s">
        <v>289</v>
      </c>
      <c r="AU25" s="358">
        <v>1</v>
      </c>
      <c r="AV25" s="358">
        <v>0.8</v>
      </c>
      <c r="AW25" s="358" t="s">
        <v>832</v>
      </c>
      <c r="AX25" s="312" t="s">
        <v>759</v>
      </c>
      <c r="AY25" s="338" t="s">
        <v>252</v>
      </c>
      <c r="AZ25" s="298" t="s">
        <v>289</v>
      </c>
      <c r="BA25" s="358">
        <v>1</v>
      </c>
      <c r="BB25" s="358">
        <v>1.2</v>
      </c>
      <c r="BC25" s="378" t="s">
        <v>833</v>
      </c>
      <c r="BD25" s="342" t="s">
        <v>834</v>
      </c>
      <c r="BE25" s="338" t="s">
        <v>252</v>
      </c>
      <c r="BF25" s="364" t="s">
        <v>835</v>
      </c>
      <c r="BG25" s="379">
        <v>1</v>
      </c>
      <c r="BH25" s="379">
        <v>1.4</v>
      </c>
      <c r="BI25" s="367" t="s">
        <v>836</v>
      </c>
      <c r="BJ25" s="302" t="s">
        <v>837</v>
      </c>
      <c r="BK25" s="303" t="s">
        <v>750</v>
      </c>
      <c r="BL25" s="101" t="s">
        <v>259</v>
      </c>
      <c r="BM25" s="102">
        <f>2/5</f>
        <v>0.4</v>
      </c>
      <c r="BN25" s="103">
        <f t="shared" si="0"/>
        <v>0.4</v>
      </c>
      <c r="BO25" s="90" t="s">
        <v>629</v>
      </c>
      <c r="BP25" s="104">
        <v>0.2</v>
      </c>
      <c r="BQ25" s="94">
        <f>BN25+BP25</f>
        <v>0.60000000000000009</v>
      </c>
      <c r="BR25" s="90" t="s">
        <v>221</v>
      </c>
      <c r="BS25" s="104" t="s">
        <v>498</v>
      </c>
      <c r="BT25" s="94">
        <f>BN25+BQ25</f>
        <v>1</v>
      </c>
      <c r="BU25" s="95"/>
      <c r="BV25" s="95"/>
      <c r="BW25" s="95"/>
      <c r="BX25" s="95"/>
      <c r="BY25" s="95"/>
      <c r="BZ25" s="95"/>
      <c r="CA25" s="95"/>
      <c r="CB25" s="95"/>
      <c r="CC25" s="95"/>
      <c r="CD25" s="95"/>
      <c r="CE25" s="95"/>
      <c r="CF25" s="123"/>
    </row>
    <row r="26" spans="1:84" s="124" customFormat="1" ht="252.75" customHeight="1">
      <c r="A26" s="82" t="s">
        <v>173</v>
      </c>
      <c r="B26" s="82" t="s">
        <v>174</v>
      </c>
      <c r="C26" s="82" t="s">
        <v>175</v>
      </c>
      <c r="D26" s="82" t="s">
        <v>176</v>
      </c>
      <c r="E26" s="99" t="s">
        <v>174</v>
      </c>
      <c r="F26" s="83" t="s">
        <v>177</v>
      </c>
      <c r="G26" s="108" t="s">
        <v>178</v>
      </c>
      <c r="H26" s="108" t="s">
        <v>178</v>
      </c>
      <c r="I26" s="108" t="s">
        <v>180</v>
      </c>
      <c r="J26" s="109">
        <v>157</v>
      </c>
      <c r="K26" s="121" t="s">
        <v>292</v>
      </c>
      <c r="L26" s="86">
        <v>70</v>
      </c>
      <c r="M26" s="86"/>
      <c r="N26" s="122" t="s">
        <v>293</v>
      </c>
      <c r="O26" s="110" t="s">
        <v>273</v>
      </c>
      <c r="P26" s="99" t="s">
        <v>294</v>
      </c>
      <c r="Q26" s="97">
        <v>43480</v>
      </c>
      <c r="R26" s="106">
        <v>43798</v>
      </c>
      <c r="S26" s="82" t="s">
        <v>211</v>
      </c>
      <c r="T26" s="82" t="s">
        <v>211</v>
      </c>
      <c r="U26" s="83" t="s">
        <v>295</v>
      </c>
      <c r="V26" s="82" t="s">
        <v>211</v>
      </c>
      <c r="W26" s="83" t="s">
        <v>296</v>
      </c>
      <c r="X26" s="105" t="s">
        <v>201</v>
      </c>
      <c r="Y26" s="82" t="s">
        <v>187</v>
      </c>
      <c r="Z26" s="82" t="s">
        <v>187</v>
      </c>
      <c r="AA26" s="99" t="s">
        <v>297</v>
      </c>
      <c r="AB26" s="243" t="s">
        <v>298</v>
      </c>
      <c r="AC26" s="289">
        <v>0.05</v>
      </c>
      <c r="AD26" s="329">
        <v>0.05</v>
      </c>
      <c r="AE26" s="243" t="s">
        <v>299</v>
      </c>
      <c r="AF26" s="290" t="s">
        <v>192</v>
      </c>
      <c r="AG26" s="349" t="s">
        <v>192</v>
      </c>
      <c r="AH26" s="312" t="s">
        <v>192</v>
      </c>
      <c r="AI26" s="312" t="s">
        <v>192</v>
      </c>
      <c r="AJ26" s="312" t="s">
        <v>192</v>
      </c>
      <c r="AK26" s="312" t="s">
        <v>192</v>
      </c>
      <c r="AL26" s="315" t="s">
        <v>192</v>
      </c>
      <c r="AM26" s="350" t="s">
        <v>192</v>
      </c>
      <c r="AN26" s="259" t="s">
        <v>295</v>
      </c>
      <c r="AO26" s="312" t="s">
        <v>838</v>
      </c>
      <c r="AP26" s="343">
        <v>0.46</v>
      </c>
      <c r="AQ26" s="376" t="s">
        <v>839</v>
      </c>
      <c r="AR26" s="292" t="s">
        <v>831</v>
      </c>
      <c r="AS26" s="380" t="s">
        <v>264</v>
      </c>
      <c r="AT26" s="310" t="s">
        <v>211</v>
      </c>
      <c r="AU26" s="310" t="s">
        <v>825</v>
      </c>
      <c r="AV26" s="358">
        <v>0.46</v>
      </c>
      <c r="AW26" s="358" t="s">
        <v>840</v>
      </c>
      <c r="AX26" s="312" t="s">
        <v>759</v>
      </c>
      <c r="AY26" s="330" t="s">
        <v>767</v>
      </c>
      <c r="AZ26" s="298" t="s">
        <v>296</v>
      </c>
      <c r="BA26" s="310">
        <v>0.5</v>
      </c>
      <c r="BB26" s="358">
        <v>0.44</v>
      </c>
      <c r="BC26" s="378" t="s">
        <v>841</v>
      </c>
      <c r="BD26" s="300" t="s">
        <v>842</v>
      </c>
      <c r="BE26" s="365" t="s">
        <v>206</v>
      </c>
      <c r="BF26" s="364" t="s">
        <v>843</v>
      </c>
      <c r="BG26" s="381">
        <v>0.66</v>
      </c>
      <c r="BH26" s="381">
        <v>0.66</v>
      </c>
      <c r="BI26" s="382" t="s">
        <v>844</v>
      </c>
      <c r="BJ26" s="302" t="s">
        <v>845</v>
      </c>
      <c r="BK26" s="303" t="s">
        <v>750</v>
      </c>
      <c r="BL26" s="101" t="s">
        <v>207</v>
      </c>
      <c r="BM26" s="102">
        <v>0</v>
      </c>
      <c r="BN26" s="103">
        <f t="shared" si="0"/>
        <v>0</v>
      </c>
      <c r="BO26" s="90" t="s">
        <v>626</v>
      </c>
      <c r="BP26" s="104">
        <v>0</v>
      </c>
      <c r="BQ26" s="94">
        <f t="shared" ref="BQ26:BQ31" si="6">BN26+BP26</f>
        <v>0</v>
      </c>
      <c r="BR26" s="90" t="s">
        <v>1016</v>
      </c>
      <c r="BS26" s="104">
        <v>0</v>
      </c>
      <c r="BT26" s="94">
        <f t="shared" si="5"/>
        <v>0</v>
      </c>
      <c r="BU26" s="95"/>
      <c r="BV26" s="95"/>
      <c r="BW26" s="95"/>
      <c r="BX26" s="95"/>
      <c r="BY26" s="95"/>
      <c r="BZ26" s="95"/>
      <c r="CA26" s="95"/>
      <c r="CB26" s="95"/>
      <c r="CC26" s="95"/>
      <c r="CD26" s="95"/>
      <c r="CE26" s="95"/>
      <c r="CF26" s="123"/>
    </row>
    <row r="27" spans="1:84" s="124" customFormat="1" ht="129" customHeight="1">
      <c r="A27" s="82" t="s">
        <v>173</v>
      </c>
      <c r="B27" s="82" t="s">
        <v>174</v>
      </c>
      <c r="C27" s="82" t="s">
        <v>175</v>
      </c>
      <c r="D27" s="82" t="s">
        <v>176</v>
      </c>
      <c r="E27" s="99" t="s">
        <v>174</v>
      </c>
      <c r="F27" s="83" t="s">
        <v>177</v>
      </c>
      <c r="G27" s="108" t="s">
        <v>178</v>
      </c>
      <c r="H27" s="108" t="s">
        <v>178</v>
      </c>
      <c r="I27" s="108" t="s">
        <v>180</v>
      </c>
      <c r="J27" s="109">
        <v>158</v>
      </c>
      <c r="K27" s="121" t="s">
        <v>300</v>
      </c>
      <c r="L27" s="96">
        <v>1</v>
      </c>
      <c r="M27" s="96"/>
      <c r="N27" s="86" t="s">
        <v>183</v>
      </c>
      <c r="O27" s="110" t="s">
        <v>273</v>
      </c>
      <c r="P27" s="99" t="s">
        <v>301</v>
      </c>
      <c r="Q27" s="97">
        <v>43542</v>
      </c>
      <c r="R27" s="106">
        <v>43736</v>
      </c>
      <c r="S27" s="82" t="s">
        <v>211</v>
      </c>
      <c r="T27" s="110" t="s">
        <v>302</v>
      </c>
      <c r="U27" s="110" t="s">
        <v>303</v>
      </c>
      <c r="V27" s="110" t="s">
        <v>304</v>
      </c>
      <c r="W27" s="248" t="s">
        <v>715</v>
      </c>
      <c r="X27" s="248" t="s">
        <v>694</v>
      </c>
      <c r="Y27" s="82" t="s">
        <v>187</v>
      </c>
      <c r="Z27" s="82" t="s">
        <v>187</v>
      </c>
      <c r="AA27" s="89" t="s">
        <v>188</v>
      </c>
      <c r="AB27" s="243" t="s">
        <v>305</v>
      </c>
      <c r="AC27" s="289">
        <v>0.02</v>
      </c>
      <c r="AD27" s="329">
        <v>0.02</v>
      </c>
      <c r="AE27" s="243" t="s">
        <v>192</v>
      </c>
      <c r="AF27" s="290" t="s">
        <v>192</v>
      </c>
      <c r="AG27" s="349" t="s">
        <v>192</v>
      </c>
      <c r="AH27" s="242" t="s">
        <v>302</v>
      </c>
      <c r="AI27" s="291">
        <v>0</v>
      </c>
      <c r="AJ27" s="291">
        <v>0</v>
      </c>
      <c r="AK27" s="292" t="s">
        <v>846</v>
      </c>
      <c r="AL27" s="293" t="s">
        <v>847</v>
      </c>
      <c r="AM27" s="366" t="s">
        <v>206</v>
      </c>
      <c r="AN27" s="259" t="s">
        <v>303</v>
      </c>
      <c r="AO27" s="312" t="s">
        <v>848</v>
      </c>
      <c r="AP27" s="343">
        <v>0</v>
      </c>
      <c r="AQ27" s="342" t="s">
        <v>849</v>
      </c>
      <c r="AR27" s="292" t="s">
        <v>831</v>
      </c>
      <c r="AS27" s="365" t="s">
        <v>206</v>
      </c>
      <c r="AT27" s="310" t="s">
        <v>304</v>
      </c>
      <c r="AU27" s="358" t="s">
        <v>850</v>
      </c>
      <c r="AV27" s="358" t="s">
        <v>850</v>
      </c>
      <c r="AW27" s="358" t="s">
        <v>851</v>
      </c>
      <c r="AX27" s="312" t="s">
        <v>804</v>
      </c>
      <c r="AY27" s="365" t="s">
        <v>206</v>
      </c>
      <c r="AZ27" s="298" t="s">
        <v>715</v>
      </c>
      <c r="BA27" s="325" t="s">
        <v>674</v>
      </c>
      <c r="BB27" s="325" t="s">
        <v>674</v>
      </c>
      <c r="BC27" s="325" t="s">
        <v>674</v>
      </c>
      <c r="BD27" s="300" t="s">
        <v>674</v>
      </c>
      <c r="BE27" s="316" t="s">
        <v>674</v>
      </c>
      <c r="BF27" s="383" t="s">
        <v>694</v>
      </c>
      <c r="BG27" s="363" t="s">
        <v>755</v>
      </c>
      <c r="BH27" s="363" t="s">
        <v>755</v>
      </c>
      <c r="BI27" s="363" t="s">
        <v>755</v>
      </c>
      <c r="BJ27" s="348" t="s">
        <v>752</v>
      </c>
      <c r="BK27" s="348" t="s">
        <v>750</v>
      </c>
      <c r="BL27" s="101" t="s">
        <v>221</v>
      </c>
      <c r="BM27" s="102">
        <v>0</v>
      </c>
      <c r="BN27" s="103">
        <f t="shared" si="0"/>
        <v>0</v>
      </c>
      <c r="BO27" s="90" t="s">
        <v>626</v>
      </c>
      <c r="BP27" s="104">
        <v>0</v>
      </c>
      <c r="BQ27" s="94">
        <f t="shared" si="6"/>
        <v>0</v>
      </c>
      <c r="BR27" s="90" t="s">
        <v>716</v>
      </c>
      <c r="BS27" s="104" t="s">
        <v>1024</v>
      </c>
      <c r="BT27" s="94" t="str">
        <f>BS27</f>
        <v>Eliminada</v>
      </c>
      <c r="BU27" s="95"/>
      <c r="BV27" s="95"/>
      <c r="BW27" s="95"/>
      <c r="BX27" s="95"/>
      <c r="BY27" s="95"/>
      <c r="BZ27" s="95"/>
      <c r="CA27" s="95"/>
      <c r="CB27" s="95"/>
      <c r="CC27" s="95"/>
      <c r="CD27" s="95"/>
      <c r="CE27" s="95"/>
      <c r="CF27" s="123"/>
    </row>
    <row r="28" spans="1:84" s="124" customFormat="1" ht="63" customHeight="1">
      <c r="A28" s="82" t="s">
        <v>173</v>
      </c>
      <c r="B28" s="82" t="s">
        <v>174</v>
      </c>
      <c r="C28" s="82" t="s">
        <v>175</v>
      </c>
      <c r="D28" s="82" t="s">
        <v>176</v>
      </c>
      <c r="E28" s="99" t="s">
        <v>174</v>
      </c>
      <c r="F28" s="83" t="s">
        <v>177</v>
      </c>
      <c r="G28" s="108" t="s">
        <v>178</v>
      </c>
      <c r="H28" s="108" t="s">
        <v>178</v>
      </c>
      <c r="I28" s="108" t="s">
        <v>180</v>
      </c>
      <c r="J28" s="109">
        <v>159</v>
      </c>
      <c r="K28" s="121" t="s">
        <v>306</v>
      </c>
      <c r="L28" s="96">
        <v>1</v>
      </c>
      <c r="M28" s="96"/>
      <c r="N28" s="122" t="s">
        <v>307</v>
      </c>
      <c r="O28" s="110" t="s">
        <v>273</v>
      </c>
      <c r="P28" s="99" t="s">
        <v>308</v>
      </c>
      <c r="Q28" s="97">
        <v>43480</v>
      </c>
      <c r="R28" s="106">
        <v>43553</v>
      </c>
      <c r="S28" s="82" t="s">
        <v>211</v>
      </c>
      <c r="T28" s="82" t="s">
        <v>211</v>
      </c>
      <c r="U28" s="82" t="s">
        <v>211</v>
      </c>
      <c r="V28" s="125" t="s">
        <v>309</v>
      </c>
      <c r="W28" s="105" t="s">
        <v>201</v>
      </c>
      <c r="X28" s="105" t="s">
        <v>201</v>
      </c>
      <c r="Y28" s="82" t="s">
        <v>187</v>
      </c>
      <c r="Z28" s="82" t="s">
        <v>187</v>
      </c>
      <c r="AA28" s="89" t="s">
        <v>188</v>
      </c>
      <c r="AB28" s="243" t="s">
        <v>269</v>
      </c>
      <c r="AC28" s="242">
        <v>0</v>
      </c>
      <c r="AD28" s="329">
        <v>0</v>
      </c>
      <c r="AE28" s="243" t="s">
        <v>192</v>
      </c>
      <c r="AF28" s="290" t="s">
        <v>192</v>
      </c>
      <c r="AG28" s="349" t="s">
        <v>192</v>
      </c>
      <c r="AH28" s="312" t="s">
        <v>192</v>
      </c>
      <c r="AI28" s="312" t="s">
        <v>192</v>
      </c>
      <c r="AJ28" s="312" t="s">
        <v>192</v>
      </c>
      <c r="AK28" s="312" t="s">
        <v>192</v>
      </c>
      <c r="AL28" s="315" t="s">
        <v>192</v>
      </c>
      <c r="AM28" s="350" t="s">
        <v>192</v>
      </c>
      <c r="AN28" s="259" t="s">
        <v>211</v>
      </c>
      <c r="AO28" s="312" t="s">
        <v>852</v>
      </c>
      <c r="AP28" s="343">
        <v>0</v>
      </c>
      <c r="AQ28" s="342" t="s">
        <v>853</v>
      </c>
      <c r="AR28" s="243" t="s">
        <v>211</v>
      </c>
      <c r="AS28" s="351" t="s">
        <v>767</v>
      </c>
      <c r="AT28" s="310" t="s">
        <v>309</v>
      </c>
      <c r="AU28" s="358">
        <v>0</v>
      </c>
      <c r="AV28" s="358">
        <v>0</v>
      </c>
      <c r="AW28" s="358" t="s">
        <v>854</v>
      </c>
      <c r="AX28" s="312" t="s">
        <v>804</v>
      </c>
      <c r="AY28" s="365" t="s">
        <v>206</v>
      </c>
      <c r="AZ28" s="298" t="s">
        <v>201</v>
      </c>
      <c r="BA28" s="358">
        <v>0.7</v>
      </c>
      <c r="BB28" s="358">
        <v>0.7</v>
      </c>
      <c r="BC28" s="378" t="s">
        <v>855</v>
      </c>
      <c r="BD28" s="300" t="s">
        <v>842</v>
      </c>
      <c r="BE28" s="365" t="s">
        <v>206</v>
      </c>
      <c r="BF28" s="364" t="s">
        <v>856</v>
      </c>
      <c r="BG28" s="381">
        <v>1</v>
      </c>
      <c r="BH28" s="381">
        <v>1</v>
      </c>
      <c r="BI28" s="364" t="s">
        <v>857</v>
      </c>
      <c r="BJ28" s="303" t="s">
        <v>752</v>
      </c>
      <c r="BK28" s="303" t="s">
        <v>750</v>
      </c>
      <c r="BL28" s="101" t="s">
        <v>310</v>
      </c>
      <c r="BM28" s="102">
        <v>0</v>
      </c>
      <c r="BN28" s="103">
        <f t="shared" si="0"/>
        <v>0</v>
      </c>
      <c r="BO28" s="90" t="s">
        <v>626</v>
      </c>
      <c r="BP28" s="104">
        <v>0</v>
      </c>
      <c r="BQ28" s="94">
        <f t="shared" si="6"/>
        <v>0</v>
      </c>
      <c r="BR28" s="90" t="s">
        <v>1002</v>
      </c>
      <c r="BS28" s="104">
        <v>0</v>
      </c>
      <c r="BT28" s="94">
        <f t="shared" si="5"/>
        <v>0</v>
      </c>
      <c r="BU28" s="95"/>
      <c r="BV28" s="95"/>
      <c r="BW28" s="95"/>
      <c r="BX28" s="95"/>
      <c r="BY28" s="95"/>
      <c r="BZ28" s="95"/>
      <c r="CA28" s="95"/>
      <c r="CB28" s="95"/>
      <c r="CC28" s="95"/>
      <c r="CD28" s="95"/>
      <c r="CE28" s="95"/>
      <c r="CF28" s="123"/>
    </row>
    <row r="29" spans="1:84" s="124" customFormat="1" ht="63" customHeight="1">
      <c r="A29" s="82" t="s">
        <v>173</v>
      </c>
      <c r="B29" s="82" t="s">
        <v>174</v>
      </c>
      <c r="C29" s="82" t="s">
        <v>175</v>
      </c>
      <c r="D29" s="82" t="s">
        <v>176</v>
      </c>
      <c r="E29" s="99" t="s">
        <v>174</v>
      </c>
      <c r="F29" s="83" t="s">
        <v>177</v>
      </c>
      <c r="G29" s="108" t="s">
        <v>178</v>
      </c>
      <c r="H29" s="108" t="s">
        <v>178</v>
      </c>
      <c r="I29" s="108" t="s">
        <v>180</v>
      </c>
      <c r="J29" s="109">
        <v>160</v>
      </c>
      <c r="K29" s="121" t="s">
        <v>311</v>
      </c>
      <c r="L29" s="96">
        <v>1</v>
      </c>
      <c r="M29" s="96"/>
      <c r="N29" s="122" t="s">
        <v>312</v>
      </c>
      <c r="O29" s="110" t="s">
        <v>273</v>
      </c>
      <c r="P29" s="99" t="s">
        <v>313</v>
      </c>
      <c r="Q29" s="97">
        <v>43480</v>
      </c>
      <c r="R29" s="106">
        <v>43553</v>
      </c>
      <c r="S29" s="125" t="s">
        <v>314</v>
      </c>
      <c r="T29" s="125" t="s">
        <v>315</v>
      </c>
      <c r="U29" s="125" t="s">
        <v>316</v>
      </c>
      <c r="V29" s="105" t="s">
        <v>201</v>
      </c>
      <c r="W29" s="248" t="s">
        <v>694</v>
      </c>
      <c r="X29" s="248" t="s">
        <v>694</v>
      </c>
      <c r="Y29" s="82" t="s">
        <v>187</v>
      </c>
      <c r="Z29" s="82" t="s">
        <v>187</v>
      </c>
      <c r="AA29" s="89" t="s">
        <v>188</v>
      </c>
      <c r="AB29" s="243" t="s">
        <v>317</v>
      </c>
      <c r="AC29" s="289">
        <v>1</v>
      </c>
      <c r="AD29" s="329">
        <v>0.33</v>
      </c>
      <c r="AE29" s="243" t="s">
        <v>318</v>
      </c>
      <c r="AF29" s="290" t="s">
        <v>191</v>
      </c>
      <c r="AG29" s="369" t="s">
        <v>252</v>
      </c>
      <c r="AH29" s="384" t="s">
        <v>315</v>
      </c>
      <c r="AI29" s="291">
        <v>1</v>
      </c>
      <c r="AJ29" s="291">
        <v>1</v>
      </c>
      <c r="AK29" s="292" t="s">
        <v>315</v>
      </c>
      <c r="AL29" s="293"/>
      <c r="AM29" s="371" t="s">
        <v>252</v>
      </c>
      <c r="AN29" s="259" t="s">
        <v>316</v>
      </c>
      <c r="AO29" s="312" t="s">
        <v>858</v>
      </c>
      <c r="AP29" s="343">
        <v>0</v>
      </c>
      <c r="AQ29" s="342" t="s">
        <v>859</v>
      </c>
      <c r="AR29" s="292" t="s">
        <v>860</v>
      </c>
      <c r="AS29" s="299" t="s">
        <v>206</v>
      </c>
      <c r="AT29" s="310" t="s">
        <v>201</v>
      </c>
      <c r="AU29" s="358">
        <v>0</v>
      </c>
      <c r="AV29" s="358">
        <v>0.1</v>
      </c>
      <c r="AW29" s="358" t="s">
        <v>861</v>
      </c>
      <c r="AX29" s="385" t="s">
        <v>804</v>
      </c>
      <c r="AY29" s="299" t="s">
        <v>206</v>
      </c>
      <c r="AZ29" s="298" t="s">
        <v>694</v>
      </c>
      <c r="BA29" s="325" t="s">
        <v>674</v>
      </c>
      <c r="BB29" s="325" t="s">
        <v>674</v>
      </c>
      <c r="BC29" s="325" t="s">
        <v>674</v>
      </c>
      <c r="BD29" s="300" t="s">
        <v>674</v>
      </c>
      <c r="BE29" s="316" t="s">
        <v>674</v>
      </c>
      <c r="BF29" s="383" t="s">
        <v>694</v>
      </c>
      <c r="BG29" s="363" t="s">
        <v>755</v>
      </c>
      <c r="BH29" s="363" t="s">
        <v>755</v>
      </c>
      <c r="BI29" s="363" t="s">
        <v>755</v>
      </c>
      <c r="BJ29" s="348" t="s">
        <v>752</v>
      </c>
      <c r="BK29" s="348" t="s">
        <v>750</v>
      </c>
      <c r="BL29" s="101" t="s">
        <v>207</v>
      </c>
      <c r="BM29" s="102">
        <v>0</v>
      </c>
      <c r="BN29" s="103">
        <f t="shared" si="0"/>
        <v>0</v>
      </c>
      <c r="BO29" s="90" t="s">
        <v>626</v>
      </c>
      <c r="BP29" s="104">
        <v>0</v>
      </c>
      <c r="BQ29" s="94">
        <f t="shared" si="6"/>
        <v>0</v>
      </c>
      <c r="BR29" s="90" t="s">
        <v>717</v>
      </c>
      <c r="BS29" s="104" t="s">
        <v>1024</v>
      </c>
      <c r="BT29" s="94" t="str">
        <f>BS29</f>
        <v>Eliminada</v>
      </c>
      <c r="BU29" s="95"/>
      <c r="BV29" s="95"/>
      <c r="BW29" s="95"/>
      <c r="BX29" s="95"/>
      <c r="BY29" s="95"/>
      <c r="BZ29" s="95"/>
      <c r="CA29" s="95"/>
      <c r="CB29" s="95"/>
      <c r="CC29" s="95"/>
      <c r="CD29" s="95"/>
      <c r="CE29" s="95"/>
      <c r="CF29" s="123"/>
    </row>
    <row r="30" spans="1:84" s="124" customFormat="1" ht="63" customHeight="1">
      <c r="A30" s="82" t="s">
        <v>173</v>
      </c>
      <c r="B30" s="82" t="s">
        <v>174</v>
      </c>
      <c r="C30" s="82" t="s">
        <v>175</v>
      </c>
      <c r="D30" s="82" t="s">
        <v>176</v>
      </c>
      <c r="E30" s="99" t="s">
        <v>174</v>
      </c>
      <c r="F30" s="83" t="s">
        <v>177</v>
      </c>
      <c r="G30" s="108" t="s">
        <v>178</v>
      </c>
      <c r="H30" s="108" t="s">
        <v>178</v>
      </c>
      <c r="I30" s="108" t="s">
        <v>180</v>
      </c>
      <c r="J30" s="109">
        <v>161</v>
      </c>
      <c r="K30" s="121" t="s">
        <v>319</v>
      </c>
      <c r="L30" s="96">
        <v>1</v>
      </c>
      <c r="M30" s="96"/>
      <c r="N30" s="122" t="s">
        <v>320</v>
      </c>
      <c r="O30" s="110" t="s">
        <v>273</v>
      </c>
      <c r="P30" s="118" t="s">
        <v>321</v>
      </c>
      <c r="Q30" s="97">
        <v>43525</v>
      </c>
      <c r="R30" s="106">
        <v>43799</v>
      </c>
      <c r="S30" s="82" t="s">
        <v>211</v>
      </c>
      <c r="T30" s="110" t="s">
        <v>322</v>
      </c>
      <c r="U30" s="110" t="s">
        <v>323</v>
      </c>
      <c r="V30" s="110" t="s">
        <v>324</v>
      </c>
      <c r="W30" s="110" t="s">
        <v>325</v>
      </c>
      <c r="X30" s="110" t="s">
        <v>326</v>
      </c>
      <c r="Y30" s="82" t="s">
        <v>187</v>
      </c>
      <c r="Z30" s="82" t="s">
        <v>187</v>
      </c>
      <c r="AA30" s="89" t="s">
        <v>188</v>
      </c>
      <c r="AB30" s="243" t="s">
        <v>327</v>
      </c>
      <c r="AC30" s="289">
        <v>0.2</v>
      </c>
      <c r="AD30" s="289">
        <v>0.2</v>
      </c>
      <c r="AE30" s="243" t="s">
        <v>328</v>
      </c>
      <c r="AF30" s="290" t="s">
        <v>192</v>
      </c>
      <c r="AG30" s="349" t="s">
        <v>192</v>
      </c>
      <c r="AH30" s="242" t="s">
        <v>329</v>
      </c>
      <c r="AI30" s="291">
        <v>1</v>
      </c>
      <c r="AJ30" s="291">
        <v>0.3</v>
      </c>
      <c r="AK30" s="292" t="s">
        <v>862</v>
      </c>
      <c r="AL30" s="293" t="s">
        <v>863</v>
      </c>
      <c r="AM30" s="371" t="s">
        <v>252</v>
      </c>
      <c r="AN30" s="259" t="s">
        <v>323</v>
      </c>
      <c r="AO30" s="312" t="s">
        <v>864</v>
      </c>
      <c r="AP30" s="343">
        <v>0.4</v>
      </c>
      <c r="AQ30" s="342" t="s">
        <v>859</v>
      </c>
      <c r="AR30" s="292" t="s">
        <v>865</v>
      </c>
      <c r="AS30" s="380" t="s">
        <v>264</v>
      </c>
      <c r="AT30" s="310" t="s">
        <v>324</v>
      </c>
      <c r="AU30" s="358">
        <v>0</v>
      </c>
      <c r="AV30" s="358">
        <v>0.4</v>
      </c>
      <c r="AW30" s="358" t="s">
        <v>866</v>
      </c>
      <c r="AX30" s="385" t="s">
        <v>804</v>
      </c>
      <c r="AY30" s="299" t="s">
        <v>206</v>
      </c>
      <c r="AZ30" s="298" t="s">
        <v>325</v>
      </c>
      <c r="BA30" s="358">
        <v>1</v>
      </c>
      <c r="BB30" s="358">
        <v>0.7</v>
      </c>
      <c r="BC30" s="358" t="s">
        <v>867</v>
      </c>
      <c r="BD30" s="342" t="s">
        <v>759</v>
      </c>
      <c r="BE30" s="338" t="s">
        <v>252</v>
      </c>
      <c r="BF30" s="298" t="s">
        <v>326</v>
      </c>
      <c r="BG30" s="333">
        <v>0.5</v>
      </c>
      <c r="BH30" s="333">
        <v>0.7</v>
      </c>
      <c r="BI30" s="386" t="s">
        <v>868</v>
      </c>
      <c r="BJ30" s="332" t="s">
        <v>869</v>
      </c>
      <c r="BK30" s="303" t="s">
        <v>750</v>
      </c>
      <c r="BL30" s="101" t="s">
        <v>221</v>
      </c>
      <c r="BM30" s="102">
        <v>0</v>
      </c>
      <c r="BN30" s="103">
        <f t="shared" si="0"/>
        <v>0</v>
      </c>
      <c r="BO30" s="90" t="s">
        <v>626</v>
      </c>
      <c r="BP30" s="104">
        <v>0</v>
      </c>
      <c r="BQ30" s="94">
        <f t="shared" si="6"/>
        <v>0</v>
      </c>
      <c r="BR30" s="90" t="s">
        <v>1002</v>
      </c>
      <c r="BS30" s="104">
        <v>0</v>
      </c>
      <c r="BT30" s="94">
        <f t="shared" si="5"/>
        <v>0</v>
      </c>
      <c r="BU30" s="95"/>
      <c r="BV30" s="95"/>
      <c r="BW30" s="95"/>
      <c r="BX30" s="95"/>
      <c r="BY30" s="95"/>
      <c r="BZ30" s="95"/>
      <c r="CA30" s="95"/>
      <c r="CB30" s="95"/>
      <c r="CC30" s="95"/>
      <c r="CD30" s="95"/>
      <c r="CE30" s="95"/>
      <c r="CF30" s="123"/>
    </row>
    <row r="31" spans="1:84" s="124" customFormat="1" ht="63" customHeight="1">
      <c r="A31" s="82" t="s">
        <v>173</v>
      </c>
      <c r="B31" s="82" t="s">
        <v>174</v>
      </c>
      <c r="C31" s="82" t="s">
        <v>175</v>
      </c>
      <c r="D31" s="82" t="s">
        <v>176</v>
      </c>
      <c r="E31" s="99" t="s">
        <v>174</v>
      </c>
      <c r="F31" s="83" t="s">
        <v>177</v>
      </c>
      <c r="G31" s="108" t="s">
        <v>178</v>
      </c>
      <c r="H31" s="108" t="s">
        <v>178</v>
      </c>
      <c r="I31" s="108" t="s">
        <v>180</v>
      </c>
      <c r="J31" s="109">
        <v>162</v>
      </c>
      <c r="K31" s="121" t="s">
        <v>330</v>
      </c>
      <c r="L31" s="96">
        <v>1</v>
      </c>
      <c r="M31" s="96"/>
      <c r="N31" s="86" t="s">
        <v>183</v>
      </c>
      <c r="O31" s="110" t="s">
        <v>273</v>
      </c>
      <c r="P31" s="99" t="s">
        <v>331</v>
      </c>
      <c r="Q31" s="97">
        <v>43480</v>
      </c>
      <c r="R31" s="106">
        <v>43768</v>
      </c>
      <c r="S31" s="82" t="s">
        <v>211</v>
      </c>
      <c r="T31" s="125" t="s">
        <v>332</v>
      </c>
      <c r="U31" s="125" t="s">
        <v>333</v>
      </c>
      <c r="V31" s="82" t="s">
        <v>211</v>
      </c>
      <c r="W31" s="125" t="s">
        <v>334</v>
      </c>
      <c r="X31" s="105" t="s">
        <v>201</v>
      </c>
      <c r="Y31" s="82" t="s">
        <v>187</v>
      </c>
      <c r="Z31" s="82" t="s">
        <v>187</v>
      </c>
      <c r="AA31" s="89" t="s">
        <v>188</v>
      </c>
      <c r="AB31" s="243" t="s">
        <v>335</v>
      </c>
      <c r="AC31" s="242">
        <v>0</v>
      </c>
      <c r="AD31" s="242">
        <v>0</v>
      </c>
      <c r="AE31" s="243" t="s">
        <v>192</v>
      </c>
      <c r="AF31" s="290" t="s">
        <v>192</v>
      </c>
      <c r="AG31" s="349" t="s">
        <v>192</v>
      </c>
      <c r="AH31" s="384" t="s">
        <v>332</v>
      </c>
      <c r="AI31" s="342" t="s">
        <v>204</v>
      </c>
      <c r="AJ31" s="342" t="s">
        <v>204</v>
      </c>
      <c r="AK31" s="387" t="s">
        <v>870</v>
      </c>
      <c r="AL31" s="293" t="s">
        <v>871</v>
      </c>
      <c r="AM31" s="388" t="s">
        <v>673</v>
      </c>
      <c r="AN31" s="259" t="s">
        <v>333</v>
      </c>
      <c r="AO31" s="312" t="s">
        <v>872</v>
      </c>
      <c r="AP31" s="343">
        <v>0.25</v>
      </c>
      <c r="AQ31" s="342" t="s">
        <v>859</v>
      </c>
      <c r="AR31" s="292"/>
      <c r="AS31" s="365" t="s">
        <v>206</v>
      </c>
      <c r="AT31" s="310" t="s">
        <v>211</v>
      </c>
      <c r="AU31" s="310" t="s">
        <v>825</v>
      </c>
      <c r="AV31" s="310" t="s">
        <v>825</v>
      </c>
      <c r="AW31" s="310" t="s">
        <v>873</v>
      </c>
      <c r="AX31" s="312" t="s">
        <v>759</v>
      </c>
      <c r="AY31" s="330" t="s">
        <v>767</v>
      </c>
      <c r="AZ31" s="298" t="s">
        <v>334</v>
      </c>
      <c r="BA31" s="310">
        <v>0.5</v>
      </c>
      <c r="BB31" s="310">
        <v>0.55000000000000004</v>
      </c>
      <c r="BC31" s="358" t="s">
        <v>874</v>
      </c>
      <c r="BD31" s="300" t="s">
        <v>842</v>
      </c>
      <c r="BE31" s="365" t="s">
        <v>206</v>
      </c>
      <c r="BF31" s="298" t="s">
        <v>201</v>
      </c>
      <c r="BG31" s="332">
        <v>0.7</v>
      </c>
      <c r="BH31" s="332">
        <v>0.7</v>
      </c>
      <c r="BI31" s="333" t="s">
        <v>875</v>
      </c>
      <c r="BJ31" s="332" t="s">
        <v>876</v>
      </c>
      <c r="BK31" s="303" t="s">
        <v>750</v>
      </c>
      <c r="BL31" s="101" t="s">
        <v>221</v>
      </c>
      <c r="BM31" s="102">
        <v>0</v>
      </c>
      <c r="BN31" s="103">
        <f t="shared" si="0"/>
        <v>0</v>
      </c>
      <c r="BO31" s="90" t="s">
        <v>626</v>
      </c>
      <c r="BP31" s="104">
        <v>0</v>
      </c>
      <c r="BQ31" s="94">
        <f t="shared" si="6"/>
        <v>0</v>
      </c>
      <c r="BR31" s="90" t="s">
        <v>1017</v>
      </c>
      <c r="BS31" s="104">
        <v>0.5</v>
      </c>
      <c r="BT31" s="94">
        <f t="shared" si="5"/>
        <v>0.5</v>
      </c>
      <c r="BU31" s="95"/>
      <c r="BV31" s="95"/>
      <c r="BW31" s="95"/>
      <c r="BX31" s="95"/>
      <c r="BY31" s="95"/>
      <c r="BZ31" s="95"/>
      <c r="CA31" s="95"/>
      <c r="CB31" s="95"/>
      <c r="CC31" s="95"/>
      <c r="CD31" s="95"/>
      <c r="CE31" s="95"/>
      <c r="CF31" s="123"/>
    </row>
    <row r="32" spans="1:84" s="124" customFormat="1" ht="144.75" customHeight="1">
      <c r="A32" s="82" t="s">
        <v>195</v>
      </c>
      <c r="B32" s="82" t="s">
        <v>196</v>
      </c>
      <c r="C32" s="82" t="s">
        <v>175</v>
      </c>
      <c r="D32" s="82" t="s">
        <v>176</v>
      </c>
      <c r="E32" s="99" t="s">
        <v>336</v>
      </c>
      <c r="F32" s="83" t="s">
        <v>177</v>
      </c>
      <c r="G32" s="108" t="s">
        <v>178</v>
      </c>
      <c r="H32" s="108" t="s">
        <v>178</v>
      </c>
      <c r="I32" s="108" t="s">
        <v>337</v>
      </c>
      <c r="J32" s="109">
        <v>163</v>
      </c>
      <c r="K32" s="121" t="s">
        <v>338</v>
      </c>
      <c r="L32" s="86" t="s">
        <v>182</v>
      </c>
      <c r="M32" s="86"/>
      <c r="N32" s="86" t="s">
        <v>183</v>
      </c>
      <c r="O32" s="82" t="s">
        <v>339</v>
      </c>
      <c r="P32" s="126" t="s">
        <v>340</v>
      </c>
      <c r="Q32" s="97">
        <v>43480</v>
      </c>
      <c r="R32" s="106">
        <v>43814</v>
      </c>
      <c r="S32" s="125" t="s">
        <v>341</v>
      </c>
      <c r="T32" s="127" t="s">
        <v>342</v>
      </c>
      <c r="U32" s="127" t="s">
        <v>343</v>
      </c>
      <c r="V32" s="127" t="s">
        <v>344</v>
      </c>
      <c r="W32" s="127" t="s">
        <v>345</v>
      </c>
      <c r="X32" s="127" t="s">
        <v>346</v>
      </c>
      <c r="Y32" s="82" t="s">
        <v>187</v>
      </c>
      <c r="Z32" s="82" t="s">
        <v>187</v>
      </c>
      <c r="AA32" s="82" t="s">
        <v>347</v>
      </c>
      <c r="AB32" s="243" t="s">
        <v>348</v>
      </c>
      <c r="AC32" s="289">
        <v>0.6</v>
      </c>
      <c r="AD32" s="289">
        <v>0.2</v>
      </c>
      <c r="AE32" s="341" t="s">
        <v>204</v>
      </c>
      <c r="AF32" s="290" t="s">
        <v>191</v>
      </c>
      <c r="AG32" s="345" t="s">
        <v>206</v>
      </c>
      <c r="AH32" s="389" t="s">
        <v>342</v>
      </c>
      <c r="AI32" s="343">
        <v>0.5</v>
      </c>
      <c r="AJ32" s="343">
        <v>0.2</v>
      </c>
      <c r="AK32" s="292" t="s">
        <v>877</v>
      </c>
      <c r="AL32" s="293" t="s">
        <v>878</v>
      </c>
      <c r="AM32" s="366" t="s">
        <v>206</v>
      </c>
      <c r="AN32" s="259" t="s">
        <v>343</v>
      </c>
      <c r="AO32" s="387">
        <v>1</v>
      </c>
      <c r="AP32" s="387">
        <v>0.5</v>
      </c>
      <c r="AQ32" s="292" t="s">
        <v>989</v>
      </c>
      <c r="AR32" s="292" t="s">
        <v>178</v>
      </c>
      <c r="AS32" s="338" t="s">
        <v>252</v>
      </c>
      <c r="AT32" s="310" t="s">
        <v>344</v>
      </c>
      <c r="AU32" s="358">
        <v>1</v>
      </c>
      <c r="AV32" s="358">
        <v>0.75</v>
      </c>
      <c r="AW32" s="358" t="s">
        <v>879</v>
      </c>
      <c r="AX32" s="385" t="s">
        <v>880</v>
      </c>
      <c r="AY32" s="297" t="s">
        <v>252</v>
      </c>
      <c r="AZ32" s="390" t="s">
        <v>345</v>
      </c>
      <c r="BA32" s="391">
        <v>1</v>
      </c>
      <c r="BB32" s="391">
        <v>0.83</v>
      </c>
      <c r="BC32" s="361" t="s">
        <v>881</v>
      </c>
      <c r="BD32" s="342" t="s">
        <v>882</v>
      </c>
      <c r="BE32" s="338" t="s">
        <v>252</v>
      </c>
      <c r="BF32" s="298" t="s">
        <v>346</v>
      </c>
      <c r="BG32" s="333">
        <v>1</v>
      </c>
      <c r="BH32" s="333">
        <v>1</v>
      </c>
      <c r="BI32" s="318" t="s">
        <v>883</v>
      </c>
      <c r="BJ32" s="303" t="s">
        <v>752</v>
      </c>
      <c r="BK32" s="303" t="s">
        <v>750</v>
      </c>
      <c r="BL32" s="91" t="s">
        <v>193</v>
      </c>
      <c r="BM32" s="92" t="s">
        <v>194</v>
      </c>
      <c r="BN32" s="93" t="str">
        <f t="shared" si="0"/>
        <v>NA</v>
      </c>
      <c r="BO32" s="453" t="s">
        <v>537</v>
      </c>
      <c r="BP32" s="188">
        <f>1/5</f>
        <v>0.2</v>
      </c>
      <c r="BQ32" s="94">
        <f>BP32</f>
        <v>0.2</v>
      </c>
      <c r="BR32" s="453" t="s">
        <v>990</v>
      </c>
      <c r="BS32" s="188">
        <v>0.3</v>
      </c>
      <c r="BT32" s="94">
        <f t="shared" si="5"/>
        <v>0.5</v>
      </c>
      <c r="BU32" s="95"/>
      <c r="BV32" s="95"/>
      <c r="BW32" s="95"/>
      <c r="BX32" s="95"/>
      <c r="BY32" s="95"/>
      <c r="BZ32" s="95"/>
      <c r="CA32" s="95"/>
      <c r="CB32" s="95"/>
      <c r="CC32" s="95"/>
      <c r="CD32" s="95"/>
      <c r="CE32" s="95"/>
      <c r="CF32" s="123"/>
    </row>
    <row r="33" spans="1:72" s="95" customFormat="1" ht="90" customHeight="1">
      <c r="A33" s="128" t="s">
        <v>195</v>
      </c>
      <c r="B33" s="128" t="s">
        <v>196</v>
      </c>
      <c r="C33" s="128" t="s">
        <v>175</v>
      </c>
      <c r="D33" s="128" t="s">
        <v>176</v>
      </c>
      <c r="E33" s="129" t="s">
        <v>336</v>
      </c>
      <c r="F33" s="130" t="s">
        <v>177</v>
      </c>
      <c r="G33" s="131" t="s">
        <v>178</v>
      </c>
      <c r="H33" s="131" t="s">
        <v>178</v>
      </c>
      <c r="I33" s="131" t="s">
        <v>337</v>
      </c>
      <c r="J33" s="132">
        <v>164</v>
      </c>
      <c r="K33" s="121" t="s">
        <v>349</v>
      </c>
      <c r="L33" s="96">
        <v>1</v>
      </c>
      <c r="M33" s="96"/>
      <c r="N33" s="86" t="s">
        <v>183</v>
      </c>
      <c r="O33" s="82" t="s">
        <v>339</v>
      </c>
      <c r="P33" s="126" t="s">
        <v>350</v>
      </c>
      <c r="Q33" s="97">
        <v>43480</v>
      </c>
      <c r="R33" s="106">
        <v>43585</v>
      </c>
      <c r="S33" s="125" t="s">
        <v>351</v>
      </c>
      <c r="T33" s="127" t="s">
        <v>342</v>
      </c>
      <c r="U33" s="127" t="s">
        <v>343</v>
      </c>
      <c r="V33" s="127" t="s">
        <v>344</v>
      </c>
      <c r="W33" s="127" t="s">
        <v>345</v>
      </c>
      <c r="X33" s="127" t="s">
        <v>352</v>
      </c>
      <c r="Y33" s="82" t="s">
        <v>187</v>
      </c>
      <c r="Z33" s="82" t="s">
        <v>187</v>
      </c>
      <c r="AA33" s="82" t="s">
        <v>347</v>
      </c>
      <c r="AB33" s="243" t="s">
        <v>353</v>
      </c>
      <c r="AC33" s="289">
        <v>0.6</v>
      </c>
      <c r="AD33" s="289">
        <v>0.2</v>
      </c>
      <c r="AE33" s="341" t="s">
        <v>204</v>
      </c>
      <c r="AF33" s="290" t="s">
        <v>191</v>
      </c>
      <c r="AG33" s="345" t="s">
        <v>206</v>
      </c>
      <c r="AH33" s="389" t="s">
        <v>342</v>
      </c>
      <c r="AI33" s="343">
        <v>0.5</v>
      </c>
      <c r="AJ33" s="343">
        <v>0.2</v>
      </c>
      <c r="AK33" s="292" t="s">
        <v>884</v>
      </c>
      <c r="AL33" s="293" t="s">
        <v>878</v>
      </c>
      <c r="AM33" s="366" t="s">
        <v>206</v>
      </c>
      <c r="AN33" s="259" t="s">
        <v>343</v>
      </c>
      <c r="AO33" s="387">
        <v>1</v>
      </c>
      <c r="AP33" s="387">
        <v>0.5</v>
      </c>
      <c r="AQ33" s="292" t="s">
        <v>885</v>
      </c>
      <c r="AR33" s="292" t="s">
        <v>178</v>
      </c>
      <c r="AS33" s="338" t="s">
        <v>252</v>
      </c>
      <c r="AT33" s="310" t="s">
        <v>344</v>
      </c>
      <c r="AU33" s="358">
        <v>1</v>
      </c>
      <c r="AV33" s="358">
        <v>0.75</v>
      </c>
      <c r="AW33" s="358" t="s">
        <v>879</v>
      </c>
      <c r="AX33" s="385" t="s">
        <v>880</v>
      </c>
      <c r="AY33" s="297" t="s">
        <v>252</v>
      </c>
      <c r="AZ33" s="390" t="s">
        <v>345</v>
      </c>
      <c r="BA33" s="391">
        <v>1</v>
      </c>
      <c r="BB33" s="391">
        <v>0.83</v>
      </c>
      <c r="BC33" s="361" t="s">
        <v>886</v>
      </c>
      <c r="BD33" s="342" t="s">
        <v>882</v>
      </c>
      <c r="BE33" s="297" t="s">
        <v>252</v>
      </c>
      <c r="BF33" s="298" t="s">
        <v>352</v>
      </c>
      <c r="BG33" s="333">
        <v>1</v>
      </c>
      <c r="BH33" s="333">
        <v>1</v>
      </c>
      <c r="BI33" s="318" t="s">
        <v>887</v>
      </c>
      <c r="BJ33" s="303" t="s">
        <v>752</v>
      </c>
      <c r="BK33" s="303" t="s">
        <v>750</v>
      </c>
      <c r="BL33" s="101" t="s">
        <v>354</v>
      </c>
      <c r="BM33" s="133">
        <f>0.33/1</f>
        <v>0.33</v>
      </c>
      <c r="BN33" s="103">
        <f t="shared" si="0"/>
        <v>0.33</v>
      </c>
      <c r="BO33" s="189" t="s">
        <v>538</v>
      </c>
      <c r="BP33" s="188">
        <f>1/5</f>
        <v>0.2</v>
      </c>
      <c r="BQ33" s="94">
        <f t="shared" ref="BQ33:BQ36" si="7">BN33+BP33</f>
        <v>0.53</v>
      </c>
      <c r="BR33" s="453" t="s">
        <v>991</v>
      </c>
      <c r="BS33" s="188">
        <v>0.3</v>
      </c>
      <c r="BT33" s="94">
        <f t="shared" si="5"/>
        <v>0.83000000000000007</v>
      </c>
    </row>
    <row r="34" spans="1:72" s="95" customFormat="1" ht="70.5" customHeight="1">
      <c r="A34" s="128" t="s">
        <v>195</v>
      </c>
      <c r="B34" s="128" t="s">
        <v>196</v>
      </c>
      <c r="C34" s="128" t="s">
        <v>175</v>
      </c>
      <c r="D34" s="128" t="s">
        <v>176</v>
      </c>
      <c r="E34" s="129" t="s">
        <v>336</v>
      </c>
      <c r="F34" s="130" t="s">
        <v>177</v>
      </c>
      <c r="G34" s="131" t="s">
        <v>178</v>
      </c>
      <c r="H34" s="131" t="s">
        <v>178</v>
      </c>
      <c r="I34" s="131" t="s">
        <v>337</v>
      </c>
      <c r="J34" s="132">
        <v>165</v>
      </c>
      <c r="K34" s="121" t="s">
        <v>355</v>
      </c>
      <c r="L34" s="86">
        <v>4</v>
      </c>
      <c r="M34" s="86"/>
      <c r="N34" s="86" t="s">
        <v>183</v>
      </c>
      <c r="O34" s="82" t="s">
        <v>339</v>
      </c>
      <c r="P34" s="126" t="s">
        <v>356</v>
      </c>
      <c r="Q34" s="97">
        <v>43480</v>
      </c>
      <c r="R34" s="106">
        <v>43799</v>
      </c>
      <c r="S34" s="125" t="s">
        <v>357</v>
      </c>
      <c r="T34" s="127" t="s">
        <v>358</v>
      </c>
      <c r="U34" s="127" t="s">
        <v>359</v>
      </c>
      <c r="V34" s="127" t="s">
        <v>360</v>
      </c>
      <c r="W34" s="127" t="s">
        <v>361</v>
      </c>
      <c r="X34" s="127" t="s">
        <v>362</v>
      </c>
      <c r="Y34" s="82" t="s">
        <v>187</v>
      </c>
      <c r="Z34" s="82" t="s">
        <v>187</v>
      </c>
      <c r="AA34" s="82" t="s">
        <v>347</v>
      </c>
      <c r="AB34" s="243" t="s">
        <v>363</v>
      </c>
      <c r="AC34" s="289">
        <v>0.6</v>
      </c>
      <c r="AD34" s="289">
        <v>0.2</v>
      </c>
      <c r="AE34" s="341" t="s">
        <v>204</v>
      </c>
      <c r="AF34" s="290" t="s">
        <v>364</v>
      </c>
      <c r="AG34" s="345" t="s">
        <v>206</v>
      </c>
      <c r="AH34" s="389" t="s">
        <v>358</v>
      </c>
      <c r="AI34" s="343">
        <v>0.6</v>
      </c>
      <c r="AJ34" s="343">
        <v>0.2</v>
      </c>
      <c r="AK34" s="292" t="s">
        <v>888</v>
      </c>
      <c r="AL34" s="293" t="s">
        <v>878</v>
      </c>
      <c r="AM34" s="366" t="s">
        <v>206</v>
      </c>
      <c r="AN34" s="259" t="s">
        <v>359</v>
      </c>
      <c r="AO34" s="387">
        <v>0.1</v>
      </c>
      <c r="AP34" s="387">
        <v>0.2</v>
      </c>
      <c r="AQ34" s="292" t="s">
        <v>889</v>
      </c>
      <c r="AR34" s="292" t="s">
        <v>890</v>
      </c>
      <c r="AS34" s="365" t="s">
        <v>206</v>
      </c>
      <c r="AT34" s="310" t="s">
        <v>360</v>
      </c>
      <c r="AU34" s="358">
        <v>0.1</v>
      </c>
      <c r="AV34" s="358">
        <v>0.1</v>
      </c>
      <c r="AW34" s="358" t="s">
        <v>891</v>
      </c>
      <c r="AX34" s="385" t="s">
        <v>892</v>
      </c>
      <c r="AY34" s="392" t="s">
        <v>206</v>
      </c>
      <c r="AZ34" s="390" t="s">
        <v>361</v>
      </c>
      <c r="BA34" s="391">
        <v>1</v>
      </c>
      <c r="BB34" s="391">
        <v>0.5</v>
      </c>
      <c r="BC34" s="393" t="s">
        <v>893</v>
      </c>
      <c r="BD34" s="300" t="s">
        <v>842</v>
      </c>
      <c r="BE34" s="394" t="s">
        <v>206</v>
      </c>
      <c r="BF34" s="298" t="s">
        <v>362</v>
      </c>
      <c r="BG34" s="395" t="s">
        <v>788</v>
      </c>
      <c r="BH34" s="395" t="s">
        <v>788</v>
      </c>
      <c r="BI34" s="318" t="s">
        <v>894</v>
      </c>
      <c r="BJ34" s="303" t="s">
        <v>752</v>
      </c>
      <c r="BK34" s="303" t="s">
        <v>750</v>
      </c>
      <c r="BL34" s="134" t="s">
        <v>365</v>
      </c>
      <c r="BM34" s="133">
        <v>0</v>
      </c>
      <c r="BN34" s="103">
        <f t="shared" si="0"/>
        <v>0</v>
      </c>
      <c r="BO34" s="187" t="s">
        <v>539</v>
      </c>
      <c r="BP34" s="188">
        <v>0</v>
      </c>
      <c r="BQ34" s="94">
        <f t="shared" si="7"/>
        <v>0</v>
      </c>
      <c r="BR34" s="453" t="s">
        <v>992</v>
      </c>
      <c r="BS34" s="188">
        <v>0</v>
      </c>
      <c r="BT34" s="94">
        <f t="shared" si="5"/>
        <v>0</v>
      </c>
    </row>
    <row r="35" spans="1:72" s="95" customFormat="1" ht="158.25" customHeight="1">
      <c r="A35" s="128" t="s">
        <v>195</v>
      </c>
      <c r="B35" s="128" t="s">
        <v>196</v>
      </c>
      <c r="C35" s="128" t="s">
        <v>175</v>
      </c>
      <c r="D35" s="128" t="s">
        <v>176</v>
      </c>
      <c r="E35" s="129" t="s">
        <v>336</v>
      </c>
      <c r="F35" s="130" t="s">
        <v>177</v>
      </c>
      <c r="G35" s="131" t="s">
        <v>178</v>
      </c>
      <c r="H35" s="131" t="s">
        <v>178</v>
      </c>
      <c r="I35" s="131" t="s">
        <v>337</v>
      </c>
      <c r="J35" s="132">
        <v>166</v>
      </c>
      <c r="K35" s="121" t="s">
        <v>366</v>
      </c>
      <c r="L35" s="86">
        <v>12</v>
      </c>
      <c r="M35" s="86"/>
      <c r="N35" s="86" t="s">
        <v>183</v>
      </c>
      <c r="O35" s="82" t="s">
        <v>339</v>
      </c>
      <c r="P35" s="126" t="s">
        <v>367</v>
      </c>
      <c r="Q35" s="97">
        <v>43480</v>
      </c>
      <c r="R35" s="106">
        <v>43814</v>
      </c>
      <c r="S35" s="125" t="s">
        <v>368</v>
      </c>
      <c r="T35" s="127" t="s">
        <v>369</v>
      </c>
      <c r="U35" s="127" t="s">
        <v>369</v>
      </c>
      <c r="V35" s="127" t="s">
        <v>369</v>
      </c>
      <c r="W35" s="127" t="s">
        <v>369</v>
      </c>
      <c r="X35" s="127" t="s">
        <v>369</v>
      </c>
      <c r="Y35" s="82" t="s">
        <v>187</v>
      </c>
      <c r="Z35" s="82" t="s">
        <v>187</v>
      </c>
      <c r="AA35" s="82" t="s">
        <v>347</v>
      </c>
      <c r="AB35" s="243" t="s">
        <v>370</v>
      </c>
      <c r="AC35" s="289">
        <v>1</v>
      </c>
      <c r="AD35" s="289">
        <v>0.3</v>
      </c>
      <c r="AE35" s="243" t="s">
        <v>371</v>
      </c>
      <c r="AF35" s="290" t="s">
        <v>191</v>
      </c>
      <c r="AG35" s="369" t="s">
        <v>252</v>
      </c>
      <c r="AH35" s="389" t="s">
        <v>369</v>
      </c>
      <c r="AI35" s="343">
        <v>1</v>
      </c>
      <c r="AJ35" s="343">
        <v>0.5</v>
      </c>
      <c r="AK35" s="292" t="s">
        <v>895</v>
      </c>
      <c r="AL35" s="293" t="s">
        <v>896</v>
      </c>
      <c r="AM35" s="371" t="s">
        <v>252</v>
      </c>
      <c r="AN35" s="259" t="s">
        <v>369</v>
      </c>
      <c r="AO35" s="387">
        <v>1</v>
      </c>
      <c r="AP35" s="387">
        <v>5.5</v>
      </c>
      <c r="AQ35" s="292" t="s">
        <v>897</v>
      </c>
      <c r="AR35" s="292" t="s">
        <v>898</v>
      </c>
      <c r="AS35" s="297" t="s">
        <v>252</v>
      </c>
      <c r="AT35" s="310" t="s">
        <v>369</v>
      </c>
      <c r="AU35" s="358">
        <v>1</v>
      </c>
      <c r="AV35" s="358">
        <v>1</v>
      </c>
      <c r="AW35" s="358" t="s">
        <v>899</v>
      </c>
      <c r="AX35" s="385" t="s">
        <v>880</v>
      </c>
      <c r="AY35" s="297" t="s">
        <v>252</v>
      </c>
      <c r="AZ35" s="390" t="s">
        <v>369</v>
      </c>
      <c r="BA35" s="391">
        <v>1</v>
      </c>
      <c r="BB35" s="391">
        <v>1</v>
      </c>
      <c r="BC35" s="396" t="s">
        <v>900</v>
      </c>
      <c r="BD35" s="342" t="s">
        <v>901</v>
      </c>
      <c r="BE35" s="297" t="s">
        <v>252</v>
      </c>
      <c r="BF35" s="298" t="s">
        <v>369</v>
      </c>
      <c r="BG35" s="333">
        <v>1</v>
      </c>
      <c r="BH35" s="333">
        <v>1</v>
      </c>
      <c r="BI35" s="397" t="s">
        <v>902</v>
      </c>
      <c r="BJ35" s="303" t="s">
        <v>752</v>
      </c>
      <c r="BK35" s="303" t="s">
        <v>750</v>
      </c>
      <c r="BL35" s="134" t="s">
        <v>259</v>
      </c>
      <c r="BM35" s="133">
        <v>0.5</v>
      </c>
      <c r="BN35" s="103">
        <f t="shared" si="0"/>
        <v>0.5</v>
      </c>
      <c r="BO35" s="187" t="s">
        <v>540</v>
      </c>
      <c r="BP35" s="188">
        <v>0</v>
      </c>
      <c r="BQ35" s="94">
        <f t="shared" si="7"/>
        <v>0.5</v>
      </c>
      <c r="BR35" s="453" t="s">
        <v>993</v>
      </c>
      <c r="BS35" s="188">
        <v>0.5</v>
      </c>
      <c r="BT35" s="94">
        <f t="shared" si="5"/>
        <v>1</v>
      </c>
    </row>
    <row r="36" spans="1:72" s="95" customFormat="1" ht="64.5" customHeight="1">
      <c r="A36" s="82" t="s">
        <v>195</v>
      </c>
      <c r="B36" s="82" t="s">
        <v>196</v>
      </c>
      <c r="C36" s="82" t="s">
        <v>175</v>
      </c>
      <c r="D36" s="82" t="s">
        <v>176</v>
      </c>
      <c r="E36" s="126" t="s">
        <v>372</v>
      </c>
      <c r="F36" s="83" t="s">
        <v>177</v>
      </c>
      <c r="G36" s="108" t="s">
        <v>178</v>
      </c>
      <c r="H36" s="108" t="s">
        <v>178</v>
      </c>
      <c r="I36" s="108" t="s">
        <v>337</v>
      </c>
      <c r="J36" s="109">
        <v>167</v>
      </c>
      <c r="K36" s="121" t="s">
        <v>373</v>
      </c>
      <c r="L36" s="96">
        <v>1</v>
      </c>
      <c r="M36" s="96"/>
      <c r="N36" s="100">
        <v>1</v>
      </c>
      <c r="O36" s="87" t="s">
        <v>339</v>
      </c>
      <c r="P36" s="135" t="s">
        <v>374</v>
      </c>
      <c r="Q36" s="97">
        <v>43498</v>
      </c>
      <c r="R36" s="106">
        <v>43585</v>
      </c>
      <c r="S36" s="82" t="s">
        <v>211</v>
      </c>
      <c r="T36" s="125" t="s">
        <v>375</v>
      </c>
      <c r="U36" s="243" t="s">
        <v>211</v>
      </c>
      <c r="V36" s="243" t="s">
        <v>211</v>
      </c>
      <c r="W36" s="243" t="s">
        <v>211</v>
      </c>
      <c r="X36" s="243" t="s">
        <v>211</v>
      </c>
      <c r="Y36" s="83" t="s">
        <v>187</v>
      </c>
      <c r="Z36" s="83" t="s">
        <v>187</v>
      </c>
      <c r="AA36" s="82" t="s">
        <v>376</v>
      </c>
      <c r="AB36" s="243"/>
      <c r="AC36" s="239" t="s">
        <v>215</v>
      </c>
      <c r="AD36" s="239"/>
      <c r="AE36" s="243" t="s">
        <v>377</v>
      </c>
      <c r="AF36" s="290" t="s">
        <v>192</v>
      </c>
      <c r="AG36" s="349" t="s">
        <v>192</v>
      </c>
      <c r="AH36" s="384" t="s">
        <v>375</v>
      </c>
      <c r="AI36" s="398">
        <v>0</v>
      </c>
      <c r="AJ36" s="398">
        <v>0</v>
      </c>
      <c r="AK36" s="399" t="s">
        <v>903</v>
      </c>
      <c r="AL36" s="293" t="s">
        <v>904</v>
      </c>
      <c r="AM36" s="366" t="s">
        <v>206</v>
      </c>
      <c r="AN36" s="259" t="s">
        <v>211</v>
      </c>
      <c r="AO36" s="384" t="s">
        <v>215</v>
      </c>
      <c r="AP36" s="384" t="s">
        <v>215</v>
      </c>
      <c r="AQ36" s="389" t="s">
        <v>215</v>
      </c>
      <c r="AR36" s="292"/>
      <c r="AS36" s="365" t="s">
        <v>206</v>
      </c>
      <c r="AT36" s="339" t="s">
        <v>211</v>
      </c>
      <c r="AU36" s="291" t="s">
        <v>905</v>
      </c>
      <c r="AV36" s="291" t="s">
        <v>905</v>
      </c>
      <c r="AW36" s="291" t="s">
        <v>905</v>
      </c>
      <c r="AX36" s="312" t="s">
        <v>759</v>
      </c>
      <c r="AY36" s="330" t="s">
        <v>767</v>
      </c>
      <c r="AZ36" s="298" t="s">
        <v>211</v>
      </c>
      <c r="BA36" s="333" t="s">
        <v>788</v>
      </c>
      <c r="BB36" s="333" t="s">
        <v>788</v>
      </c>
      <c r="BC36" s="333" t="s">
        <v>788</v>
      </c>
      <c r="BD36" s="298" t="s">
        <v>211</v>
      </c>
      <c r="BE36" s="300" t="s">
        <v>746</v>
      </c>
      <c r="BF36" s="298" t="s">
        <v>211</v>
      </c>
      <c r="BG36" s="400" t="s">
        <v>788</v>
      </c>
      <c r="BH36" s="400" t="s">
        <v>788</v>
      </c>
      <c r="BI36" s="400" t="s">
        <v>788</v>
      </c>
      <c r="BJ36" s="303" t="s">
        <v>752</v>
      </c>
      <c r="BK36" s="303" t="s">
        <v>750</v>
      </c>
      <c r="BL36" s="101" t="s">
        <v>378</v>
      </c>
      <c r="BM36" s="102">
        <v>0</v>
      </c>
      <c r="BN36" s="103">
        <f t="shared" si="0"/>
        <v>0</v>
      </c>
      <c r="BO36" s="90" t="s">
        <v>551</v>
      </c>
      <c r="BP36" s="104">
        <v>0</v>
      </c>
      <c r="BQ36" s="94">
        <f t="shared" si="7"/>
        <v>0</v>
      </c>
      <c r="BR36" s="90" t="s">
        <v>1027</v>
      </c>
      <c r="BS36" s="104">
        <v>0</v>
      </c>
      <c r="BT36" s="94">
        <f t="shared" si="5"/>
        <v>0</v>
      </c>
    </row>
    <row r="37" spans="1:72" ht="135">
      <c r="A37" s="82" t="s">
        <v>195</v>
      </c>
      <c r="B37" s="82" t="s">
        <v>196</v>
      </c>
      <c r="C37" s="82" t="s">
        <v>175</v>
      </c>
      <c r="D37" s="82" t="s">
        <v>176</v>
      </c>
      <c r="E37" s="126" t="s">
        <v>372</v>
      </c>
      <c r="F37" s="83" t="s">
        <v>177</v>
      </c>
      <c r="G37" s="108" t="s">
        <v>178</v>
      </c>
      <c r="H37" s="108" t="s">
        <v>178</v>
      </c>
      <c r="I37" s="108" t="s">
        <v>337</v>
      </c>
      <c r="J37" s="109">
        <v>168</v>
      </c>
      <c r="K37" s="121" t="s">
        <v>379</v>
      </c>
      <c r="L37" s="100">
        <v>5</v>
      </c>
      <c r="M37" s="100"/>
      <c r="N37" s="86" t="s">
        <v>183</v>
      </c>
      <c r="O37" s="87" t="s">
        <v>339</v>
      </c>
      <c r="P37" s="135" t="s">
        <v>380</v>
      </c>
      <c r="Q37" s="97">
        <v>43559</v>
      </c>
      <c r="R37" s="106">
        <v>43830</v>
      </c>
      <c r="S37" s="82" t="s">
        <v>211</v>
      </c>
      <c r="T37" s="125" t="s">
        <v>381</v>
      </c>
      <c r="U37" s="125" t="s">
        <v>382</v>
      </c>
      <c r="V37" s="125" t="s">
        <v>383</v>
      </c>
      <c r="W37" s="125" t="s">
        <v>384</v>
      </c>
      <c r="X37" s="125" t="s">
        <v>385</v>
      </c>
      <c r="Y37" s="83" t="s">
        <v>187</v>
      </c>
      <c r="Z37" s="83" t="s">
        <v>187</v>
      </c>
      <c r="AA37" s="82" t="s">
        <v>376</v>
      </c>
      <c r="AB37" s="243"/>
      <c r="AC37" s="239" t="s">
        <v>215</v>
      </c>
      <c r="AD37" s="239"/>
      <c r="AE37" s="243" t="s">
        <v>377</v>
      </c>
      <c r="AF37" s="290" t="s">
        <v>192</v>
      </c>
      <c r="AG37" s="349" t="s">
        <v>192</v>
      </c>
      <c r="AH37" s="384" t="s">
        <v>381</v>
      </c>
      <c r="AI37" s="398">
        <v>0</v>
      </c>
      <c r="AJ37" s="398">
        <v>0</v>
      </c>
      <c r="AK37" s="399" t="s">
        <v>906</v>
      </c>
      <c r="AL37" s="293" t="s">
        <v>904</v>
      </c>
      <c r="AM37" s="366" t="s">
        <v>206</v>
      </c>
      <c r="AN37" s="259" t="s">
        <v>382</v>
      </c>
      <c r="AO37" s="342">
        <v>0</v>
      </c>
      <c r="AP37" s="342">
        <v>0</v>
      </c>
      <c r="AQ37" s="292" t="s">
        <v>907</v>
      </c>
      <c r="AR37" s="292" t="s">
        <v>908</v>
      </c>
      <c r="AS37" s="365" t="s">
        <v>206</v>
      </c>
      <c r="AT37" s="339" t="s">
        <v>383</v>
      </c>
      <c r="AU37" s="291" t="s">
        <v>905</v>
      </c>
      <c r="AV37" s="291" t="s">
        <v>905</v>
      </c>
      <c r="AW37" s="291" t="s">
        <v>905</v>
      </c>
      <c r="AX37" s="292" t="s">
        <v>204</v>
      </c>
      <c r="AY37" s="365" t="s">
        <v>206</v>
      </c>
      <c r="AZ37" s="298" t="s">
        <v>384</v>
      </c>
      <c r="BA37" s="333">
        <v>0</v>
      </c>
      <c r="BB37" s="333">
        <v>0</v>
      </c>
      <c r="BC37" s="333" t="s">
        <v>909</v>
      </c>
      <c r="BD37" s="300" t="s">
        <v>842</v>
      </c>
      <c r="BE37" s="365" t="s">
        <v>206</v>
      </c>
      <c r="BF37" s="298" t="s">
        <v>385</v>
      </c>
      <c r="BG37" s="400" t="s">
        <v>788</v>
      </c>
      <c r="BH37" s="400" t="s">
        <v>788</v>
      </c>
      <c r="BI37" s="400" t="s">
        <v>788</v>
      </c>
      <c r="BJ37" s="303" t="s">
        <v>752</v>
      </c>
      <c r="BK37" s="303" t="s">
        <v>750</v>
      </c>
      <c r="BL37" s="101" t="s">
        <v>207</v>
      </c>
      <c r="BM37" s="102">
        <v>0.2</v>
      </c>
      <c r="BN37" s="103">
        <f t="shared" si="0"/>
        <v>0.2</v>
      </c>
      <c r="BO37" s="90" t="s">
        <v>552</v>
      </c>
      <c r="BP37" s="104">
        <v>0.2</v>
      </c>
      <c r="BQ37" s="94">
        <f t="shared" ref="BQ37:BQ41" si="8">BN37+BP37</f>
        <v>0.4</v>
      </c>
      <c r="BR37" s="90" t="s">
        <v>1027</v>
      </c>
      <c r="BS37" s="104">
        <v>0</v>
      </c>
      <c r="BT37" s="94">
        <f t="shared" si="5"/>
        <v>0.4</v>
      </c>
    </row>
    <row r="38" spans="1:72" ht="360">
      <c r="A38" s="82" t="s">
        <v>195</v>
      </c>
      <c r="B38" s="82" t="s">
        <v>196</v>
      </c>
      <c r="C38" s="82" t="s">
        <v>175</v>
      </c>
      <c r="D38" s="82" t="s">
        <v>176</v>
      </c>
      <c r="E38" s="126" t="s">
        <v>372</v>
      </c>
      <c r="F38" s="83" t="s">
        <v>177</v>
      </c>
      <c r="G38" s="108" t="s">
        <v>178</v>
      </c>
      <c r="H38" s="108" t="s">
        <v>178</v>
      </c>
      <c r="I38" s="108" t="s">
        <v>337</v>
      </c>
      <c r="J38" s="109">
        <v>169</v>
      </c>
      <c r="K38" s="121" t="s">
        <v>386</v>
      </c>
      <c r="L38" s="96">
        <v>1</v>
      </c>
      <c r="M38" s="96"/>
      <c r="N38" s="100">
        <v>2</v>
      </c>
      <c r="O38" s="87" t="s">
        <v>339</v>
      </c>
      <c r="P38" s="126" t="s">
        <v>387</v>
      </c>
      <c r="Q38" s="97">
        <v>43504</v>
      </c>
      <c r="R38" s="106">
        <v>43814</v>
      </c>
      <c r="S38" s="127" t="s">
        <v>388</v>
      </c>
      <c r="T38" s="243" t="s">
        <v>211</v>
      </c>
      <c r="U38" s="127" t="s">
        <v>389</v>
      </c>
      <c r="V38" s="127" t="s">
        <v>390</v>
      </c>
      <c r="W38" s="243" t="s">
        <v>211</v>
      </c>
      <c r="X38" s="127" t="s">
        <v>391</v>
      </c>
      <c r="Y38" s="83" t="s">
        <v>187</v>
      </c>
      <c r="Z38" s="83" t="s">
        <v>187</v>
      </c>
      <c r="AA38" s="82" t="s">
        <v>376</v>
      </c>
      <c r="AB38" s="243"/>
      <c r="AC38" s="289">
        <v>0.25</v>
      </c>
      <c r="AD38" s="242" t="s">
        <v>204</v>
      </c>
      <c r="AE38" s="243" t="s">
        <v>392</v>
      </c>
      <c r="AF38" s="290" t="s">
        <v>191</v>
      </c>
      <c r="AG38" s="345" t="s">
        <v>206</v>
      </c>
      <c r="AH38" s="243" t="s">
        <v>211</v>
      </c>
      <c r="AI38" s="401" t="s">
        <v>204</v>
      </c>
      <c r="AJ38" s="401" t="s">
        <v>204</v>
      </c>
      <c r="AK38" s="399" t="s">
        <v>204</v>
      </c>
      <c r="AL38" s="402" t="s">
        <v>910</v>
      </c>
      <c r="AM38" s="366" t="s">
        <v>206</v>
      </c>
      <c r="AN38" s="259" t="s">
        <v>389</v>
      </c>
      <c r="AO38" s="342"/>
      <c r="AP38" s="342"/>
      <c r="AQ38" s="292" t="s">
        <v>911</v>
      </c>
      <c r="AR38" s="292" t="s">
        <v>908</v>
      </c>
      <c r="AS38" s="365" t="s">
        <v>206</v>
      </c>
      <c r="AT38" s="339" t="s">
        <v>390</v>
      </c>
      <c r="AU38" s="291" t="s">
        <v>905</v>
      </c>
      <c r="AV38" s="291" t="s">
        <v>905</v>
      </c>
      <c r="AW38" s="291" t="s">
        <v>905</v>
      </c>
      <c r="AX38" s="292" t="s">
        <v>204</v>
      </c>
      <c r="AY38" s="365" t="s">
        <v>206</v>
      </c>
      <c r="AZ38" s="298" t="s">
        <v>211</v>
      </c>
      <c r="BA38" s="333">
        <v>1</v>
      </c>
      <c r="BB38" s="333">
        <v>1</v>
      </c>
      <c r="BC38" s="333" t="s">
        <v>912</v>
      </c>
      <c r="BD38" s="298" t="s">
        <v>913</v>
      </c>
      <c r="BE38" s="300" t="s">
        <v>746</v>
      </c>
      <c r="BF38" s="298" t="s">
        <v>391</v>
      </c>
      <c r="BG38" s="400" t="s">
        <v>788</v>
      </c>
      <c r="BH38" s="400" t="s">
        <v>788</v>
      </c>
      <c r="BI38" s="400" t="s">
        <v>788</v>
      </c>
      <c r="BJ38" s="303" t="s">
        <v>752</v>
      </c>
      <c r="BK38" s="303" t="s">
        <v>750</v>
      </c>
      <c r="BL38" s="101" t="s">
        <v>393</v>
      </c>
      <c r="BM38" s="102">
        <v>0.2</v>
      </c>
      <c r="BN38" s="103">
        <f t="shared" si="0"/>
        <v>0.2</v>
      </c>
      <c r="BO38" s="90" t="s">
        <v>553</v>
      </c>
      <c r="BP38" s="104">
        <v>0.2</v>
      </c>
      <c r="BQ38" s="94">
        <f t="shared" si="8"/>
        <v>0.4</v>
      </c>
      <c r="BR38" s="90" t="s">
        <v>1027</v>
      </c>
      <c r="BS38" s="104">
        <v>0</v>
      </c>
      <c r="BT38" s="94">
        <f t="shared" si="5"/>
        <v>0.4</v>
      </c>
    </row>
    <row r="39" spans="1:72" ht="135">
      <c r="A39" s="82" t="s">
        <v>195</v>
      </c>
      <c r="B39" s="82" t="s">
        <v>196</v>
      </c>
      <c r="C39" s="82" t="s">
        <v>175</v>
      </c>
      <c r="D39" s="82" t="s">
        <v>176</v>
      </c>
      <c r="E39" s="99" t="s">
        <v>394</v>
      </c>
      <c r="F39" s="83" t="s">
        <v>177</v>
      </c>
      <c r="G39" s="108" t="s">
        <v>178</v>
      </c>
      <c r="H39" s="108" t="s">
        <v>178</v>
      </c>
      <c r="I39" s="108" t="s">
        <v>337</v>
      </c>
      <c r="J39" s="109">
        <v>170</v>
      </c>
      <c r="K39" s="121" t="s">
        <v>395</v>
      </c>
      <c r="L39" s="136">
        <v>1</v>
      </c>
      <c r="M39" s="136"/>
      <c r="N39" s="86" t="s">
        <v>183</v>
      </c>
      <c r="O39" s="87" t="s">
        <v>339</v>
      </c>
      <c r="P39" s="126" t="s">
        <v>396</v>
      </c>
      <c r="Q39" s="97">
        <v>43467</v>
      </c>
      <c r="R39" s="106">
        <v>43830</v>
      </c>
      <c r="S39" s="137">
        <v>1</v>
      </c>
      <c r="T39" s="137">
        <v>1</v>
      </c>
      <c r="U39" s="137">
        <v>1</v>
      </c>
      <c r="V39" s="137">
        <v>1</v>
      </c>
      <c r="W39" s="137">
        <v>1</v>
      </c>
      <c r="X39" s="137">
        <v>1</v>
      </c>
      <c r="Y39" s="82" t="s">
        <v>187</v>
      </c>
      <c r="Z39" s="82" t="s">
        <v>187</v>
      </c>
      <c r="AA39" s="82" t="s">
        <v>397</v>
      </c>
      <c r="AB39" s="243" t="s">
        <v>398</v>
      </c>
      <c r="AC39" s="289">
        <v>1</v>
      </c>
      <c r="AD39" s="289">
        <v>1</v>
      </c>
      <c r="AE39" s="243" t="s">
        <v>399</v>
      </c>
      <c r="AF39" s="290" t="s">
        <v>191</v>
      </c>
      <c r="AG39" s="369" t="s">
        <v>252</v>
      </c>
      <c r="AH39" s="329">
        <v>1</v>
      </c>
      <c r="AI39" s="343">
        <v>1</v>
      </c>
      <c r="AJ39" s="343">
        <v>1</v>
      </c>
      <c r="AK39" s="292" t="s">
        <v>399</v>
      </c>
      <c r="AL39" s="293"/>
      <c r="AM39" s="371" t="s">
        <v>252</v>
      </c>
      <c r="AN39" s="259">
        <v>1</v>
      </c>
      <c r="AO39" s="329" t="s">
        <v>914</v>
      </c>
      <c r="AP39" s="343">
        <v>1</v>
      </c>
      <c r="AQ39" s="292" t="s">
        <v>399</v>
      </c>
      <c r="AR39" s="292"/>
      <c r="AS39" s="297" t="s">
        <v>252</v>
      </c>
      <c r="AT39" s="310">
        <v>1</v>
      </c>
      <c r="AU39" s="310" t="s">
        <v>914</v>
      </c>
      <c r="AV39" s="311">
        <v>1</v>
      </c>
      <c r="AW39" s="311" t="s">
        <v>399</v>
      </c>
      <c r="AX39" s="312" t="s">
        <v>915</v>
      </c>
      <c r="AY39" s="297" t="s">
        <v>252</v>
      </c>
      <c r="AZ39" s="298">
        <v>1</v>
      </c>
      <c r="BA39" s="311">
        <v>1</v>
      </c>
      <c r="BB39" s="311">
        <v>1</v>
      </c>
      <c r="BC39" s="291" t="s">
        <v>916</v>
      </c>
      <c r="BD39" s="342" t="s">
        <v>915</v>
      </c>
      <c r="BE39" s="338" t="s">
        <v>252</v>
      </c>
      <c r="BF39" s="298" t="s">
        <v>917</v>
      </c>
      <c r="BG39" s="332">
        <v>1</v>
      </c>
      <c r="BH39" s="332">
        <v>1</v>
      </c>
      <c r="BI39" s="333" t="s">
        <v>918</v>
      </c>
      <c r="BJ39" s="303" t="s">
        <v>752</v>
      </c>
      <c r="BK39" s="303" t="s">
        <v>750</v>
      </c>
      <c r="BL39" s="101" t="s">
        <v>400</v>
      </c>
      <c r="BM39" s="102">
        <v>0</v>
      </c>
      <c r="BN39" s="103">
        <f t="shared" si="0"/>
        <v>0</v>
      </c>
      <c r="BO39" s="187" t="s">
        <v>543</v>
      </c>
      <c r="BP39" s="104">
        <v>0</v>
      </c>
      <c r="BQ39" s="94">
        <f t="shared" si="8"/>
        <v>0</v>
      </c>
      <c r="BR39" s="453" t="s">
        <v>997</v>
      </c>
      <c r="BS39" s="104">
        <v>0.5</v>
      </c>
      <c r="BT39" s="94">
        <f t="shared" si="5"/>
        <v>0.5</v>
      </c>
    </row>
    <row r="40" spans="1:72" ht="240">
      <c r="A40" s="82" t="s">
        <v>195</v>
      </c>
      <c r="B40" s="82" t="s">
        <v>196</v>
      </c>
      <c r="C40" s="82" t="s">
        <v>175</v>
      </c>
      <c r="D40" s="82" t="s">
        <v>176</v>
      </c>
      <c r="E40" s="126" t="s">
        <v>372</v>
      </c>
      <c r="F40" s="83" t="s">
        <v>177</v>
      </c>
      <c r="G40" s="108" t="s">
        <v>178</v>
      </c>
      <c r="H40" s="108" t="s">
        <v>178</v>
      </c>
      <c r="I40" s="108" t="s">
        <v>337</v>
      </c>
      <c r="J40" s="109">
        <v>171</v>
      </c>
      <c r="K40" s="121" t="s">
        <v>401</v>
      </c>
      <c r="L40" s="86">
        <v>6</v>
      </c>
      <c r="M40" s="86"/>
      <c r="N40" s="86" t="s">
        <v>183</v>
      </c>
      <c r="O40" s="87" t="s">
        <v>339</v>
      </c>
      <c r="P40" s="118" t="s">
        <v>402</v>
      </c>
      <c r="Q40" s="97">
        <v>43479</v>
      </c>
      <c r="R40" s="106">
        <v>43830</v>
      </c>
      <c r="S40" s="125" t="s">
        <v>403</v>
      </c>
      <c r="T40" s="125" t="s">
        <v>404</v>
      </c>
      <c r="U40" s="243" t="s">
        <v>211</v>
      </c>
      <c r="V40" s="125" t="s">
        <v>405</v>
      </c>
      <c r="W40" s="259" t="s">
        <v>211</v>
      </c>
      <c r="X40" s="125" t="s">
        <v>406</v>
      </c>
      <c r="Y40" s="82" t="s">
        <v>187</v>
      </c>
      <c r="Z40" s="82" t="s">
        <v>187</v>
      </c>
      <c r="AA40" s="82" t="s">
        <v>376</v>
      </c>
      <c r="AB40" s="243"/>
      <c r="AC40" s="289">
        <v>0.1</v>
      </c>
      <c r="AD40" s="242" t="s">
        <v>204</v>
      </c>
      <c r="AE40" s="243" t="s">
        <v>407</v>
      </c>
      <c r="AF40" s="290" t="s">
        <v>191</v>
      </c>
      <c r="AG40" s="345" t="s">
        <v>206</v>
      </c>
      <c r="AH40" s="384" t="s">
        <v>404</v>
      </c>
      <c r="AI40" s="398">
        <v>0</v>
      </c>
      <c r="AJ40" s="398">
        <v>0</v>
      </c>
      <c r="AK40" s="399" t="s">
        <v>919</v>
      </c>
      <c r="AL40" s="293" t="s">
        <v>904</v>
      </c>
      <c r="AM40" s="366" t="s">
        <v>206</v>
      </c>
      <c r="AN40" s="259" t="s">
        <v>211</v>
      </c>
      <c r="AO40" s="384" t="s">
        <v>215</v>
      </c>
      <c r="AP40" s="384" t="s">
        <v>215</v>
      </c>
      <c r="AQ40" s="389" t="s">
        <v>215</v>
      </c>
      <c r="AR40" s="389" t="s">
        <v>215</v>
      </c>
      <c r="AS40" s="338" t="s">
        <v>252</v>
      </c>
      <c r="AT40" s="339" t="s">
        <v>405</v>
      </c>
      <c r="AU40" s="291" t="s">
        <v>905</v>
      </c>
      <c r="AV40" s="291" t="s">
        <v>905</v>
      </c>
      <c r="AW40" s="291" t="s">
        <v>905</v>
      </c>
      <c r="AX40" s="292" t="s">
        <v>204</v>
      </c>
      <c r="AY40" s="365" t="s">
        <v>206</v>
      </c>
      <c r="AZ40" s="298" t="s">
        <v>211</v>
      </c>
      <c r="BA40" s="291">
        <v>1</v>
      </c>
      <c r="BB40" s="291">
        <v>1</v>
      </c>
      <c r="BC40" s="291" t="s">
        <v>920</v>
      </c>
      <c r="BD40" s="298" t="s">
        <v>913</v>
      </c>
      <c r="BE40" s="300" t="s">
        <v>746</v>
      </c>
      <c r="BF40" s="298" t="s">
        <v>406</v>
      </c>
      <c r="BG40" s="400" t="s">
        <v>788</v>
      </c>
      <c r="BH40" s="400" t="s">
        <v>788</v>
      </c>
      <c r="BI40" s="400" t="s">
        <v>788</v>
      </c>
      <c r="BJ40" s="303" t="s">
        <v>752</v>
      </c>
      <c r="BK40" s="303" t="s">
        <v>750</v>
      </c>
      <c r="BL40" s="101" t="s">
        <v>408</v>
      </c>
      <c r="BM40" s="102">
        <v>0.1</v>
      </c>
      <c r="BN40" s="103">
        <f t="shared" si="0"/>
        <v>0.1</v>
      </c>
      <c r="BO40" s="187" t="s">
        <v>539</v>
      </c>
      <c r="BP40" s="188">
        <v>0</v>
      </c>
      <c r="BQ40" s="94">
        <f t="shared" si="8"/>
        <v>0.1</v>
      </c>
      <c r="BR40" s="90" t="s">
        <v>1027</v>
      </c>
      <c r="BS40" s="188"/>
      <c r="BT40" s="94">
        <f t="shared" si="5"/>
        <v>0.1</v>
      </c>
    </row>
    <row r="41" spans="1:72" ht="165">
      <c r="A41" s="82" t="s">
        <v>195</v>
      </c>
      <c r="B41" s="82" t="s">
        <v>196</v>
      </c>
      <c r="C41" s="82" t="s">
        <v>175</v>
      </c>
      <c r="D41" s="82" t="s">
        <v>176</v>
      </c>
      <c r="E41" s="126" t="s">
        <v>372</v>
      </c>
      <c r="F41" s="83" t="s">
        <v>177</v>
      </c>
      <c r="G41" s="108" t="s">
        <v>178</v>
      </c>
      <c r="H41" s="108" t="s">
        <v>178</v>
      </c>
      <c r="I41" s="108" t="s">
        <v>337</v>
      </c>
      <c r="J41" s="109">
        <v>172</v>
      </c>
      <c r="K41" s="121" t="s">
        <v>409</v>
      </c>
      <c r="L41" s="86" t="s">
        <v>182</v>
      </c>
      <c r="M41" s="86"/>
      <c r="N41" s="100">
        <v>2</v>
      </c>
      <c r="O41" s="87" t="s">
        <v>339</v>
      </c>
      <c r="P41" s="110" t="s">
        <v>410</v>
      </c>
      <c r="Q41" s="97">
        <v>43498</v>
      </c>
      <c r="R41" s="106">
        <v>43813</v>
      </c>
      <c r="S41" s="82" t="s">
        <v>211</v>
      </c>
      <c r="T41" s="125" t="s">
        <v>411</v>
      </c>
      <c r="U41" s="125" t="s">
        <v>412</v>
      </c>
      <c r="V41" s="125" t="s">
        <v>413</v>
      </c>
      <c r="W41" s="125" t="s">
        <v>414</v>
      </c>
      <c r="X41" s="125" t="s">
        <v>415</v>
      </c>
      <c r="Y41" s="82" t="s">
        <v>187</v>
      </c>
      <c r="Z41" s="82" t="s">
        <v>187</v>
      </c>
      <c r="AA41" s="82" t="s">
        <v>376</v>
      </c>
      <c r="AB41" s="243"/>
      <c r="AC41" s="239" t="s">
        <v>215</v>
      </c>
      <c r="AD41" s="239"/>
      <c r="AE41" s="243" t="s">
        <v>377</v>
      </c>
      <c r="AF41" s="290" t="s">
        <v>192</v>
      </c>
      <c r="AG41" s="349" t="s">
        <v>192</v>
      </c>
      <c r="AH41" s="384" t="s">
        <v>411</v>
      </c>
      <c r="AI41" s="398">
        <v>0</v>
      </c>
      <c r="AJ41" s="398">
        <v>0</v>
      </c>
      <c r="AK41" s="399" t="s">
        <v>204</v>
      </c>
      <c r="AL41" s="293" t="s">
        <v>904</v>
      </c>
      <c r="AM41" s="366" t="s">
        <v>206</v>
      </c>
      <c r="AN41" s="259" t="s">
        <v>412</v>
      </c>
      <c r="AO41" s="342"/>
      <c r="AP41" s="342"/>
      <c r="AQ41" s="292" t="s">
        <v>921</v>
      </c>
      <c r="AR41" s="292" t="s">
        <v>908</v>
      </c>
      <c r="AS41" s="338" t="s">
        <v>252</v>
      </c>
      <c r="AT41" s="339" t="s">
        <v>413</v>
      </c>
      <c r="AU41" s="291" t="s">
        <v>905</v>
      </c>
      <c r="AV41" s="291" t="s">
        <v>905</v>
      </c>
      <c r="AW41" s="291" t="s">
        <v>905</v>
      </c>
      <c r="AX41" s="292" t="s">
        <v>204</v>
      </c>
      <c r="AY41" s="365" t="s">
        <v>206</v>
      </c>
      <c r="AZ41" s="298" t="s">
        <v>414</v>
      </c>
      <c r="BA41" s="333">
        <v>0</v>
      </c>
      <c r="BB41" s="333">
        <v>0</v>
      </c>
      <c r="BC41" s="333" t="s">
        <v>922</v>
      </c>
      <c r="BD41" s="300" t="s">
        <v>842</v>
      </c>
      <c r="BE41" s="403" t="s">
        <v>206</v>
      </c>
      <c r="BF41" s="298" t="s">
        <v>415</v>
      </c>
      <c r="BG41" s="400" t="s">
        <v>788</v>
      </c>
      <c r="BH41" s="400" t="s">
        <v>788</v>
      </c>
      <c r="BI41" s="400" t="s">
        <v>788</v>
      </c>
      <c r="BJ41" s="303" t="s">
        <v>752</v>
      </c>
      <c r="BK41" s="303" t="s">
        <v>750</v>
      </c>
      <c r="BL41" s="101" t="s">
        <v>207</v>
      </c>
      <c r="BM41" s="102">
        <v>0</v>
      </c>
      <c r="BN41" s="103">
        <f t="shared" si="0"/>
        <v>0</v>
      </c>
      <c r="BO41" s="187" t="s">
        <v>539</v>
      </c>
      <c r="BP41" s="188">
        <v>0</v>
      </c>
      <c r="BQ41" s="94">
        <f t="shared" si="8"/>
        <v>0</v>
      </c>
      <c r="BR41" s="90" t="s">
        <v>1027</v>
      </c>
      <c r="BS41" s="104">
        <v>0</v>
      </c>
      <c r="BT41" s="94">
        <f t="shared" si="5"/>
        <v>0</v>
      </c>
    </row>
    <row r="42" spans="1:72" ht="135">
      <c r="A42" s="82" t="s">
        <v>195</v>
      </c>
      <c r="B42" s="82" t="s">
        <v>196</v>
      </c>
      <c r="C42" s="82" t="s">
        <v>175</v>
      </c>
      <c r="D42" s="82" t="s">
        <v>176</v>
      </c>
      <c r="E42" s="126" t="s">
        <v>372</v>
      </c>
      <c r="F42" s="83" t="s">
        <v>177</v>
      </c>
      <c r="G42" s="108" t="s">
        <v>178</v>
      </c>
      <c r="H42" s="108" t="s">
        <v>178</v>
      </c>
      <c r="I42" s="108" t="s">
        <v>337</v>
      </c>
      <c r="J42" s="109">
        <v>173</v>
      </c>
      <c r="K42" s="121" t="s">
        <v>416</v>
      </c>
      <c r="L42" s="96">
        <v>1</v>
      </c>
      <c r="M42" s="96"/>
      <c r="N42" s="86" t="s">
        <v>183</v>
      </c>
      <c r="O42" s="87" t="s">
        <v>339</v>
      </c>
      <c r="P42" s="83" t="s">
        <v>417</v>
      </c>
      <c r="Q42" s="97">
        <v>43800</v>
      </c>
      <c r="R42" s="106">
        <v>43830</v>
      </c>
      <c r="S42" s="82" t="s">
        <v>211</v>
      </c>
      <c r="T42" s="243" t="s">
        <v>211</v>
      </c>
      <c r="U42" s="243" t="s">
        <v>211</v>
      </c>
      <c r="V42" s="243" t="s">
        <v>211</v>
      </c>
      <c r="W42" s="243" t="s">
        <v>211</v>
      </c>
      <c r="X42" s="125" t="s">
        <v>418</v>
      </c>
      <c r="Y42" s="82" t="s">
        <v>187</v>
      </c>
      <c r="Z42" s="82" t="s">
        <v>187</v>
      </c>
      <c r="AA42" s="82" t="s">
        <v>376</v>
      </c>
      <c r="AB42" s="243"/>
      <c r="AC42" s="239" t="s">
        <v>215</v>
      </c>
      <c r="AD42" s="239"/>
      <c r="AE42" s="243" t="s">
        <v>377</v>
      </c>
      <c r="AF42" s="290" t="s">
        <v>192</v>
      </c>
      <c r="AG42" s="349" t="s">
        <v>192</v>
      </c>
      <c r="AH42" s="243" t="s">
        <v>192</v>
      </c>
      <c r="AI42" s="342" t="s">
        <v>192</v>
      </c>
      <c r="AJ42" s="312" t="s">
        <v>192</v>
      </c>
      <c r="AK42" s="292" t="s">
        <v>192</v>
      </c>
      <c r="AL42" s="293" t="s">
        <v>192</v>
      </c>
      <c r="AM42" s="294" t="s">
        <v>192</v>
      </c>
      <c r="AN42" s="259" t="s">
        <v>211</v>
      </c>
      <c r="AO42" s="342" t="s">
        <v>192</v>
      </c>
      <c r="AP42" s="342" t="s">
        <v>192</v>
      </c>
      <c r="AQ42" s="312" t="s">
        <v>192</v>
      </c>
      <c r="AR42" s="312" t="s">
        <v>192</v>
      </c>
      <c r="AS42" s="297" t="s">
        <v>252</v>
      </c>
      <c r="AT42" s="339" t="s">
        <v>211</v>
      </c>
      <c r="AU42" s="291" t="s">
        <v>905</v>
      </c>
      <c r="AV42" s="291" t="s">
        <v>905</v>
      </c>
      <c r="AW42" s="291" t="s">
        <v>905</v>
      </c>
      <c r="AX42" s="296" t="s">
        <v>204</v>
      </c>
      <c r="AY42" s="299" t="s">
        <v>206</v>
      </c>
      <c r="AZ42" s="298" t="s">
        <v>211</v>
      </c>
      <c r="BA42" s="333" t="s">
        <v>788</v>
      </c>
      <c r="BB42" s="333" t="s">
        <v>788</v>
      </c>
      <c r="BC42" s="333" t="s">
        <v>788</v>
      </c>
      <c r="BD42" s="332" t="s">
        <v>211</v>
      </c>
      <c r="BE42" s="374" t="s">
        <v>746</v>
      </c>
      <c r="BF42" s="298" t="s">
        <v>418</v>
      </c>
      <c r="BG42" s="400" t="s">
        <v>788</v>
      </c>
      <c r="BH42" s="400" t="s">
        <v>788</v>
      </c>
      <c r="BI42" s="400" t="s">
        <v>788</v>
      </c>
      <c r="BJ42" s="303" t="s">
        <v>752</v>
      </c>
      <c r="BK42" s="303" t="s">
        <v>750</v>
      </c>
      <c r="BL42" s="101" t="s">
        <v>221</v>
      </c>
      <c r="BM42" s="102">
        <v>0</v>
      </c>
      <c r="BN42" s="93" t="s">
        <v>498</v>
      </c>
      <c r="BO42" s="90" t="s">
        <v>549</v>
      </c>
      <c r="BP42" s="104">
        <v>0</v>
      </c>
      <c r="BQ42" s="93" t="s">
        <v>498</v>
      </c>
      <c r="BR42" s="90" t="s">
        <v>1027</v>
      </c>
      <c r="BS42" s="104">
        <v>0</v>
      </c>
      <c r="BT42" s="94">
        <f>BS42</f>
        <v>0</v>
      </c>
    </row>
    <row r="43" spans="1:72" ht="135">
      <c r="A43" s="82" t="s">
        <v>195</v>
      </c>
      <c r="B43" s="82" t="s">
        <v>196</v>
      </c>
      <c r="C43" s="82" t="s">
        <v>175</v>
      </c>
      <c r="D43" s="82" t="s">
        <v>176</v>
      </c>
      <c r="E43" s="126" t="s">
        <v>372</v>
      </c>
      <c r="F43" s="83" t="s">
        <v>177</v>
      </c>
      <c r="G43" s="108" t="s">
        <v>178</v>
      </c>
      <c r="H43" s="108" t="s">
        <v>178</v>
      </c>
      <c r="I43" s="108" t="s">
        <v>337</v>
      </c>
      <c r="J43" s="109">
        <v>174</v>
      </c>
      <c r="K43" s="121" t="s">
        <v>419</v>
      </c>
      <c r="L43" s="96">
        <v>1</v>
      </c>
      <c r="M43" s="96"/>
      <c r="N43" s="86" t="s">
        <v>183</v>
      </c>
      <c r="O43" s="87" t="s">
        <v>339</v>
      </c>
      <c r="P43" s="135" t="s">
        <v>420</v>
      </c>
      <c r="Q43" s="97">
        <v>43559</v>
      </c>
      <c r="R43" s="106">
        <v>43769</v>
      </c>
      <c r="S43" s="82" t="s">
        <v>211</v>
      </c>
      <c r="T43" s="125" t="s">
        <v>421</v>
      </c>
      <c r="U43" s="125" t="s">
        <v>422</v>
      </c>
      <c r="V43" s="125" t="s">
        <v>423</v>
      </c>
      <c r="W43" s="125" t="s">
        <v>424</v>
      </c>
      <c r="X43" s="259" t="s">
        <v>211</v>
      </c>
      <c r="Y43" s="82" t="s">
        <v>187</v>
      </c>
      <c r="Z43" s="82" t="s">
        <v>187</v>
      </c>
      <c r="AA43" s="82" t="s">
        <v>376</v>
      </c>
      <c r="AB43" s="243"/>
      <c r="AC43" s="239" t="s">
        <v>215</v>
      </c>
      <c r="AD43" s="239"/>
      <c r="AE43" s="243" t="s">
        <v>377</v>
      </c>
      <c r="AF43" s="290" t="s">
        <v>192</v>
      </c>
      <c r="AG43" s="349" t="s">
        <v>192</v>
      </c>
      <c r="AH43" s="384" t="s">
        <v>421</v>
      </c>
      <c r="AI43" s="401" t="s">
        <v>204</v>
      </c>
      <c r="AJ43" s="398">
        <v>0</v>
      </c>
      <c r="AK43" s="292" t="s">
        <v>204</v>
      </c>
      <c r="AL43" s="293" t="s">
        <v>904</v>
      </c>
      <c r="AM43" s="366" t="s">
        <v>206</v>
      </c>
      <c r="AN43" s="259" t="s">
        <v>422</v>
      </c>
      <c r="AO43" s="342">
        <v>0</v>
      </c>
      <c r="AP43" s="342">
        <v>0</v>
      </c>
      <c r="AQ43" s="292" t="s">
        <v>923</v>
      </c>
      <c r="AR43" s="292" t="s">
        <v>908</v>
      </c>
      <c r="AS43" s="365" t="s">
        <v>206</v>
      </c>
      <c r="AT43" s="339" t="s">
        <v>423</v>
      </c>
      <c r="AU43" s="291" t="s">
        <v>905</v>
      </c>
      <c r="AV43" s="291" t="s">
        <v>905</v>
      </c>
      <c r="AW43" s="291" t="s">
        <v>905</v>
      </c>
      <c r="AX43" s="292" t="s">
        <v>204</v>
      </c>
      <c r="AY43" s="365" t="s">
        <v>206</v>
      </c>
      <c r="AZ43" s="298" t="s">
        <v>424</v>
      </c>
      <c r="BA43" s="333">
        <v>0</v>
      </c>
      <c r="BB43" s="333">
        <v>0</v>
      </c>
      <c r="BC43" s="333" t="s">
        <v>924</v>
      </c>
      <c r="BD43" s="300" t="s">
        <v>842</v>
      </c>
      <c r="BE43" s="403" t="s">
        <v>206</v>
      </c>
      <c r="BF43" s="298" t="s">
        <v>211</v>
      </c>
      <c r="BG43" s="400" t="s">
        <v>788</v>
      </c>
      <c r="BH43" s="400" t="s">
        <v>788</v>
      </c>
      <c r="BI43" s="400" t="s">
        <v>788</v>
      </c>
      <c r="BJ43" s="303" t="s">
        <v>752</v>
      </c>
      <c r="BK43" s="303" t="s">
        <v>750</v>
      </c>
      <c r="BL43" s="101" t="s">
        <v>207</v>
      </c>
      <c r="BM43" s="102">
        <v>0</v>
      </c>
      <c r="BN43" s="103">
        <f t="shared" si="0"/>
        <v>0</v>
      </c>
      <c r="BO43" s="187" t="s">
        <v>539</v>
      </c>
      <c r="BP43" s="188">
        <v>0</v>
      </c>
      <c r="BQ43" s="94">
        <f t="shared" ref="BQ43:BQ45" si="9">BN43+BP43</f>
        <v>0</v>
      </c>
      <c r="BR43" s="90" t="s">
        <v>1027</v>
      </c>
      <c r="BS43" s="104">
        <v>0</v>
      </c>
      <c r="BT43" s="94">
        <f t="shared" si="5"/>
        <v>0</v>
      </c>
    </row>
    <row r="44" spans="1:72" ht="135">
      <c r="A44" s="82" t="s">
        <v>195</v>
      </c>
      <c r="B44" s="82" t="s">
        <v>196</v>
      </c>
      <c r="C44" s="82" t="s">
        <v>175</v>
      </c>
      <c r="D44" s="82" t="s">
        <v>176</v>
      </c>
      <c r="E44" s="99" t="s">
        <v>394</v>
      </c>
      <c r="F44" s="83" t="s">
        <v>177</v>
      </c>
      <c r="G44" s="108" t="s">
        <v>178</v>
      </c>
      <c r="H44" s="108" t="s">
        <v>178</v>
      </c>
      <c r="I44" s="108" t="s">
        <v>337</v>
      </c>
      <c r="J44" s="109">
        <v>175</v>
      </c>
      <c r="K44" s="121" t="s">
        <v>425</v>
      </c>
      <c r="L44" s="138">
        <v>50000</v>
      </c>
      <c r="M44" s="138"/>
      <c r="N44" s="86" t="s">
        <v>183</v>
      </c>
      <c r="O44" s="87" t="s">
        <v>339</v>
      </c>
      <c r="P44" s="126" t="s">
        <v>426</v>
      </c>
      <c r="Q44" s="97">
        <v>43467</v>
      </c>
      <c r="R44" s="106">
        <v>43830</v>
      </c>
      <c r="S44" s="260">
        <f t="shared" ref="S44:X44" si="10">50000/6</f>
        <v>8333.3333333333339</v>
      </c>
      <c r="T44" s="260">
        <f t="shared" si="10"/>
        <v>8333.3333333333339</v>
      </c>
      <c r="U44" s="260">
        <f t="shared" si="10"/>
        <v>8333.3333333333339</v>
      </c>
      <c r="V44" s="260">
        <f t="shared" si="10"/>
        <v>8333.3333333333339</v>
      </c>
      <c r="W44" s="260">
        <f t="shared" si="10"/>
        <v>8333.3333333333339</v>
      </c>
      <c r="X44" s="260">
        <f t="shared" si="10"/>
        <v>8333.3333333333339</v>
      </c>
      <c r="Y44" s="82" t="s">
        <v>187</v>
      </c>
      <c r="Z44" s="82" t="s">
        <v>187</v>
      </c>
      <c r="AA44" s="82" t="s">
        <v>397</v>
      </c>
      <c r="AB44" s="243" t="s">
        <v>427</v>
      </c>
      <c r="AC44" s="289">
        <v>1</v>
      </c>
      <c r="AD44" s="289">
        <v>0.33</v>
      </c>
      <c r="AE44" s="243" t="s">
        <v>428</v>
      </c>
      <c r="AF44" s="290" t="s">
        <v>191</v>
      </c>
      <c r="AG44" s="369" t="s">
        <v>252</v>
      </c>
      <c r="AH44" s="404">
        <v>8333.3333333333339</v>
      </c>
      <c r="AI44" s="343">
        <v>1</v>
      </c>
      <c r="AJ44" s="343">
        <v>0.66</v>
      </c>
      <c r="AK44" s="292" t="s">
        <v>428</v>
      </c>
      <c r="AL44" s="293"/>
      <c r="AM44" s="371" t="s">
        <v>252</v>
      </c>
      <c r="AN44" s="259">
        <v>8333.3333333333339</v>
      </c>
      <c r="AO44" s="343">
        <v>1</v>
      </c>
      <c r="AP44" s="343">
        <v>1</v>
      </c>
      <c r="AQ44" s="292" t="s">
        <v>428</v>
      </c>
      <c r="AR44" s="292"/>
      <c r="AS44" s="338" t="s">
        <v>252</v>
      </c>
      <c r="AT44" s="405">
        <v>8333.3333333333339</v>
      </c>
      <c r="AU44" s="311">
        <v>1</v>
      </c>
      <c r="AV44" s="311">
        <v>1</v>
      </c>
      <c r="AW44" s="311" t="s">
        <v>428</v>
      </c>
      <c r="AX44" s="312" t="s">
        <v>915</v>
      </c>
      <c r="AY44" s="297" t="s">
        <v>252</v>
      </c>
      <c r="AZ44" s="405" t="s">
        <v>925</v>
      </c>
      <c r="BA44" s="311">
        <v>1</v>
      </c>
      <c r="BB44" s="311">
        <v>1</v>
      </c>
      <c r="BC44" s="291" t="s">
        <v>926</v>
      </c>
      <c r="BD44" s="342" t="s">
        <v>915</v>
      </c>
      <c r="BE44" s="338" t="s">
        <v>252</v>
      </c>
      <c r="BF44" s="406" t="s">
        <v>925</v>
      </c>
      <c r="BG44" s="332">
        <v>1</v>
      </c>
      <c r="BH44" s="332">
        <v>1</v>
      </c>
      <c r="BI44" s="333" t="s">
        <v>918</v>
      </c>
      <c r="BJ44" s="303" t="s">
        <v>752</v>
      </c>
      <c r="BK44" s="303" t="s">
        <v>750</v>
      </c>
      <c r="BL44" s="101" t="s">
        <v>429</v>
      </c>
      <c r="BM44" s="102">
        <v>0</v>
      </c>
      <c r="BN44" s="103">
        <f t="shared" si="0"/>
        <v>0</v>
      </c>
      <c r="BO44" s="187" t="s">
        <v>543</v>
      </c>
      <c r="BP44" s="104">
        <v>0</v>
      </c>
      <c r="BQ44" s="94">
        <f t="shared" si="9"/>
        <v>0</v>
      </c>
      <c r="BR44" s="453" t="s">
        <v>1020</v>
      </c>
      <c r="BS44" s="104">
        <v>0</v>
      </c>
      <c r="BT44" s="94">
        <f t="shared" si="5"/>
        <v>0</v>
      </c>
    </row>
    <row r="45" spans="1:72" ht="135">
      <c r="A45" s="82" t="s">
        <v>195</v>
      </c>
      <c r="B45" s="82" t="s">
        <v>196</v>
      </c>
      <c r="C45" s="82" t="s">
        <v>175</v>
      </c>
      <c r="D45" s="82" t="s">
        <v>176</v>
      </c>
      <c r="E45" s="99" t="s">
        <v>394</v>
      </c>
      <c r="F45" s="83" t="s">
        <v>177</v>
      </c>
      <c r="G45" s="108" t="s">
        <v>178</v>
      </c>
      <c r="H45" s="108" t="s">
        <v>178</v>
      </c>
      <c r="I45" s="108" t="s">
        <v>337</v>
      </c>
      <c r="J45" s="109">
        <v>176</v>
      </c>
      <c r="K45" s="121" t="s">
        <v>430</v>
      </c>
      <c r="L45" s="136">
        <v>1</v>
      </c>
      <c r="M45" s="136"/>
      <c r="N45" s="86" t="s">
        <v>183</v>
      </c>
      <c r="O45" s="87" t="s">
        <v>339</v>
      </c>
      <c r="P45" s="126" t="s">
        <v>431</v>
      </c>
      <c r="Q45" s="97">
        <v>43467</v>
      </c>
      <c r="R45" s="106">
        <v>43830</v>
      </c>
      <c r="S45" s="137">
        <v>1</v>
      </c>
      <c r="T45" s="137">
        <v>1</v>
      </c>
      <c r="U45" s="137">
        <v>1</v>
      </c>
      <c r="V45" s="137">
        <v>1</v>
      </c>
      <c r="W45" s="137">
        <v>1</v>
      </c>
      <c r="X45" s="137">
        <v>1</v>
      </c>
      <c r="Y45" s="82" t="s">
        <v>187</v>
      </c>
      <c r="Z45" s="82" t="s">
        <v>187</v>
      </c>
      <c r="AA45" s="82" t="s">
        <v>397</v>
      </c>
      <c r="AB45" s="243" t="s">
        <v>432</v>
      </c>
      <c r="AC45" s="289">
        <v>1</v>
      </c>
      <c r="AD45" s="289">
        <v>1</v>
      </c>
      <c r="AE45" s="243" t="s">
        <v>433</v>
      </c>
      <c r="AF45" s="290" t="s">
        <v>191</v>
      </c>
      <c r="AG45" s="369" t="s">
        <v>252</v>
      </c>
      <c r="AH45" s="329">
        <v>1</v>
      </c>
      <c r="AI45" s="343">
        <v>1</v>
      </c>
      <c r="AJ45" s="343">
        <v>1</v>
      </c>
      <c r="AK45" s="292" t="s">
        <v>433</v>
      </c>
      <c r="AL45" s="293"/>
      <c r="AM45" s="371" t="s">
        <v>252</v>
      </c>
      <c r="AN45" s="259">
        <v>1</v>
      </c>
      <c r="AO45" s="343">
        <v>1</v>
      </c>
      <c r="AP45" s="343">
        <v>1</v>
      </c>
      <c r="AQ45" s="292" t="s">
        <v>433</v>
      </c>
      <c r="AR45" s="292"/>
      <c r="AS45" s="338" t="s">
        <v>252</v>
      </c>
      <c r="AT45" s="310">
        <v>1</v>
      </c>
      <c r="AU45" s="311">
        <v>1</v>
      </c>
      <c r="AV45" s="311">
        <v>1</v>
      </c>
      <c r="AW45" s="311" t="s">
        <v>433</v>
      </c>
      <c r="AX45" s="312" t="s">
        <v>915</v>
      </c>
      <c r="AY45" s="338" t="s">
        <v>252</v>
      </c>
      <c r="AZ45" s="298">
        <v>1</v>
      </c>
      <c r="BA45" s="311">
        <v>1</v>
      </c>
      <c r="BB45" s="311">
        <v>1</v>
      </c>
      <c r="BC45" s="291" t="s">
        <v>927</v>
      </c>
      <c r="BD45" s="342" t="s">
        <v>915</v>
      </c>
      <c r="BE45" s="338" t="s">
        <v>252</v>
      </c>
      <c r="BF45" s="298">
        <v>1</v>
      </c>
      <c r="BG45" s="332">
        <v>1</v>
      </c>
      <c r="BH45" s="332">
        <v>1</v>
      </c>
      <c r="BI45" s="333" t="s">
        <v>918</v>
      </c>
      <c r="BJ45" s="303" t="s">
        <v>752</v>
      </c>
      <c r="BK45" s="303" t="s">
        <v>750</v>
      </c>
      <c r="BL45" s="101" t="s">
        <v>207</v>
      </c>
      <c r="BM45" s="102">
        <v>0</v>
      </c>
      <c r="BN45" s="103">
        <f t="shared" si="0"/>
        <v>0</v>
      </c>
      <c r="BO45" s="187" t="s">
        <v>543</v>
      </c>
      <c r="BP45" s="104">
        <v>0</v>
      </c>
      <c r="BQ45" s="94">
        <f t="shared" si="9"/>
        <v>0</v>
      </c>
      <c r="BR45" s="453" t="s">
        <v>1020</v>
      </c>
      <c r="BS45" s="104">
        <v>0</v>
      </c>
      <c r="BT45" s="94">
        <f t="shared" si="5"/>
        <v>0</v>
      </c>
    </row>
    <row r="46" spans="1:72" ht="135">
      <c r="A46" s="82" t="s">
        <v>195</v>
      </c>
      <c r="B46" s="82" t="s">
        <v>196</v>
      </c>
      <c r="C46" s="82" t="s">
        <v>175</v>
      </c>
      <c r="D46" s="82" t="s">
        <v>176</v>
      </c>
      <c r="E46" s="126" t="s">
        <v>372</v>
      </c>
      <c r="F46" s="83" t="s">
        <v>177</v>
      </c>
      <c r="G46" s="108" t="s">
        <v>178</v>
      </c>
      <c r="H46" s="108" t="s">
        <v>178</v>
      </c>
      <c r="I46" s="108" t="s">
        <v>337</v>
      </c>
      <c r="J46" s="109">
        <v>177</v>
      </c>
      <c r="K46" s="121" t="s">
        <v>434</v>
      </c>
      <c r="L46" s="96">
        <v>1</v>
      </c>
      <c r="M46" s="96"/>
      <c r="N46" s="100">
        <v>1</v>
      </c>
      <c r="O46" s="87" t="s">
        <v>339</v>
      </c>
      <c r="P46" s="89" t="s">
        <v>435</v>
      </c>
      <c r="Q46" s="97">
        <v>43586</v>
      </c>
      <c r="R46" s="106">
        <v>43830</v>
      </c>
      <c r="S46" s="82" t="s">
        <v>211</v>
      </c>
      <c r="T46" s="243" t="s">
        <v>211</v>
      </c>
      <c r="U46" s="127" t="s">
        <v>436</v>
      </c>
      <c r="V46" s="243" t="s">
        <v>211</v>
      </c>
      <c r="W46" s="127" t="s">
        <v>436</v>
      </c>
      <c r="X46" s="243" t="s">
        <v>211</v>
      </c>
      <c r="Y46" s="82" t="s">
        <v>187</v>
      </c>
      <c r="Z46" s="82" t="s">
        <v>187</v>
      </c>
      <c r="AA46" s="82" t="s">
        <v>376</v>
      </c>
      <c r="AB46" s="243"/>
      <c r="AC46" s="239" t="s">
        <v>215</v>
      </c>
      <c r="AD46" s="239"/>
      <c r="AE46" s="243" t="s">
        <v>377</v>
      </c>
      <c r="AF46" s="290" t="s">
        <v>192</v>
      </c>
      <c r="AG46" s="349" t="s">
        <v>192</v>
      </c>
      <c r="AH46" s="243" t="s">
        <v>192</v>
      </c>
      <c r="AI46" s="342" t="s">
        <v>192</v>
      </c>
      <c r="AJ46" s="312" t="s">
        <v>192</v>
      </c>
      <c r="AK46" s="292" t="s">
        <v>192</v>
      </c>
      <c r="AL46" s="293" t="s">
        <v>192</v>
      </c>
      <c r="AM46" s="294" t="s">
        <v>192</v>
      </c>
      <c r="AN46" s="259" t="s">
        <v>436</v>
      </c>
      <c r="AO46" s="342">
        <v>50</v>
      </c>
      <c r="AP46" s="342">
        <v>50</v>
      </c>
      <c r="AQ46" s="292" t="s">
        <v>928</v>
      </c>
      <c r="AR46" s="292"/>
      <c r="AS46" s="338" t="s">
        <v>252</v>
      </c>
      <c r="AT46" s="339" t="s">
        <v>211</v>
      </c>
      <c r="AU46" s="291" t="s">
        <v>905</v>
      </c>
      <c r="AV46" s="291" t="s">
        <v>905</v>
      </c>
      <c r="AW46" s="291" t="s">
        <v>905</v>
      </c>
      <c r="AX46" s="312" t="s">
        <v>759</v>
      </c>
      <c r="AY46" s="330" t="s">
        <v>767</v>
      </c>
      <c r="AZ46" s="298" t="s">
        <v>436</v>
      </c>
      <c r="BA46" s="333">
        <v>1</v>
      </c>
      <c r="BB46" s="333">
        <v>1</v>
      </c>
      <c r="BC46" s="407" t="s">
        <v>929</v>
      </c>
      <c r="BD46" s="342" t="s">
        <v>759</v>
      </c>
      <c r="BE46" s="338" t="s">
        <v>252</v>
      </c>
      <c r="BF46" s="298" t="s">
        <v>211</v>
      </c>
      <c r="BG46" s="400" t="s">
        <v>788</v>
      </c>
      <c r="BH46" s="400" t="s">
        <v>788</v>
      </c>
      <c r="BI46" s="400" t="s">
        <v>788</v>
      </c>
      <c r="BJ46" s="303" t="s">
        <v>752</v>
      </c>
      <c r="BK46" s="303" t="s">
        <v>750</v>
      </c>
      <c r="BL46" s="101" t="s">
        <v>221</v>
      </c>
      <c r="BM46" s="102">
        <v>0</v>
      </c>
      <c r="BN46" s="103">
        <f t="shared" si="0"/>
        <v>0</v>
      </c>
      <c r="BO46" s="90" t="s">
        <v>553</v>
      </c>
      <c r="BP46" s="104">
        <v>0.5</v>
      </c>
      <c r="BQ46" s="94">
        <f>BN46+BP46</f>
        <v>0.5</v>
      </c>
      <c r="BR46" s="90" t="s">
        <v>1027</v>
      </c>
      <c r="BS46" s="104">
        <v>0</v>
      </c>
      <c r="BT46" s="94">
        <f t="shared" si="5"/>
        <v>0.5</v>
      </c>
    </row>
    <row r="47" spans="1:72" ht="270">
      <c r="A47" s="82" t="s">
        <v>195</v>
      </c>
      <c r="B47" s="82" t="s">
        <v>196</v>
      </c>
      <c r="C47" s="82" t="s">
        <v>175</v>
      </c>
      <c r="D47" s="82" t="s">
        <v>176</v>
      </c>
      <c r="E47" s="99" t="s">
        <v>336</v>
      </c>
      <c r="F47" s="83" t="s">
        <v>177</v>
      </c>
      <c r="G47" s="108" t="s">
        <v>178</v>
      </c>
      <c r="H47" s="108" t="s">
        <v>178</v>
      </c>
      <c r="I47" s="108" t="s">
        <v>337</v>
      </c>
      <c r="J47" s="109">
        <v>178</v>
      </c>
      <c r="K47" s="121" t="s">
        <v>437</v>
      </c>
      <c r="L47" s="96">
        <v>1</v>
      </c>
      <c r="M47" s="96"/>
      <c r="N47" s="100">
        <v>1</v>
      </c>
      <c r="O47" s="82" t="s">
        <v>339</v>
      </c>
      <c r="P47" s="139" t="s">
        <v>438</v>
      </c>
      <c r="Q47" s="97">
        <v>43506</v>
      </c>
      <c r="R47" s="106">
        <v>43830</v>
      </c>
      <c r="S47" s="125" t="s">
        <v>439</v>
      </c>
      <c r="T47" s="127" t="s">
        <v>440</v>
      </c>
      <c r="U47" s="127" t="s">
        <v>441</v>
      </c>
      <c r="V47" s="127" t="s">
        <v>442</v>
      </c>
      <c r="W47" s="127" t="s">
        <v>443</v>
      </c>
      <c r="X47" s="127" t="s">
        <v>444</v>
      </c>
      <c r="Y47" s="82" t="s">
        <v>187</v>
      </c>
      <c r="Z47" s="82" t="s">
        <v>187</v>
      </c>
      <c r="AA47" s="89" t="s">
        <v>445</v>
      </c>
      <c r="AB47" s="243" t="s">
        <v>446</v>
      </c>
      <c r="AC47" s="289">
        <v>0.5</v>
      </c>
      <c r="AD47" s="289">
        <v>0.1</v>
      </c>
      <c r="AE47" s="341" t="s">
        <v>204</v>
      </c>
      <c r="AF47" s="290" t="s">
        <v>364</v>
      </c>
      <c r="AG47" s="345" t="s">
        <v>206</v>
      </c>
      <c r="AH47" s="389" t="s">
        <v>440</v>
      </c>
      <c r="AI47" s="343">
        <v>0.5</v>
      </c>
      <c r="AJ47" s="343">
        <v>0.2</v>
      </c>
      <c r="AK47" s="292" t="s">
        <v>930</v>
      </c>
      <c r="AL47" s="293" t="s">
        <v>931</v>
      </c>
      <c r="AM47" s="366" t="s">
        <v>206</v>
      </c>
      <c r="AN47" s="259" t="s">
        <v>441</v>
      </c>
      <c r="AO47" s="387">
        <v>0.6</v>
      </c>
      <c r="AP47" s="387">
        <v>0.3</v>
      </c>
      <c r="AQ47" s="292" t="s">
        <v>932</v>
      </c>
      <c r="AR47" s="292" t="s">
        <v>890</v>
      </c>
      <c r="AS47" s="365" t="s">
        <v>206</v>
      </c>
      <c r="AT47" s="310" t="s">
        <v>442</v>
      </c>
      <c r="AU47" s="358">
        <v>0.1</v>
      </c>
      <c r="AV47" s="358">
        <v>0.3</v>
      </c>
      <c r="AW47" s="358" t="s">
        <v>933</v>
      </c>
      <c r="AX47" s="385" t="s">
        <v>934</v>
      </c>
      <c r="AY47" s="365" t="s">
        <v>206</v>
      </c>
      <c r="AZ47" s="390" t="s">
        <v>443</v>
      </c>
      <c r="BA47" s="391">
        <v>1</v>
      </c>
      <c r="BB47" s="391">
        <v>1</v>
      </c>
      <c r="BC47" s="393" t="s">
        <v>935</v>
      </c>
      <c r="BD47" s="342" t="s">
        <v>759</v>
      </c>
      <c r="BE47" s="338" t="s">
        <v>252</v>
      </c>
      <c r="BF47" s="408" t="s">
        <v>444</v>
      </c>
      <c r="BG47" s="333">
        <v>1</v>
      </c>
      <c r="BH47" s="333">
        <v>1</v>
      </c>
      <c r="BI47" s="318" t="s">
        <v>936</v>
      </c>
      <c r="BJ47" s="303" t="s">
        <v>752</v>
      </c>
      <c r="BK47" s="303" t="s">
        <v>750</v>
      </c>
      <c r="BL47" s="91" t="s">
        <v>193</v>
      </c>
      <c r="BM47" s="92" t="s">
        <v>194</v>
      </c>
      <c r="BN47" s="93" t="str">
        <f t="shared" si="0"/>
        <v>NA</v>
      </c>
      <c r="BO47" s="187" t="s">
        <v>539</v>
      </c>
      <c r="BP47" s="188">
        <v>0</v>
      </c>
      <c r="BQ47" s="94">
        <f>BP47</f>
        <v>0</v>
      </c>
      <c r="BR47" s="453" t="s">
        <v>995</v>
      </c>
      <c r="BS47" s="188">
        <v>1</v>
      </c>
      <c r="BT47" s="94">
        <f t="shared" si="5"/>
        <v>1</v>
      </c>
    </row>
    <row r="48" spans="1:72" ht="135">
      <c r="A48" s="82" t="s">
        <v>195</v>
      </c>
      <c r="B48" s="82" t="s">
        <v>196</v>
      </c>
      <c r="C48" s="82" t="s">
        <v>175</v>
      </c>
      <c r="D48" s="82" t="s">
        <v>176</v>
      </c>
      <c r="E48" s="457" t="s">
        <v>43</v>
      </c>
      <c r="F48" s="83" t="s">
        <v>177</v>
      </c>
      <c r="G48" s="108" t="s">
        <v>178</v>
      </c>
      <c r="H48" s="108" t="s">
        <v>178</v>
      </c>
      <c r="I48" s="108" t="s">
        <v>337</v>
      </c>
      <c r="J48" s="109">
        <v>179</v>
      </c>
      <c r="K48" s="121" t="s">
        <v>447</v>
      </c>
      <c r="L48" s="96">
        <v>1</v>
      </c>
      <c r="M48" s="96"/>
      <c r="N48" s="100">
        <v>1</v>
      </c>
      <c r="O48" s="87" t="s">
        <v>339</v>
      </c>
      <c r="P48" s="89" t="s">
        <v>448</v>
      </c>
      <c r="Q48" s="97">
        <v>43480</v>
      </c>
      <c r="R48" s="106">
        <v>43830</v>
      </c>
      <c r="S48" s="82" t="s">
        <v>211</v>
      </c>
      <c r="T48" s="82" t="s">
        <v>211</v>
      </c>
      <c r="U48" s="125" t="s">
        <v>449</v>
      </c>
      <c r="V48" s="82" t="s">
        <v>211</v>
      </c>
      <c r="W48" s="125" t="s">
        <v>449</v>
      </c>
      <c r="X48" s="105" t="s">
        <v>201</v>
      </c>
      <c r="Y48" s="82" t="s">
        <v>187</v>
      </c>
      <c r="Z48" s="82" t="s">
        <v>187</v>
      </c>
      <c r="AA48" s="83" t="s">
        <v>450</v>
      </c>
      <c r="AB48" s="243" t="s">
        <v>451</v>
      </c>
      <c r="AC48" s="239"/>
      <c r="AD48" s="239"/>
      <c r="AE48" s="243" t="s">
        <v>192</v>
      </c>
      <c r="AF48" s="290" t="s">
        <v>192</v>
      </c>
      <c r="AG48" s="349" t="s">
        <v>192</v>
      </c>
      <c r="AH48" s="312" t="s">
        <v>192</v>
      </c>
      <c r="AI48" s="312" t="s">
        <v>192</v>
      </c>
      <c r="AJ48" s="312" t="s">
        <v>192</v>
      </c>
      <c r="AK48" s="312" t="s">
        <v>192</v>
      </c>
      <c r="AL48" s="315" t="s">
        <v>192</v>
      </c>
      <c r="AM48" s="350" t="s">
        <v>192</v>
      </c>
      <c r="AN48" s="259" t="s">
        <v>449</v>
      </c>
      <c r="AO48" s="343">
        <v>1</v>
      </c>
      <c r="AP48" s="343">
        <v>0.5</v>
      </c>
      <c r="AQ48" s="292" t="s">
        <v>937</v>
      </c>
      <c r="AR48" s="292"/>
      <c r="AS48" s="338" t="s">
        <v>252</v>
      </c>
      <c r="AT48" s="339" t="s">
        <v>211</v>
      </c>
      <c r="AU48" s="291" t="s">
        <v>768</v>
      </c>
      <c r="AV48" s="291" t="s">
        <v>768</v>
      </c>
      <c r="AW48" s="291" t="s">
        <v>768</v>
      </c>
      <c r="AX48" s="312" t="s">
        <v>759</v>
      </c>
      <c r="AY48" s="330" t="s">
        <v>767</v>
      </c>
      <c r="AZ48" s="332" t="s">
        <v>449</v>
      </c>
      <c r="BA48" s="333">
        <v>1</v>
      </c>
      <c r="BB48" s="333">
        <v>0.9</v>
      </c>
      <c r="BC48" s="340" t="s">
        <v>938</v>
      </c>
      <c r="BD48" s="300" t="s">
        <v>759</v>
      </c>
      <c r="BE48" s="297" t="s">
        <v>252</v>
      </c>
      <c r="BF48" s="298" t="s">
        <v>201</v>
      </c>
      <c r="BG48" s="333">
        <v>1</v>
      </c>
      <c r="BH48" s="333">
        <v>1</v>
      </c>
      <c r="BI48" s="319" t="s">
        <v>939</v>
      </c>
      <c r="BJ48" s="303" t="s">
        <v>752</v>
      </c>
      <c r="BK48" s="303" t="s">
        <v>750</v>
      </c>
      <c r="BL48" s="101" t="s">
        <v>221</v>
      </c>
      <c r="BM48" s="102">
        <v>0</v>
      </c>
      <c r="BN48" s="103">
        <f t="shared" si="0"/>
        <v>0</v>
      </c>
      <c r="BO48" s="187" t="s">
        <v>539</v>
      </c>
      <c r="BP48" s="188">
        <v>0</v>
      </c>
      <c r="BQ48" s="94">
        <f t="shared" ref="BQ48:BQ53" si="11">BN48+BP48</f>
        <v>0</v>
      </c>
      <c r="BR48" s="453" t="s">
        <v>1004</v>
      </c>
      <c r="BS48" s="188">
        <v>0</v>
      </c>
      <c r="BT48" s="94">
        <f t="shared" si="5"/>
        <v>0</v>
      </c>
    </row>
    <row r="49" spans="1:73" ht="210">
      <c r="A49" s="82" t="s">
        <v>195</v>
      </c>
      <c r="B49" s="82" t="s">
        <v>196</v>
      </c>
      <c r="C49" s="82" t="s">
        <v>175</v>
      </c>
      <c r="D49" s="82" t="s">
        <v>176</v>
      </c>
      <c r="E49" s="99" t="s">
        <v>336</v>
      </c>
      <c r="F49" s="83" t="s">
        <v>177</v>
      </c>
      <c r="G49" s="108" t="s">
        <v>178</v>
      </c>
      <c r="H49" s="108" t="s">
        <v>178</v>
      </c>
      <c r="I49" s="108" t="s">
        <v>337</v>
      </c>
      <c r="J49" s="109">
        <v>180</v>
      </c>
      <c r="K49" s="121" t="s">
        <v>452</v>
      </c>
      <c r="L49" s="96">
        <v>1</v>
      </c>
      <c r="M49" s="96"/>
      <c r="N49" s="86" t="s">
        <v>183</v>
      </c>
      <c r="O49" s="82" t="s">
        <v>339</v>
      </c>
      <c r="P49" s="89" t="s">
        <v>453</v>
      </c>
      <c r="Q49" s="97">
        <v>43506</v>
      </c>
      <c r="R49" s="106">
        <v>43830</v>
      </c>
      <c r="S49" s="125" t="s">
        <v>454</v>
      </c>
      <c r="T49" s="125" t="s">
        <v>455</v>
      </c>
      <c r="U49" s="125" t="s">
        <v>456</v>
      </c>
      <c r="V49" s="125" t="s">
        <v>457</v>
      </c>
      <c r="W49" s="125" t="s">
        <v>455</v>
      </c>
      <c r="X49" s="125" t="s">
        <v>457</v>
      </c>
      <c r="Y49" s="82" t="s">
        <v>187</v>
      </c>
      <c r="Z49" s="82" t="s">
        <v>187</v>
      </c>
      <c r="AA49" s="89" t="s">
        <v>445</v>
      </c>
      <c r="AB49" s="243" t="s">
        <v>458</v>
      </c>
      <c r="AC49" s="289">
        <v>0.5</v>
      </c>
      <c r="AD49" s="289">
        <v>0.1</v>
      </c>
      <c r="AE49" s="341" t="s">
        <v>204</v>
      </c>
      <c r="AF49" s="290" t="s">
        <v>364</v>
      </c>
      <c r="AG49" s="345" t="s">
        <v>459</v>
      </c>
      <c r="AH49" s="389" t="s">
        <v>455</v>
      </c>
      <c r="AI49" s="343">
        <v>0.5</v>
      </c>
      <c r="AJ49" s="343">
        <v>0.2</v>
      </c>
      <c r="AK49" s="292" t="s">
        <v>204</v>
      </c>
      <c r="AL49" s="293" t="s">
        <v>940</v>
      </c>
      <c r="AM49" s="366" t="s">
        <v>206</v>
      </c>
      <c r="AN49" s="259" t="s">
        <v>456</v>
      </c>
      <c r="AO49" s="387">
        <v>1</v>
      </c>
      <c r="AP49" s="387">
        <v>0.5</v>
      </c>
      <c r="AQ49" s="292" t="s">
        <v>937</v>
      </c>
      <c r="AR49" s="292" t="s">
        <v>178</v>
      </c>
      <c r="AS49" s="338" t="s">
        <v>252</v>
      </c>
      <c r="AT49" s="310" t="s">
        <v>457</v>
      </c>
      <c r="AU49" s="358">
        <v>1</v>
      </c>
      <c r="AV49" s="358">
        <v>0.75</v>
      </c>
      <c r="AW49" s="358" t="s">
        <v>941</v>
      </c>
      <c r="AX49" s="312" t="s">
        <v>942</v>
      </c>
      <c r="AY49" s="380" t="s">
        <v>264</v>
      </c>
      <c r="AZ49" s="390" t="s">
        <v>455</v>
      </c>
      <c r="BA49" s="391">
        <v>1</v>
      </c>
      <c r="BB49" s="391">
        <v>1</v>
      </c>
      <c r="BC49" s="393" t="s">
        <v>935</v>
      </c>
      <c r="BD49" s="342" t="s">
        <v>759</v>
      </c>
      <c r="BE49" s="297" t="s">
        <v>252</v>
      </c>
      <c r="BF49" s="298" t="s">
        <v>457</v>
      </c>
      <c r="BG49" s="333">
        <v>1</v>
      </c>
      <c r="BH49" s="333">
        <v>1</v>
      </c>
      <c r="BI49" s="409" t="s">
        <v>943</v>
      </c>
      <c r="BJ49" s="303" t="s">
        <v>752</v>
      </c>
      <c r="BK49" s="303" t="s">
        <v>750</v>
      </c>
      <c r="BL49" s="91" t="s">
        <v>193</v>
      </c>
      <c r="BM49" s="92" t="s">
        <v>194</v>
      </c>
      <c r="BN49" s="93" t="str">
        <f t="shared" si="0"/>
        <v>NA</v>
      </c>
      <c r="BO49" s="187" t="s">
        <v>541</v>
      </c>
      <c r="BP49" s="188">
        <v>0</v>
      </c>
      <c r="BQ49" s="94">
        <f>BP49</f>
        <v>0</v>
      </c>
      <c r="BR49" s="453" t="s">
        <v>994</v>
      </c>
      <c r="BS49" s="188">
        <v>0.5</v>
      </c>
      <c r="BT49" s="94">
        <f t="shared" si="5"/>
        <v>0.5</v>
      </c>
    </row>
    <row r="50" spans="1:73" ht="135">
      <c r="A50" s="82" t="s">
        <v>195</v>
      </c>
      <c r="B50" s="82" t="s">
        <v>196</v>
      </c>
      <c r="C50" s="82" t="s">
        <v>175</v>
      </c>
      <c r="D50" s="82" t="s">
        <v>176</v>
      </c>
      <c r="E50" s="126" t="s">
        <v>372</v>
      </c>
      <c r="F50" s="83" t="s">
        <v>177</v>
      </c>
      <c r="G50" s="108" t="s">
        <v>178</v>
      </c>
      <c r="H50" s="108" t="s">
        <v>178</v>
      </c>
      <c r="I50" s="108" t="s">
        <v>337</v>
      </c>
      <c r="J50" s="109">
        <v>181</v>
      </c>
      <c r="K50" s="121" t="s">
        <v>460</v>
      </c>
      <c r="L50" s="86">
        <v>5</v>
      </c>
      <c r="M50" s="86"/>
      <c r="N50" s="100">
        <v>5</v>
      </c>
      <c r="O50" s="87" t="s">
        <v>339</v>
      </c>
      <c r="P50" s="135" t="s">
        <v>461</v>
      </c>
      <c r="Q50" s="97">
        <v>43525</v>
      </c>
      <c r="R50" s="106">
        <v>43830</v>
      </c>
      <c r="S50" s="82" t="s">
        <v>211</v>
      </c>
      <c r="T50" s="243" t="s">
        <v>211</v>
      </c>
      <c r="U50" s="125" t="s">
        <v>462</v>
      </c>
      <c r="V50" s="125" t="s">
        <v>463</v>
      </c>
      <c r="W50" s="125" t="s">
        <v>464</v>
      </c>
      <c r="X50" s="125" t="s">
        <v>465</v>
      </c>
      <c r="Y50" s="82" t="s">
        <v>187</v>
      </c>
      <c r="Z50" s="82" t="s">
        <v>187</v>
      </c>
      <c r="AA50" s="82" t="s">
        <v>376</v>
      </c>
      <c r="AB50" s="243"/>
      <c r="AC50" s="239" t="s">
        <v>215</v>
      </c>
      <c r="AD50" s="239"/>
      <c r="AE50" s="243" t="s">
        <v>377</v>
      </c>
      <c r="AF50" s="290" t="s">
        <v>192</v>
      </c>
      <c r="AG50" s="349" t="s">
        <v>192</v>
      </c>
      <c r="AH50" s="243" t="s">
        <v>192</v>
      </c>
      <c r="AI50" s="342" t="s">
        <v>192</v>
      </c>
      <c r="AJ50" s="312" t="s">
        <v>192</v>
      </c>
      <c r="AK50" s="292" t="s">
        <v>192</v>
      </c>
      <c r="AL50" s="293" t="s">
        <v>192</v>
      </c>
      <c r="AM50" s="294" t="s">
        <v>192</v>
      </c>
      <c r="AN50" s="259" t="s">
        <v>462</v>
      </c>
      <c r="AO50" s="342">
        <v>0</v>
      </c>
      <c r="AP50" s="342">
        <v>0</v>
      </c>
      <c r="AQ50" s="292" t="s">
        <v>944</v>
      </c>
      <c r="AR50" s="292" t="s">
        <v>908</v>
      </c>
      <c r="AS50" s="299" t="s">
        <v>206</v>
      </c>
      <c r="AT50" s="339" t="s">
        <v>463</v>
      </c>
      <c r="AU50" s="291" t="s">
        <v>905</v>
      </c>
      <c r="AV50" s="291" t="s">
        <v>905</v>
      </c>
      <c r="AW50" s="291" t="s">
        <v>905</v>
      </c>
      <c r="AX50" s="292" t="s">
        <v>204</v>
      </c>
      <c r="AY50" s="299" t="s">
        <v>206</v>
      </c>
      <c r="AZ50" s="298" t="s">
        <v>464</v>
      </c>
      <c r="BA50" s="333">
        <v>0</v>
      </c>
      <c r="BB50" s="333">
        <v>0</v>
      </c>
      <c r="BC50" s="333" t="s">
        <v>945</v>
      </c>
      <c r="BD50" s="300" t="s">
        <v>842</v>
      </c>
      <c r="BE50" s="403" t="s">
        <v>206</v>
      </c>
      <c r="BF50" s="298" t="s">
        <v>465</v>
      </c>
      <c r="BG50" s="400" t="s">
        <v>788</v>
      </c>
      <c r="BH50" s="400" t="s">
        <v>788</v>
      </c>
      <c r="BI50" s="400" t="s">
        <v>788</v>
      </c>
      <c r="BJ50" s="303" t="s">
        <v>752</v>
      </c>
      <c r="BK50" s="303" t="s">
        <v>750</v>
      </c>
      <c r="BL50" s="101" t="s">
        <v>207</v>
      </c>
      <c r="BM50" s="102">
        <v>0</v>
      </c>
      <c r="BN50" s="103">
        <f t="shared" si="0"/>
        <v>0</v>
      </c>
      <c r="BO50" s="90" t="s">
        <v>622</v>
      </c>
      <c r="BP50" s="104">
        <v>0</v>
      </c>
      <c r="BQ50" s="94">
        <f t="shared" si="11"/>
        <v>0</v>
      </c>
      <c r="BR50" s="90" t="s">
        <v>1027</v>
      </c>
      <c r="BS50" s="104">
        <v>0</v>
      </c>
      <c r="BT50" s="94">
        <f t="shared" si="5"/>
        <v>0</v>
      </c>
    </row>
    <row r="51" spans="1:73" ht="135">
      <c r="A51" s="82" t="s">
        <v>195</v>
      </c>
      <c r="B51" s="82" t="s">
        <v>196</v>
      </c>
      <c r="C51" s="82" t="s">
        <v>175</v>
      </c>
      <c r="D51" s="82" t="s">
        <v>176</v>
      </c>
      <c r="E51" s="99" t="s">
        <v>394</v>
      </c>
      <c r="F51" s="83" t="s">
        <v>177</v>
      </c>
      <c r="G51" s="108" t="s">
        <v>178</v>
      </c>
      <c r="H51" s="108" t="s">
        <v>178</v>
      </c>
      <c r="I51" s="108" t="s">
        <v>337</v>
      </c>
      <c r="J51" s="109">
        <v>182</v>
      </c>
      <c r="K51" s="121" t="s">
        <v>466</v>
      </c>
      <c r="L51" s="96">
        <v>1</v>
      </c>
      <c r="M51" s="96"/>
      <c r="N51" s="86" t="s">
        <v>183</v>
      </c>
      <c r="O51" s="87" t="s">
        <v>339</v>
      </c>
      <c r="P51" s="89" t="s">
        <v>467</v>
      </c>
      <c r="Q51" s="97">
        <v>43467</v>
      </c>
      <c r="R51" s="140" t="s">
        <v>468</v>
      </c>
      <c r="S51" s="137">
        <v>1</v>
      </c>
      <c r="T51" s="137">
        <v>1</v>
      </c>
      <c r="U51" s="137">
        <v>1</v>
      </c>
      <c r="V51" s="137">
        <v>1</v>
      </c>
      <c r="W51" s="137">
        <v>1</v>
      </c>
      <c r="X51" s="137">
        <v>1</v>
      </c>
      <c r="Y51" s="82" t="s">
        <v>187</v>
      </c>
      <c r="Z51" s="82" t="s">
        <v>187</v>
      </c>
      <c r="AA51" s="82" t="s">
        <v>397</v>
      </c>
      <c r="AB51" s="243" t="s">
        <v>469</v>
      </c>
      <c r="AC51" s="289">
        <v>1</v>
      </c>
      <c r="AD51" s="289">
        <v>1</v>
      </c>
      <c r="AE51" s="243" t="s">
        <v>399</v>
      </c>
      <c r="AF51" s="290" t="s">
        <v>191</v>
      </c>
      <c r="AG51" s="369" t="s">
        <v>252</v>
      </c>
      <c r="AH51" s="329">
        <v>1</v>
      </c>
      <c r="AI51" s="343">
        <v>1</v>
      </c>
      <c r="AJ51" s="343">
        <v>1</v>
      </c>
      <c r="AK51" s="292" t="s">
        <v>399</v>
      </c>
      <c r="AL51" s="293"/>
      <c r="AM51" s="371" t="s">
        <v>252</v>
      </c>
      <c r="AN51" s="259">
        <v>1</v>
      </c>
      <c r="AO51" s="343">
        <v>1</v>
      </c>
      <c r="AP51" s="343">
        <v>1</v>
      </c>
      <c r="AQ51" s="292" t="s">
        <v>399</v>
      </c>
      <c r="AR51" s="292"/>
      <c r="AS51" s="297" t="s">
        <v>252</v>
      </c>
      <c r="AT51" s="310">
        <v>1</v>
      </c>
      <c r="AU51" s="311">
        <v>1</v>
      </c>
      <c r="AV51" s="311">
        <v>1</v>
      </c>
      <c r="AW51" s="311" t="s">
        <v>399</v>
      </c>
      <c r="AX51" s="312" t="s">
        <v>915</v>
      </c>
      <c r="AY51" s="297" t="s">
        <v>252</v>
      </c>
      <c r="AZ51" s="298">
        <v>1</v>
      </c>
      <c r="BA51" s="311">
        <v>1</v>
      </c>
      <c r="BB51" s="311">
        <v>1</v>
      </c>
      <c r="BC51" s="291" t="s">
        <v>946</v>
      </c>
      <c r="BD51" s="342" t="s">
        <v>915</v>
      </c>
      <c r="BE51" s="338" t="s">
        <v>252</v>
      </c>
      <c r="BF51" s="298">
        <v>1</v>
      </c>
      <c r="BG51" s="332">
        <v>1</v>
      </c>
      <c r="BH51" s="332">
        <v>1</v>
      </c>
      <c r="BI51" s="333" t="s">
        <v>918</v>
      </c>
      <c r="BJ51" s="303" t="s">
        <v>752</v>
      </c>
      <c r="BK51" s="303" t="s">
        <v>750</v>
      </c>
      <c r="BL51" s="101" t="s">
        <v>207</v>
      </c>
      <c r="BM51" s="120">
        <v>0</v>
      </c>
      <c r="BN51" s="103">
        <f t="shared" si="0"/>
        <v>0</v>
      </c>
      <c r="BO51" s="187" t="s">
        <v>543</v>
      </c>
      <c r="BP51" s="104">
        <v>0</v>
      </c>
      <c r="BQ51" s="94">
        <f t="shared" si="11"/>
        <v>0</v>
      </c>
      <c r="BR51" s="453" t="s">
        <v>998</v>
      </c>
      <c r="BS51" s="104">
        <v>0</v>
      </c>
      <c r="BT51" s="94">
        <f t="shared" si="5"/>
        <v>0</v>
      </c>
    </row>
    <row r="52" spans="1:73" ht="105">
      <c r="A52" s="82" t="s">
        <v>173</v>
      </c>
      <c r="B52" s="82" t="s">
        <v>470</v>
      </c>
      <c r="C52" s="82" t="s">
        <v>175</v>
      </c>
      <c r="D52" s="82" t="s">
        <v>176</v>
      </c>
      <c r="E52" s="89" t="s">
        <v>105</v>
      </c>
      <c r="F52" s="83" t="s">
        <v>177</v>
      </c>
      <c r="G52" s="108" t="s">
        <v>178</v>
      </c>
      <c r="H52" s="108" t="s">
        <v>178</v>
      </c>
      <c r="I52" s="108" t="s">
        <v>471</v>
      </c>
      <c r="J52" s="109">
        <v>183</v>
      </c>
      <c r="K52" s="121" t="s">
        <v>472</v>
      </c>
      <c r="L52" s="86" t="s">
        <v>182</v>
      </c>
      <c r="M52" s="86"/>
      <c r="N52" s="86" t="s">
        <v>183</v>
      </c>
      <c r="O52" s="87" t="s">
        <v>473</v>
      </c>
      <c r="P52" s="126" t="s">
        <v>474</v>
      </c>
      <c r="Q52" s="97">
        <v>43481</v>
      </c>
      <c r="R52" s="140" t="s">
        <v>475</v>
      </c>
      <c r="S52" s="82" t="s">
        <v>211</v>
      </c>
      <c r="T52" s="82" t="s">
        <v>211</v>
      </c>
      <c r="U52" s="82" t="s">
        <v>211</v>
      </c>
      <c r="V52" s="141">
        <v>1</v>
      </c>
      <c r="W52" s="107" t="s">
        <v>211</v>
      </c>
      <c r="X52" s="141">
        <v>1</v>
      </c>
      <c r="Y52" s="82" t="s">
        <v>187</v>
      </c>
      <c r="Z52" s="82" t="s">
        <v>187</v>
      </c>
      <c r="AA52" s="82" t="s">
        <v>476</v>
      </c>
      <c r="AB52" s="243" t="s">
        <v>477</v>
      </c>
      <c r="AC52" s="242">
        <v>0</v>
      </c>
      <c r="AD52" s="242" t="s">
        <v>178</v>
      </c>
      <c r="AE52" s="243" t="s">
        <v>192</v>
      </c>
      <c r="AF52" s="290" t="s">
        <v>192</v>
      </c>
      <c r="AG52" s="349" t="s">
        <v>192</v>
      </c>
      <c r="AH52" s="243" t="s">
        <v>192</v>
      </c>
      <c r="AI52" s="342">
        <v>0</v>
      </c>
      <c r="AJ52" s="312" t="s">
        <v>192</v>
      </c>
      <c r="AK52" s="292" t="s">
        <v>192</v>
      </c>
      <c r="AL52" s="293" t="s">
        <v>947</v>
      </c>
      <c r="AM52" s="294" t="s">
        <v>192</v>
      </c>
      <c r="AN52" s="259" t="s">
        <v>211</v>
      </c>
      <c r="AO52" s="342">
        <v>0</v>
      </c>
      <c r="AP52" s="342" t="s">
        <v>178</v>
      </c>
      <c r="AQ52" s="312" t="s">
        <v>192</v>
      </c>
      <c r="AR52" s="312" t="s">
        <v>192</v>
      </c>
      <c r="AS52" s="351" t="s">
        <v>767</v>
      </c>
      <c r="AT52" s="410">
        <v>1</v>
      </c>
      <c r="AU52" s="291" t="s">
        <v>192</v>
      </c>
      <c r="AV52" s="291" t="s">
        <v>192</v>
      </c>
      <c r="AW52" s="291" t="s">
        <v>192</v>
      </c>
      <c r="AX52" s="411" t="s">
        <v>948</v>
      </c>
      <c r="AY52" s="299" t="s">
        <v>206</v>
      </c>
      <c r="AZ52" s="298" t="s">
        <v>211</v>
      </c>
      <c r="BA52" s="298" t="s">
        <v>211</v>
      </c>
      <c r="BB52" s="298" t="s">
        <v>211</v>
      </c>
      <c r="BC52" s="291" t="s">
        <v>949</v>
      </c>
      <c r="BD52" s="342" t="s">
        <v>950</v>
      </c>
      <c r="BE52" s="338" t="s">
        <v>252</v>
      </c>
      <c r="BF52" s="298">
        <v>1</v>
      </c>
      <c r="BG52" s="332">
        <v>1</v>
      </c>
      <c r="BH52" s="333">
        <v>1</v>
      </c>
      <c r="BI52" s="333" t="s">
        <v>951</v>
      </c>
      <c r="BJ52" s="303" t="s">
        <v>752</v>
      </c>
      <c r="BK52" s="303" t="s">
        <v>750</v>
      </c>
      <c r="BL52" s="101" t="s">
        <v>221</v>
      </c>
      <c r="BM52" s="102">
        <v>0</v>
      </c>
      <c r="BN52" s="103">
        <f t="shared" si="0"/>
        <v>0</v>
      </c>
      <c r="BO52" s="90" t="s">
        <v>623</v>
      </c>
      <c r="BP52" s="104">
        <v>0</v>
      </c>
      <c r="BQ52" s="94">
        <f t="shared" si="11"/>
        <v>0</v>
      </c>
      <c r="BR52" s="90" t="s">
        <v>987</v>
      </c>
      <c r="BS52" s="104">
        <v>0</v>
      </c>
      <c r="BT52" s="94">
        <f t="shared" si="5"/>
        <v>0</v>
      </c>
    </row>
    <row r="53" spans="1:73" ht="150">
      <c r="A53" s="82" t="s">
        <v>173</v>
      </c>
      <c r="B53" s="82" t="s">
        <v>470</v>
      </c>
      <c r="C53" s="82" t="s">
        <v>175</v>
      </c>
      <c r="D53" s="82" t="s">
        <v>176</v>
      </c>
      <c r="E53" s="89" t="s">
        <v>105</v>
      </c>
      <c r="F53" s="83" t="s">
        <v>177</v>
      </c>
      <c r="G53" s="108" t="s">
        <v>178</v>
      </c>
      <c r="H53" s="108" t="s">
        <v>178</v>
      </c>
      <c r="I53" s="108" t="s">
        <v>471</v>
      </c>
      <c r="J53" s="109">
        <v>184</v>
      </c>
      <c r="K53" s="121" t="s">
        <v>478</v>
      </c>
      <c r="L53" s="86">
        <v>6</v>
      </c>
      <c r="M53" s="86"/>
      <c r="N53" s="86" t="s">
        <v>183</v>
      </c>
      <c r="O53" s="87" t="s">
        <v>473</v>
      </c>
      <c r="P53" s="126" t="s">
        <v>479</v>
      </c>
      <c r="Q53" s="97">
        <v>43481</v>
      </c>
      <c r="R53" s="140" t="s">
        <v>475</v>
      </c>
      <c r="S53" s="105" t="s">
        <v>480</v>
      </c>
      <c r="T53" s="105" t="s">
        <v>480</v>
      </c>
      <c r="U53" s="105" t="s">
        <v>481</v>
      </c>
      <c r="V53" s="105" t="s">
        <v>481</v>
      </c>
      <c r="W53" s="105" t="s">
        <v>482</v>
      </c>
      <c r="X53" s="105" t="s">
        <v>480</v>
      </c>
      <c r="Y53" s="82" t="s">
        <v>187</v>
      </c>
      <c r="Z53" s="82" t="s">
        <v>187</v>
      </c>
      <c r="AA53" s="82" t="s">
        <v>476</v>
      </c>
      <c r="AB53" s="243" t="s">
        <v>483</v>
      </c>
      <c r="AC53" s="329">
        <v>2</v>
      </c>
      <c r="AD53" s="289">
        <v>0.33</v>
      </c>
      <c r="AE53" s="243" t="s">
        <v>484</v>
      </c>
      <c r="AF53" s="290" t="s">
        <v>191</v>
      </c>
      <c r="AG53" s="369" t="s">
        <v>252</v>
      </c>
      <c r="AH53" s="241">
        <v>1</v>
      </c>
      <c r="AI53" s="342">
        <v>2</v>
      </c>
      <c r="AJ53" s="343">
        <v>0.33</v>
      </c>
      <c r="AK53" s="292" t="s">
        <v>952</v>
      </c>
      <c r="AL53" s="293" t="s">
        <v>953</v>
      </c>
      <c r="AM53" s="371" t="s">
        <v>252</v>
      </c>
      <c r="AN53" s="259" t="s">
        <v>481</v>
      </c>
      <c r="AO53" s="342">
        <v>3</v>
      </c>
      <c r="AP53" s="343">
        <v>0.5</v>
      </c>
      <c r="AQ53" s="292" t="s">
        <v>954</v>
      </c>
      <c r="AR53" s="292" t="s">
        <v>759</v>
      </c>
      <c r="AS53" s="297" t="s">
        <v>252</v>
      </c>
      <c r="AT53" s="310" t="s">
        <v>481</v>
      </c>
      <c r="AU53" s="358">
        <v>4</v>
      </c>
      <c r="AV53" s="358">
        <v>0.66669999999999996</v>
      </c>
      <c r="AW53" s="358" t="s">
        <v>955</v>
      </c>
      <c r="AX53" s="312" t="s">
        <v>956</v>
      </c>
      <c r="AY53" s="297" t="s">
        <v>252</v>
      </c>
      <c r="AZ53" s="298" t="s">
        <v>482</v>
      </c>
      <c r="BA53" s="358">
        <v>2</v>
      </c>
      <c r="BB53" s="358">
        <v>0.83</v>
      </c>
      <c r="BC53" s="311" t="s">
        <v>957</v>
      </c>
      <c r="BD53" s="342" t="s">
        <v>958</v>
      </c>
      <c r="BE53" s="338" t="s">
        <v>252</v>
      </c>
      <c r="BF53" s="298" t="s">
        <v>480</v>
      </c>
      <c r="BG53" s="333">
        <v>0</v>
      </c>
      <c r="BH53" s="333">
        <v>1</v>
      </c>
      <c r="BI53" s="333" t="s">
        <v>959</v>
      </c>
      <c r="BJ53" s="303" t="s">
        <v>752</v>
      </c>
      <c r="BK53" s="303" t="s">
        <v>750</v>
      </c>
      <c r="BL53" s="101" t="s">
        <v>259</v>
      </c>
      <c r="BM53" s="102">
        <v>0.33</v>
      </c>
      <c r="BN53" s="103">
        <f t="shared" si="0"/>
        <v>0.33</v>
      </c>
      <c r="BO53" s="90" t="s">
        <v>623</v>
      </c>
      <c r="BP53" s="104">
        <v>0</v>
      </c>
      <c r="BQ53" s="94">
        <f t="shared" si="11"/>
        <v>0.33</v>
      </c>
      <c r="BR53" s="90" t="s">
        <v>988</v>
      </c>
      <c r="BS53" s="104">
        <v>0</v>
      </c>
      <c r="BT53" s="94">
        <f t="shared" si="5"/>
        <v>0.33</v>
      </c>
    </row>
    <row r="54" spans="1:73" ht="360">
      <c r="A54" s="82" t="s">
        <v>485</v>
      </c>
      <c r="B54" s="82" t="s">
        <v>65</v>
      </c>
      <c r="C54" s="82" t="s">
        <v>175</v>
      </c>
      <c r="D54" s="82" t="s">
        <v>176</v>
      </c>
      <c r="E54" s="89" t="s">
        <v>65</v>
      </c>
      <c r="F54" s="83" t="s">
        <v>177</v>
      </c>
      <c r="G54" s="108" t="s">
        <v>178</v>
      </c>
      <c r="H54" s="108" t="s">
        <v>178</v>
      </c>
      <c r="I54" s="108" t="s">
        <v>471</v>
      </c>
      <c r="J54" s="109">
        <v>185</v>
      </c>
      <c r="K54" s="121" t="s">
        <v>486</v>
      </c>
      <c r="L54" s="96">
        <v>1</v>
      </c>
      <c r="M54" s="96"/>
      <c r="N54" s="86" t="s">
        <v>183</v>
      </c>
      <c r="O54" s="87" t="s">
        <v>473</v>
      </c>
      <c r="P54" s="126" t="s">
        <v>487</v>
      </c>
      <c r="Q54" s="97">
        <v>43524</v>
      </c>
      <c r="R54" s="140" t="s">
        <v>475</v>
      </c>
      <c r="S54" s="141">
        <v>1</v>
      </c>
      <c r="T54" s="99" t="s">
        <v>201</v>
      </c>
      <c r="U54" s="99" t="s">
        <v>201</v>
      </c>
      <c r="V54" s="99" t="s">
        <v>201</v>
      </c>
      <c r="W54" s="99" t="s">
        <v>201</v>
      </c>
      <c r="X54" s="99" t="s">
        <v>201</v>
      </c>
      <c r="Y54" s="82" t="s">
        <v>187</v>
      </c>
      <c r="Z54" s="82" t="s">
        <v>187</v>
      </c>
      <c r="AA54" s="89" t="s">
        <v>488</v>
      </c>
      <c r="AB54" s="243" t="s">
        <v>489</v>
      </c>
      <c r="AC54" s="289">
        <v>1</v>
      </c>
      <c r="AD54" s="412">
        <v>0.5</v>
      </c>
      <c r="AE54" s="243" t="s">
        <v>490</v>
      </c>
      <c r="AF54" s="290" t="s">
        <v>191</v>
      </c>
      <c r="AG54" s="369" t="s">
        <v>252</v>
      </c>
      <c r="AH54" s="243" t="s">
        <v>211</v>
      </c>
      <c r="AI54" s="342" t="s">
        <v>204</v>
      </c>
      <c r="AJ54" s="342" t="s">
        <v>204</v>
      </c>
      <c r="AK54" s="342" t="s">
        <v>204</v>
      </c>
      <c r="AL54" s="293" t="s">
        <v>910</v>
      </c>
      <c r="AM54" s="371" t="s">
        <v>252</v>
      </c>
      <c r="AN54" s="259" t="s">
        <v>201</v>
      </c>
      <c r="AO54" s="342" t="s">
        <v>204</v>
      </c>
      <c r="AP54" s="342" t="s">
        <v>204</v>
      </c>
      <c r="AQ54" s="342" t="s">
        <v>204</v>
      </c>
      <c r="AR54" s="292" t="s">
        <v>910</v>
      </c>
      <c r="AS54" s="297" t="s">
        <v>252</v>
      </c>
      <c r="AT54" s="310" t="s">
        <v>201</v>
      </c>
      <c r="AU54" s="358" t="s">
        <v>850</v>
      </c>
      <c r="AV54" s="358" t="s">
        <v>850</v>
      </c>
      <c r="AW54" s="358" t="s">
        <v>850</v>
      </c>
      <c r="AX54" s="312" t="s">
        <v>960</v>
      </c>
      <c r="AY54" s="380" t="s">
        <v>264</v>
      </c>
      <c r="AZ54" s="413" t="s">
        <v>961</v>
      </c>
      <c r="BA54" s="414">
        <v>1</v>
      </c>
      <c r="BB54" s="414">
        <v>1</v>
      </c>
      <c r="BC54" s="415" t="s">
        <v>962</v>
      </c>
      <c r="BD54" s="342" t="s">
        <v>963</v>
      </c>
      <c r="BE54" s="338" t="s">
        <v>252</v>
      </c>
      <c r="BF54" s="298" t="s">
        <v>201</v>
      </c>
      <c r="BG54" s="416">
        <v>1</v>
      </c>
      <c r="BH54" s="416">
        <v>1</v>
      </c>
      <c r="BI54" s="333" t="s">
        <v>964</v>
      </c>
      <c r="BJ54" s="303" t="s">
        <v>752</v>
      </c>
      <c r="BK54" s="303" t="s">
        <v>750</v>
      </c>
      <c r="BL54" s="101" t="s">
        <v>491</v>
      </c>
      <c r="BM54" s="102">
        <v>0</v>
      </c>
      <c r="BN54" s="103">
        <f t="shared" si="0"/>
        <v>0</v>
      </c>
      <c r="BO54" s="90" t="s">
        <v>624</v>
      </c>
      <c r="BP54" s="104">
        <v>1</v>
      </c>
      <c r="BQ54" s="94">
        <f t="shared" ref="BQ54:BQ55" si="12">BN54+BP54</f>
        <v>1</v>
      </c>
      <c r="BR54" s="90" t="s">
        <v>221</v>
      </c>
      <c r="BS54" s="104" t="s">
        <v>498</v>
      </c>
      <c r="BT54" s="94">
        <f>BQ54</f>
        <v>1</v>
      </c>
      <c r="BU54" s="95"/>
    </row>
    <row r="55" spans="1:73" ht="75">
      <c r="A55" s="82" t="s">
        <v>485</v>
      </c>
      <c r="B55" s="82" t="s">
        <v>65</v>
      </c>
      <c r="C55" s="82" t="s">
        <v>175</v>
      </c>
      <c r="D55" s="82" t="s">
        <v>176</v>
      </c>
      <c r="E55" s="89" t="s">
        <v>65</v>
      </c>
      <c r="F55" s="83" t="s">
        <v>177</v>
      </c>
      <c r="G55" s="108" t="s">
        <v>178</v>
      </c>
      <c r="H55" s="108" t="s">
        <v>178</v>
      </c>
      <c r="I55" s="108" t="s">
        <v>471</v>
      </c>
      <c r="J55" s="109">
        <v>186</v>
      </c>
      <c r="K55" s="121" t="s">
        <v>492</v>
      </c>
      <c r="L55" s="86">
        <v>3</v>
      </c>
      <c r="M55" s="86"/>
      <c r="N55" s="86" t="s">
        <v>183</v>
      </c>
      <c r="O55" s="87" t="s">
        <v>473</v>
      </c>
      <c r="P55" s="126" t="s">
        <v>493</v>
      </c>
      <c r="Q55" s="97">
        <v>43544</v>
      </c>
      <c r="R55" s="140" t="s">
        <v>475</v>
      </c>
      <c r="S55" s="82" t="s">
        <v>211</v>
      </c>
      <c r="T55" s="141">
        <v>1</v>
      </c>
      <c r="U55" s="105" t="s">
        <v>211</v>
      </c>
      <c r="V55" s="141">
        <v>1</v>
      </c>
      <c r="W55" s="107" t="s">
        <v>211</v>
      </c>
      <c r="X55" s="141">
        <v>1</v>
      </c>
      <c r="Y55" s="82" t="s">
        <v>187</v>
      </c>
      <c r="Z55" s="82" t="s">
        <v>187</v>
      </c>
      <c r="AA55" s="89" t="s">
        <v>488</v>
      </c>
      <c r="AB55" s="243" t="s">
        <v>494</v>
      </c>
      <c r="AC55" s="239" t="s">
        <v>494</v>
      </c>
      <c r="AD55" s="239" t="s">
        <v>494</v>
      </c>
      <c r="AE55" s="243" t="s">
        <v>494</v>
      </c>
      <c r="AF55" s="290" t="s">
        <v>192</v>
      </c>
      <c r="AG55" s="349" t="s">
        <v>192</v>
      </c>
      <c r="AH55" s="241">
        <v>1</v>
      </c>
      <c r="AI55" s="417" t="s">
        <v>204</v>
      </c>
      <c r="AJ55" s="342" t="s">
        <v>204</v>
      </c>
      <c r="AK55" s="292" t="s">
        <v>204</v>
      </c>
      <c r="AL55" s="293" t="s">
        <v>204</v>
      </c>
      <c r="AM55" s="366" t="s">
        <v>206</v>
      </c>
      <c r="AN55" s="259" t="s">
        <v>211</v>
      </c>
      <c r="AO55" s="330" t="s">
        <v>965</v>
      </c>
      <c r="AP55" s="292" t="s">
        <v>966</v>
      </c>
      <c r="AQ55" s="334">
        <v>25</v>
      </c>
      <c r="AR55" s="291" t="s">
        <v>967</v>
      </c>
      <c r="AS55" s="351" t="s">
        <v>767</v>
      </c>
      <c r="AT55" s="310">
        <v>1</v>
      </c>
      <c r="AU55" s="358" t="s">
        <v>968</v>
      </c>
      <c r="AV55" s="311">
        <v>0.66600000000000004</v>
      </c>
      <c r="AW55" s="358" t="s">
        <v>969</v>
      </c>
      <c r="AX55" s="292" t="s">
        <v>970</v>
      </c>
      <c r="AY55" s="297" t="s">
        <v>252</v>
      </c>
      <c r="AZ55" s="332" t="s">
        <v>211</v>
      </c>
      <c r="BA55" s="332" t="s">
        <v>215</v>
      </c>
      <c r="BB55" s="418" t="s">
        <v>215</v>
      </c>
      <c r="BC55" s="332" t="s">
        <v>187</v>
      </c>
      <c r="BD55" s="300" t="s">
        <v>211</v>
      </c>
      <c r="BE55" s="300" t="s">
        <v>746</v>
      </c>
      <c r="BF55" s="298">
        <v>1</v>
      </c>
      <c r="BG55" s="332">
        <v>1</v>
      </c>
      <c r="BH55" s="333">
        <v>1</v>
      </c>
      <c r="BI55" s="333" t="s">
        <v>964</v>
      </c>
      <c r="BJ55" s="303" t="s">
        <v>752</v>
      </c>
      <c r="BK55" s="303" t="s">
        <v>750</v>
      </c>
      <c r="BL55" s="101" t="s">
        <v>221</v>
      </c>
      <c r="BM55" s="102">
        <v>0</v>
      </c>
      <c r="BN55" s="103">
        <f t="shared" si="0"/>
        <v>0</v>
      </c>
      <c r="BO55" s="90" t="s">
        <v>625</v>
      </c>
      <c r="BP55" s="104">
        <f>1/3</f>
        <v>0.33333333333333331</v>
      </c>
      <c r="BQ55" s="94">
        <f t="shared" si="12"/>
        <v>0.33333333333333331</v>
      </c>
      <c r="BR55" s="90" t="s">
        <v>1019</v>
      </c>
      <c r="BS55" s="104">
        <v>0.67</v>
      </c>
      <c r="BT55" s="94">
        <f t="shared" si="5"/>
        <v>1.0033333333333334</v>
      </c>
    </row>
    <row r="56" spans="1:73" ht="240">
      <c r="A56" s="82" t="s">
        <v>495</v>
      </c>
      <c r="B56" s="82" t="s">
        <v>496</v>
      </c>
      <c r="C56" s="82" t="s">
        <v>175</v>
      </c>
      <c r="D56" s="82" t="s">
        <v>176</v>
      </c>
      <c r="E56" s="89" t="s">
        <v>55</v>
      </c>
      <c r="F56" s="83" t="s">
        <v>177</v>
      </c>
      <c r="G56" s="108" t="s">
        <v>178</v>
      </c>
      <c r="H56" s="108" t="s">
        <v>497</v>
      </c>
      <c r="I56" s="108" t="s">
        <v>498</v>
      </c>
      <c r="J56" s="109">
        <v>187</v>
      </c>
      <c r="K56" s="121" t="s">
        <v>499</v>
      </c>
      <c r="L56" s="142">
        <v>1</v>
      </c>
      <c r="M56" s="142"/>
      <c r="N56" s="86" t="s">
        <v>183</v>
      </c>
      <c r="O56" s="87" t="s">
        <v>500</v>
      </c>
      <c r="P56" s="126" t="s">
        <v>501</v>
      </c>
      <c r="Q56" s="97">
        <v>43525</v>
      </c>
      <c r="R56" s="140" t="s">
        <v>502</v>
      </c>
      <c r="S56" s="82" t="s">
        <v>211</v>
      </c>
      <c r="T56" s="137">
        <v>1</v>
      </c>
      <c r="U56" s="105" t="s">
        <v>201</v>
      </c>
      <c r="V56" s="105" t="s">
        <v>201</v>
      </c>
      <c r="W56" s="105" t="s">
        <v>201</v>
      </c>
      <c r="X56" s="105" t="s">
        <v>201</v>
      </c>
      <c r="Y56" s="82" t="s">
        <v>187</v>
      </c>
      <c r="Z56" s="82" t="s">
        <v>187</v>
      </c>
      <c r="AA56" s="89" t="s">
        <v>188</v>
      </c>
      <c r="AB56" s="243" t="s">
        <v>269</v>
      </c>
      <c r="AC56" s="239"/>
      <c r="AD56" s="372">
        <v>0</v>
      </c>
      <c r="AE56" s="243" t="s">
        <v>192</v>
      </c>
      <c r="AF56" s="290" t="s">
        <v>192</v>
      </c>
      <c r="AG56" s="349" t="s">
        <v>192</v>
      </c>
      <c r="AH56" s="329">
        <v>1</v>
      </c>
      <c r="AI56" s="291">
        <v>1</v>
      </c>
      <c r="AJ56" s="291">
        <v>1</v>
      </c>
      <c r="AK56" s="292" t="s">
        <v>971</v>
      </c>
      <c r="AL56" s="293" t="s">
        <v>972</v>
      </c>
      <c r="AM56" s="371" t="s">
        <v>252</v>
      </c>
      <c r="AN56" s="259" t="s">
        <v>201</v>
      </c>
      <c r="AO56" s="259" t="s">
        <v>973</v>
      </c>
      <c r="AP56" s="259" t="s">
        <v>973</v>
      </c>
      <c r="AQ56" s="259" t="s">
        <v>973</v>
      </c>
      <c r="AR56" s="259" t="s">
        <v>973</v>
      </c>
      <c r="AS56" s="338" t="s">
        <v>252</v>
      </c>
      <c r="AT56" s="310" t="s">
        <v>201</v>
      </c>
      <c r="AU56" s="358">
        <v>0</v>
      </c>
      <c r="AV56" s="358">
        <v>1</v>
      </c>
      <c r="AW56" s="311" t="s">
        <v>971</v>
      </c>
      <c r="AX56" s="312" t="s">
        <v>759</v>
      </c>
      <c r="AY56" s="338" t="s">
        <v>252</v>
      </c>
      <c r="AZ56" s="298" t="s">
        <v>201</v>
      </c>
      <c r="BA56" s="358">
        <v>1</v>
      </c>
      <c r="BB56" s="358">
        <v>0.7</v>
      </c>
      <c r="BC56" s="358" t="s">
        <v>867</v>
      </c>
      <c r="BD56" s="300" t="s">
        <v>842</v>
      </c>
      <c r="BE56" s="365" t="s">
        <v>206</v>
      </c>
      <c r="BF56" s="300" t="s">
        <v>974</v>
      </c>
      <c r="BG56" s="333">
        <v>0.5</v>
      </c>
      <c r="BH56" s="333">
        <v>0.7</v>
      </c>
      <c r="BI56" s="333" t="s">
        <v>975</v>
      </c>
      <c r="BJ56" s="303" t="s">
        <v>752</v>
      </c>
      <c r="BK56" s="303" t="s">
        <v>750</v>
      </c>
      <c r="BL56" s="91" t="s">
        <v>193</v>
      </c>
      <c r="BM56" s="92" t="s">
        <v>194</v>
      </c>
      <c r="BN56" s="93" t="str">
        <f t="shared" si="0"/>
        <v>NA</v>
      </c>
      <c r="BO56" s="90" t="s">
        <v>547</v>
      </c>
      <c r="BP56" s="104">
        <v>0</v>
      </c>
      <c r="BQ56" s="94">
        <f>BP56</f>
        <v>0</v>
      </c>
      <c r="BR56" s="90" t="s">
        <v>1002</v>
      </c>
      <c r="BS56" s="104">
        <v>0</v>
      </c>
      <c r="BT56" s="94">
        <f t="shared" si="5"/>
        <v>0</v>
      </c>
    </row>
    <row r="57" spans="1:73" ht="240">
      <c r="A57" s="82" t="s">
        <v>495</v>
      </c>
      <c r="B57" s="82" t="s">
        <v>496</v>
      </c>
      <c r="C57" s="82" t="s">
        <v>175</v>
      </c>
      <c r="D57" s="82" t="s">
        <v>176</v>
      </c>
      <c r="E57" s="89" t="s">
        <v>55</v>
      </c>
      <c r="F57" s="83" t="s">
        <v>177</v>
      </c>
      <c r="G57" s="108" t="s">
        <v>178</v>
      </c>
      <c r="H57" s="108" t="s">
        <v>497</v>
      </c>
      <c r="I57" s="108" t="s">
        <v>498</v>
      </c>
      <c r="J57" s="109">
        <v>188</v>
      </c>
      <c r="K57" s="121" t="s">
        <v>503</v>
      </c>
      <c r="L57" s="142">
        <v>1</v>
      </c>
      <c r="M57" s="142"/>
      <c r="N57" s="86" t="s">
        <v>183</v>
      </c>
      <c r="O57" s="87" t="s">
        <v>500</v>
      </c>
      <c r="P57" s="126" t="s">
        <v>504</v>
      </c>
      <c r="Q57" s="97">
        <v>43556</v>
      </c>
      <c r="R57" s="140" t="s">
        <v>505</v>
      </c>
      <c r="S57" s="82" t="s">
        <v>211</v>
      </c>
      <c r="T57" s="137">
        <v>1</v>
      </c>
      <c r="U57" s="105" t="s">
        <v>201</v>
      </c>
      <c r="V57" s="105" t="s">
        <v>201</v>
      </c>
      <c r="W57" s="105" t="s">
        <v>201</v>
      </c>
      <c r="X57" s="105" t="s">
        <v>201</v>
      </c>
      <c r="Y57" s="82" t="s">
        <v>187</v>
      </c>
      <c r="Z57" s="82" t="s">
        <v>187</v>
      </c>
      <c r="AA57" s="89" t="s">
        <v>188</v>
      </c>
      <c r="AB57" s="243" t="s">
        <v>269</v>
      </c>
      <c r="AC57" s="239"/>
      <c r="AD57" s="372">
        <v>0</v>
      </c>
      <c r="AE57" s="243" t="s">
        <v>192</v>
      </c>
      <c r="AF57" s="290" t="s">
        <v>192</v>
      </c>
      <c r="AG57" s="349" t="s">
        <v>192</v>
      </c>
      <c r="AH57" s="329">
        <v>1</v>
      </c>
      <c r="AI57" s="291">
        <v>0.6</v>
      </c>
      <c r="AJ57" s="291">
        <v>0.6</v>
      </c>
      <c r="AK57" s="292" t="s">
        <v>971</v>
      </c>
      <c r="AL57" s="293" t="s">
        <v>803</v>
      </c>
      <c r="AM57" s="373" t="s">
        <v>264</v>
      </c>
      <c r="AN57" s="259" t="s">
        <v>201</v>
      </c>
      <c r="AO57" s="292"/>
      <c r="AP57" s="291">
        <v>0.6</v>
      </c>
      <c r="AQ57" s="292" t="s">
        <v>971</v>
      </c>
      <c r="AR57" s="292"/>
      <c r="AS57" s="419" t="s">
        <v>264</v>
      </c>
      <c r="AT57" s="310" t="s">
        <v>201</v>
      </c>
      <c r="AU57" s="358">
        <v>0</v>
      </c>
      <c r="AV57" s="358">
        <v>0</v>
      </c>
      <c r="AW57" s="358" t="s">
        <v>976</v>
      </c>
      <c r="AX57" s="312" t="s">
        <v>804</v>
      </c>
      <c r="AY57" s="365" t="s">
        <v>206</v>
      </c>
      <c r="AZ57" s="298" t="s">
        <v>201</v>
      </c>
      <c r="BA57" s="358">
        <v>1</v>
      </c>
      <c r="BB57" s="358">
        <v>0.7</v>
      </c>
      <c r="BC57" s="358" t="s">
        <v>867</v>
      </c>
      <c r="BD57" s="300" t="s">
        <v>842</v>
      </c>
      <c r="BE57" s="365" t="s">
        <v>206</v>
      </c>
      <c r="BF57" s="300" t="s">
        <v>974</v>
      </c>
      <c r="BG57" s="333">
        <v>0.5</v>
      </c>
      <c r="BH57" s="333">
        <v>0.7</v>
      </c>
      <c r="BI57" s="333" t="s">
        <v>977</v>
      </c>
      <c r="BJ57" s="303" t="s">
        <v>752</v>
      </c>
      <c r="BK57" s="303" t="s">
        <v>750</v>
      </c>
      <c r="BL57" s="91" t="s">
        <v>193</v>
      </c>
      <c r="BM57" s="92" t="s">
        <v>194</v>
      </c>
      <c r="BN57" s="93" t="str">
        <f t="shared" si="0"/>
        <v>NA</v>
      </c>
      <c r="BO57" s="90" t="s">
        <v>547</v>
      </c>
      <c r="BP57" s="104">
        <v>0</v>
      </c>
      <c r="BQ57" s="94">
        <f>BP57</f>
        <v>0</v>
      </c>
      <c r="BR57" s="90" t="s">
        <v>1002</v>
      </c>
      <c r="BS57" s="104">
        <v>0</v>
      </c>
      <c r="BT57" s="94">
        <f t="shared" si="5"/>
        <v>0</v>
      </c>
    </row>
    <row r="58" spans="1:73" ht="240">
      <c r="A58" s="82" t="s">
        <v>495</v>
      </c>
      <c r="B58" s="82" t="s">
        <v>496</v>
      </c>
      <c r="C58" s="82" t="s">
        <v>175</v>
      </c>
      <c r="D58" s="82" t="s">
        <v>176</v>
      </c>
      <c r="E58" s="89" t="s">
        <v>55</v>
      </c>
      <c r="F58" s="83" t="s">
        <v>177</v>
      </c>
      <c r="G58" s="108" t="s">
        <v>178</v>
      </c>
      <c r="H58" s="108" t="s">
        <v>497</v>
      </c>
      <c r="I58" s="108" t="s">
        <v>498</v>
      </c>
      <c r="J58" s="109">
        <v>189</v>
      </c>
      <c r="K58" s="121" t="s">
        <v>506</v>
      </c>
      <c r="L58" s="142">
        <v>1</v>
      </c>
      <c r="M58" s="142"/>
      <c r="N58" s="86" t="s">
        <v>183</v>
      </c>
      <c r="O58" s="87" t="s">
        <v>500</v>
      </c>
      <c r="P58" s="126" t="s">
        <v>507</v>
      </c>
      <c r="Q58" s="140" t="s">
        <v>508</v>
      </c>
      <c r="R58" s="143">
        <v>43707</v>
      </c>
      <c r="S58" s="82" t="s">
        <v>211</v>
      </c>
      <c r="T58" s="82" t="s">
        <v>211</v>
      </c>
      <c r="U58" s="82" t="s">
        <v>211</v>
      </c>
      <c r="V58" s="261">
        <v>1</v>
      </c>
      <c r="W58" s="105" t="s">
        <v>201</v>
      </c>
      <c r="X58" s="105" t="s">
        <v>201</v>
      </c>
      <c r="Y58" s="82" t="s">
        <v>187</v>
      </c>
      <c r="Z58" s="82" t="s">
        <v>187</v>
      </c>
      <c r="AA58" s="89" t="s">
        <v>188</v>
      </c>
      <c r="AB58" s="420" t="s">
        <v>269</v>
      </c>
      <c r="AC58" s="421"/>
      <c r="AD58" s="422">
        <v>0</v>
      </c>
      <c r="AE58" s="423" t="s">
        <v>192</v>
      </c>
      <c r="AF58" s="313" t="s">
        <v>192</v>
      </c>
      <c r="AG58" s="424" t="s">
        <v>192</v>
      </c>
      <c r="AH58" s="367" t="s">
        <v>192</v>
      </c>
      <c r="AI58" s="367" t="s">
        <v>192</v>
      </c>
      <c r="AJ58" s="367" t="s">
        <v>192</v>
      </c>
      <c r="AK58" s="302" t="s">
        <v>192</v>
      </c>
      <c r="AL58" s="293" t="s">
        <v>192</v>
      </c>
      <c r="AM58" s="294" t="s">
        <v>192</v>
      </c>
      <c r="AN58" s="259" t="s">
        <v>211</v>
      </c>
      <c r="AO58" s="302" t="s">
        <v>211</v>
      </c>
      <c r="AP58" s="302" t="s">
        <v>211</v>
      </c>
      <c r="AQ58" s="302" t="s">
        <v>211</v>
      </c>
      <c r="AR58" s="302" t="s">
        <v>211</v>
      </c>
      <c r="AS58" s="365" t="s">
        <v>767</v>
      </c>
      <c r="AT58" s="298">
        <v>1</v>
      </c>
      <c r="AU58" s="291">
        <v>0</v>
      </c>
      <c r="AV58" s="291">
        <v>0</v>
      </c>
      <c r="AW58" s="291" t="s">
        <v>978</v>
      </c>
      <c r="AX58" s="302" t="s">
        <v>804</v>
      </c>
      <c r="AY58" s="365" t="s">
        <v>206</v>
      </c>
      <c r="AZ58" s="298" t="s">
        <v>694</v>
      </c>
      <c r="BA58" s="291" t="s">
        <v>674</v>
      </c>
      <c r="BB58" s="291" t="s">
        <v>674</v>
      </c>
      <c r="BC58" s="291" t="s">
        <v>674</v>
      </c>
      <c r="BD58" s="300" t="s">
        <v>674</v>
      </c>
      <c r="BE58" s="316" t="s">
        <v>674</v>
      </c>
      <c r="BF58" s="335" t="s">
        <v>694</v>
      </c>
      <c r="BG58" s="425" t="s">
        <v>755</v>
      </c>
      <c r="BH58" s="425" t="s">
        <v>755</v>
      </c>
      <c r="BI58" s="425" t="s">
        <v>755</v>
      </c>
      <c r="BJ58" s="425" t="s">
        <v>755</v>
      </c>
      <c r="BK58" s="425" t="s">
        <v>755</v>
      </c>
      <c r="BL58" s="91" t="s">
        <v>193</v>
      </c>
      <c r="BM58" s="92" t="s">
        <v>194</v>
      </c>
      <c r="BN58" s="93" t="str">
        <f t="shared" si="0"/>
        <v>NA</v>
      </c>
      <c r="BO58" s="90" t="s">
        <v>547</v>
      </c>
      <c r="BP58" s="104">
        <v>0</v>
      </c>
      <c r="BQ58" s="94">
        <f>BP58</f>
        <v>0</v>
      </c>
      <c r="BR58" s="90" t="s">
        <v>718</v>
      </c>
      <c r="BS58" s="104" t="s">
        <v>1024</v>
      </c>
      <c r="BT58" s="94" t="str">
        <f>BS58</f>
        <v>Eliminada</v>
      </c>
      <c r="BU58" s="95"/>
    </row>
    <row r="59" spans="1:73" ht="240">
      <c r="A59" s="82" t="s">
        <v>495</v>
      </c>
      <c r="B59" s="82" t="s">
        <v>496</v>
      </c>
      <c r="C59" s="82" t="s">
        <v>175</v>
      </c>
      <c r="D59" s="82" t="s">
        <v>176</v>
      </c>
      <c r="E59" s="89" t="s">
        <v>55</v>
      </c>
      <c r="F59" s="83" t="s">
        <v>177</v>
      </c>
      <c r="G59" s="108" t="s">
        <v>178</v>
      </c>
      <c r="H59" s="108" t="s">
        <v>497</v>
      </c>
      <c r="I59" s="108" t="s">
        <v>498</v>
      </c>
      <c r="J59" s="109">
        <v>190</v>
      </c>
      <c r="K59" s="121" t="s">
        <v>509</v>
      </c>
      <c r="L59" s="144">
        <v>1</v>
      </c>
      <c r="M59" s="144"/>
      <c r="N59" s="86" t="s">
        <v>183</v>
      </c>
      <c r="O59" s="87" t="s">
        <v>500</v>
      </c>
      <c r="P59" s="126" t="s">
        <v>510</v>
      </c>
      <c r="Q59" s="145">
        <v>43648</v>
      </c>
      <c r="R59" s="145">
        <v>43738</v>
      </c>
      <c r="S59" s="82" t="s">
        <v>211</v>
      </c>
      <c r="T59" s="82" t="s">
        <v>211</v>
      </c>
      <c r="U59" s="82" t="s">
        <v>211</v>
      </c>
      <c r="V59" s="82" t="s">
        <v>211</v>
      </c>
      <c r="W59" s="248" t="s">
        <v>719</v>
      </c>
      <c r="X59" s="248" t="s">
        <v>694</v>
      </c>
      <c r="Y59" s="82" t="s">
        <v>187</v>
      </c>
      <c r="Z59" s="82" t="s">
        <v>187</v>
      </c>
      <c r="AA59" s="89" t="s">
        <v>188</v>
      </c>
      <c r="AB59" s="420" t="s">
        <v>269</v>
      </c>
      <c r="AC59" s="421"/>
      <c r="AD59" s="422">
        <v>0</v>
      </c>
      <c r="AE59" s="423" t="s">
        <v>192</v>
      </c>
      <c r="AF59" s="313" t="s">
        <v>192</v>
      </c>
      <c r="AG59" s="424" t="s">
        <v>192</v>
      </c>
      <c r="AH59" s="367" t="s">
        <v>192</v>
      </c>
      <c r="AI59" s="367" t="s">
        <v>192</v>
      </c>
      <c r="AJ59" s="367" t="s">
        <v>192</v>
      </c>
      <c r="AK59" s="302" t="s">
        <v>192</v>
      </c>
      <c r="AL59" s="293" t="s">
        <v>192</v>
      </c>
      <c r="AM59" s="294" t="s">
        <v>192</v>
      </c>
      <c r="AN59" s="259" t="s">
        <v>211</v>
      </c>
      <c r="AO59" s="302" t="s">
        <v>211</v>
      </c>
      <c r="AP59" s="302" t="s">
        <v>719</v>
      </c>
      <c r="AQ59" s="302" t="s">
        <v>211</v>
      </c>
      <c r="AR59" s="302" t="s">
        <v>211</v>
      </c>
      <c r="AS59" s="365" t="s">
        <v>767</v>
      </c>
      <c r="AT59" s="298" t="s">
        <v>211</v>
      </c>
      <c r="AU59" s="291">
        <v>0</v>
      </c>
      <c r="AV59" s="291">
        <v>0</v>
      </c>
      <c r="AW59" s="291" t="s">
        <v>978</v>
      </c>
      <c r="AX59" s="302" t="s">
        <v>759</v>
      </c>
      <c r="AY59" s="365" t="s">
        <v>767</v>
      </c>
      <c r="AZ59" s="298" t="s">
        <v>719</v>
      </c>
      <c r="BA59" s="291" t="s">
        <v>674</v>
      </c>
      <c r="BB59" s="291" t="s">
        <v>674</v>
      </c>
      <c r="BC59" s="291" t="s">
        <v>674</v>
      </c>
      <c r="BD59" s="300" t="s">
        <v>674</v>
      </c>
      <c r="BE59" s="316" t="s">
        <v>674</v>
      </c>
      <c r="BF59" s="335" t="s">
        <v>694</v>
      </c>
      <c r="BG59" s="425" t="s">
        <v>755</v>
      </c>
      <c r="BH59" s="425" t="s">
        <v>755</v>
      </c>
      <c r="BI59" s="425" t="s">
        <v>755</v>
      </c>
      <c r="BJ59" s="425" t="s">
        <v>755</v>
      </c>
      <c r="BK59" s="425" t="s">
        <v>755</v>
      </c>
      <c r="BL59" s="91" t="s">
        <v>193</v>
      </c>
      <c r="BM59" s="92" t="s">
        <v>194</v>
      </c>
      <c r="BN59" s="93" t="str">
        <f t="shared" si="0"/>
        <v>NA</v>
      </c>
      <c r="BO59" s="90" t="s">
        <v>549</v>
      </c>
      <c r="BP59" s="104">
        <v>0</v>
      </c>
      <c r="BQ59" s="93" t="s">
        <v>498</v>
      </c>
      <c r="BR59" s="90" t="s">
        <v>720</v>
      </c>
      <c r="BS59" s="104" t="s">
        <v>1024</v>
      </c>
      <c r="BT59" s="94" t="str">
        <f t="shared" ref="BT59:BT61" si="13">BS59</f>
        <v>Eliminada</v>
      </c>
      <c r="BU59" s="95"/>
    </row>
    <row r="60" spans="1:73" ht="240">
      <c r="A60" s="82" t="s">
        <v>495</v>
      </c>
      <c r="B60" s="82" t="s">
        <v>496</v>
      </c>
      <c r="C60" s="82" t="s">
        <v>175</v>
      </c>
      <c r="D60" s="82" t="s">
        <v>176</v>
      </c>
      <c r="E60" s="89" t="s">
        <v>55</v>
      </c>
      <c r="F60" s="83" t="s">
        <v>177</v>
      </c>
      <c r="G60" s="108" t="s">
        <v>178</v>
      </c>
      <c r="H60" s="108" t="s">
        <v>497</v>
      </c>
      <c r="I60" s="108" t="s">
        <v>498</v>
      </c>
      <c r="J60" s="109">
        <v>191</v>
      </c>
      <c r="K60" s="121" t="s">
        <v>511</v>
      </c>
      <c r="L60" s="144">
        <v>1</v>
      </c>
      <c r="M60" s="144"/>
      <c r="N60" s="86" t="s">
        <v>183</v>
      </c>
      <c r="O60" s="87" t="s">
        <v>500</v>
      </c>
      <c r="P60" s="126" t="s">
        <v>512</v>
      </c>
      <c r="Q60" s="145">
        <v>43763</v>
      </c>
      <c r="R60" s="145">
        <v>43799</v>
      </c>
      <c r="S60" s="82" t="s">
        <v>211</v>
      </c>
      <c r="T60" s="82" t="s">
        <v>211</v>
      </c>
      <c r="U60" s="82" t="s">
        <v>211</v>
      </c>
      <c r="V60" s="82" t="s">
        <v>211</v>
      </c>
      <c r="W60" s="248" t="s">
        <v>721</v>
      </c>
      <c r="X60" s="248" t="s">
        <v>719</v>
      </c>
      <c r="Y60" s="82" t="s">
        <v>187</v>
      </c>
      <c r="Z60" s="82" t="s">
        <v>187</v>
      </c>
      <c r="AA60" s="89" t="s">
        <v>188</v>
      </c>
      <c r="AB60" s="420" t="s">
        <v>269</v>
      </c>
      <c r="AC60" s="421"/>
      <c r="AD60" s="422">
        <v>0</v>
      </c>
      <c r="AE60" s="423" t="s">
        <v>192</v>
      </c>
      <c r="AF60" s="313" t="s">
        <v>192</v>
      </c>
      <c r="AG60" s="424" t="s">
        <v>192</v>
      </c>
      <c r="AH60" s="367" t="s">
        <v>192</v>
      </c>
      <c r="AI60" s="367" t="s">
        <v>192</v>
      </c>
      <c r="AJ60" s="367" t="s">
        <v>192</v>
      </c>
      <c r="AK60" s="302" t="s">
        <v>192</v>
      </c>
      <c r="AL60" s="293" t="s">
        <v>192</v>
      </c>
      <c r="AM60" s="294" t="s">
        <v>192</v>
      </c>
      <c r="AN60" s="259" t="s">
        <v>211</v>
      </c>
      <c r="AO60" s="302" t="s">
        <v>211</v>
      </c>
      <c r="AP60" s="302" t="s">
        <v>721</v>
      </c>
      <c r="AQ60" s="302" t="s">
        <v>211</v>
      </c>
      <c r="AR60" s="302" t="s">
        <v>211</v>
      </c>
      <c r="AS60" s="365" t="s">
        <v>767</v>
      </c>
      <c r="AT60" s="298" t="s">
        <v>211</v>
      </c>
      <c r="AU60" s="291">
        <v>0</v>
      </c>
      <c r="AV60" s="291">
        <v>0</v>
      </c>
      <c r="AW60" s="291" t="s">
        <v>978</v>
      </c>
      <c r="AX60" s="302" t="s">
        <v>759</v>
      </c>
      <c r="AY60" s="365" t="s">
        <v>767</v>
      </c>
      <c r="AZ60" s="298" t="s">
        <v>721</v>
      </c>
      <c r="BA60" s="291" t="s">
        <v>674</v>
      </c>
      <c r="BB60" s="291" t="s">
        <v>674</v>
      </c>
      <c r="BC60" s="291" t="s">
        <v>674</v>
      </c>
      <c r="BD60" s="300" t="s">
        <v>674</v>
      </c>
      <c r="BE60" s="316" t="s">
        <v>674</v>
      </c>
      <c r="BF60" s="335" t="s">
        <v>719</v>
      </c>
      <c r="BG60" s="425" t="s">
        <v>755</v>
      </c>
      <c r="BH60" s="425" t="s">
        <v>755</v>
      </c>
      <c r="BI60" s="425" t="s">
        <v>755</v>
      </c>
      <c r="BJ60" s="425" t="s">
        <v>755</v>
      </c>
      <c r="BK60" s="425" t="s">
        <v>755</v>
      </c>
      <c r="BL60" s="91" t="s">
        <v>193</v>
      </c>
      <c r="BM60" s="92" t="s">
        <v>194</v>
      </c>
      <c r="BN60" s="93" t="str">
        <f t="shared" si="0"/>
        <v>NA</v>
      </c>
      <c r="BO60" s="90" t="s">
        <v>549</v>
      </c>
      <c r="BP60" s="104">
        <v>0</v>
      </c>
      <c r="BQ60" s="93" t="s">
        <v>498</v>
      </c>
      <c r="BR60" s="90" t="s">
        <v>722</v>
      </c>
      <c r="BS60" s="104" t="s">
        <v>1024</v>
      </c>
      <c r="BT60" s="94" t="str">
        <f t="shared" si="13"/>
        <v>Eliminada</v>
      </c>
      <c r="BU60" s="95"/>
    </row>
    <row r="61" spans="1:73" ht="240">
      <c r="A61" s="82" t="s">
        <v>495</v>
      </c>
      <c r="B61" s="82" t="s">
        <v>496</v>
      </c>
      <c r="C61" s="82" t="s">
        <v>175</v>
      </c>
      <c r="D61" s="82" t="s">
        <v>176</v>
      </c>
      <c r="E61" s="89" t="s">
        <v>55</v>
      </c>
      <c r="F61" s="83" t="s">
        <v>177</v>
      </c>
      <c r="G61" s="108" t="s">
        <v>178</v>
      </c>
      <c r="H61" s="108" t="s">
        <v>497</v>
      </c>
      <c r="I61" s="108" t="s">
        <v>498</v>
      </c>
      <c r="J61" s="109">
        <v>192</v>
      </c>
      <c r="K61" s="121" t="s">
        <v>513</v>
      </c>
      <c r="L61" s="144">
        <v>1</v>
      </c>
      <c r="M61" s="144"/>
      <c r="N61" s="86" t="s">
        <v>183</v>
      </c>
      <c r="O61" s="87" t="s">
        <v>500</v>
      </c>
      <c r="P61" s="126" t="s">
        <v>514</v>
      </c>
      <c r="Q61" s="145">
        <v>43648</v>
      </c>
      <c r="R61" s="145">
        <v>43738</v>
      </c>
      <c r="S61" s="82" t="s">
        <v>211</v>
      </c>
      <c r="T61" s="82" t="s">
        <v>211</v>
      </c>
      <c r="U61" s="82" t="s">
        <v>211</v>
      </c>
      <c r="V61" s="82" t="s">
        <v>211</v>
      </c>
      <c r="W61" s="248" t="s">
        <v>719</v>
      </c>
      <c r="X61" s="248" t="s">
        <v>694</v>
      </c>
      <c r="Y61" s="82" t="s">
        <v>187</v>
      </c>
      <c r="Z61" s="82" t="s">
        <v>187</v>
      </c>
      <c r="AA61" s="89" t="s">
        <v>188</v>
      </c>
      <c r="AB61" s="420" t="s">
        <v>269</v>
      </c>
      <c r="AC61" s="421"/>
      <c r="AD61" s="422">
        <v>0</v>
      </c>
      <c r="AE61" s="423" t="s">
        <v>192</v>
      </c>
      <c r="AF61" s="313" t="s">
        <v>192</v>
      </c>
      <c r="AG61" s="424" t="s">
        <v>192</v>
      </c>
      <c r="AH61" s="367" t="s">
        <v>192</v>
      </c>
      <c r="AI61" s="367" t="s">
        <v>192</v>
      </c>
      <c r="AJ61" s="367" t="s">
        <v>192</v>
      </c>
      <c r="AK61" s="302" t="s">
        <v>192</v>
      </c>
      <c r="AL61" s="293" t="s">
        <v>192</v>
      </c>
      <c r="AM61" s="294" t="s">
        <v>192</v>
      </c>
      <c r="AN61" s="259" t="s">
        <v>211</v>
      </c>
      <c r="AO61" s="302" t="s">
        <v>211</v>
      </c>
      <c r="AP61" s="302" t="s">
        <v>719</v>
      </c>
      <c r="AQ61" s="302" t="s">
        <v>211</v>
      </c>
      <c r="AR61" s="302" t="s">
        <v>211</v>
      </c>
      <c r="AS61" s="365" t="s">
        <v>767</v>
      </c>
      <c r="AT61" s="298" t="s">
        <v>192</v>
      </c>
      <c r="AU61" s="291" t="s">
        <v>192</v>
      </c>
      <c r="AV61" s="291" t="s">
        <v>192</v>
      </c>
      <c r="AW61" s="291" t="s">
        <v>192</v>
      </c>
      <c r="AX61" s="302" t="s">
        <v>759</v>
      </c>
      <c r="AY61" s="365" t="s">
        <v>767</v>
      </c>
      <c r="AZ61" s="298" t="s">
        <v>719</v>
      </c>
      <c r="BA61" s="291" t="s">
        <v>674</v>
      </c>
      <c r="BB61" s="291" t="s">
        <v>674</v>
      </c>
      <c r="BC61" s="291" t="s">
        <v>674</v>
      </c>
      <c r="BD61" s="300" t="s">
        <v>674</v>
      </c>
      <c r="BE61" s="316" t="s">
        <v>674</v>
      </c>
      <c r="BF61" s="335" t="s">
        <v>694</v>
      </c>
      <c r="BG61" s="425" t="s">
        <v>755</v>
      </c>
      <c r="BH61" s="425" t="s">
        <v>755</v>
      </c>
      <c r="BI61" s="425" t="s">
        <v>755</v>
      </c>
      <c r="BJ61" s="425" t="s">
        <v>755</v>
      </c>
      <c r="BK61" s="425" t="s">
        <v>755</v>
      </c>
      <c r="BL61" s="91" t="s">
        <v>193</v>
      </c>
      <c r="BM61" s="92" t="s">
        <v>194</v>
      </c>
      <c r="BN61" s="93" t="str">
        <f t="shared" si="0"/>
        <v>NA</v>
      </c>
      <c r="BO61" s="90" t="s">
        <v>549</v>
      </c>
      <c r="BP61" s="104">
        <v>0</v>
      </c>
      <c r="BQ61" s="93" t="s">
        <v>498</v>
      </c>
      <c r="BR61" s="90" t="s">
        <v>723</v>
      </c>
      <c r="BS61" s="104" t="s">
        <v>1024</v>
      </c>
      <c r="BT61" s="94" t="str">
        <f t="shared" si="13"/>
        <v>Eliminada</v>
      </c>
      <c r="BU61" s="95"/>
    </row>
    <row r="62" spans="1:73" ht="240">
      <c r="A62" s="82" t="s">
        <v>495</v>
      </c>
      <c r="B62" s="82" t="s">
        <v>496</v>
      </c>
      <c r="C62" s="82" t="s">
        <v>175</v>
      </c>
      <c r="D62" s="82" t="s">
        <v>176</v>
      </c>
      <c r="E62" s="89" t="s">
        <v>55</v>
      </c>
      <c r="F62" s="83" t="s">
        <v>177</v>
      </c>
      <c r="G62" s="108" t="s">
        <v>178</v>
      </c>
      <c r="H62" s="108" t="s">
        <v>497</v>
      </c>
      <c r="I62" s="108" t="s">
        <v>498</v>
      </c>
      <c r="J62" s="109">
        <v>193</v>
      </c>
      <c r="K62" s="121" t="s">
        <v>515</v>
      </c>
      <c r="L62" s="144">
        <v>1</v>
      </c>
      <c r="M62" s="144"/>
      <c r="N62" s="86" t="s">
        <v>183</v>
      </c>
      <c r="O62" s="87" t="s">
        <v>500</v>
      </c>
      <c r="P62" s="126" t="s">
        <v>516</v>
      </c>
      <c r="Q62" s="145">
        <v>43514</v>
      </c>
      <c r="R62" s="263">
        <v>43644</v>
      </c>
      <c r="S62" s="82" t="s">
        <v>211</v>
      </c>
      <c r="T62" s="82" t="s">
        <v>211</v>
      </c>
      <c r="U62" s="258" t="s">
        <v>724</v>
      </c>
      <c r="V62" s="248" t="s">
        <v>710</v>
      </c>
      <c r="W62" s="248" t="s">
        <v>710</v>
      </c>
      <c r="X62" s="248" t="s">
        <v>725</v>
      </c>
      <c r="Y62" s="82" t="s">
        <v>187</v>
      </c>
      <c r="Z62" s="82" t="s">
        <v>187</v>
      </c>
      <c r="AA62" s="89" t="s">
        <v>188</v>
      </c>
      <c r="AB62" s="243" t="s">
        <v>269</v>
      </c>
      <c r="AC62" s="239"/>
      <c r="AD62" s="372">
        <v>0</v>
      </c>
      <c r="AE62" s="243" t="s">
        <v>192</v>
      </c>
      <c r="AF62" s="290" t="s">
        <v>192</v>
      </c>
      <c r="AG62" s="349" t="s">
        <v>192</v>
      </c>
      <c r="AH62" s="312" t="s">
        <v>192</v>
      </c>
      <c r="AI62" s="312" t="s">
        <v>192</v>
      </c>
      <c r="AJ62" s="312" t="s">
        <v>192</v>
      </c>
      <c r="AK62" s="312" t="s">
        <v>192</v>
      </c>
      <c r="AL62" s="315" t="s">
        <v>192</v>
      </c>
      <c r="AM62" s="350" t="s">
        <v>192</v>
      </c>
      <c r="AN62" s="259" t="s">
        <v>724</v>
      </c>
      <c r="AO62" s="292" t="s">
        <v>807</v>
      </c>
      <c r="AP62" s="292">
        <v>0</v>
      </c>
      <c r="AQ62" s="292"/>
      <c r="AR62" s="292"/>
      <c r="AS62" s="365" t="s">
        <v>206</v>
      </c>
      <c r="AT62" s="310" t="s">
        <v>710</v>
      </c>
      <c r="AU62" s="358">
        <v>0</v>
      </c>
      <c r="AV62" s="358">
        <v>0</v>
      </c>
      <c r="AW62" s="358" t="s">
        <v>976</v>
      </c>
      <c r="AX62" s="312" t="s">
        <v>804</v>
      </c>
      <c r="AY62" s="365" t="s">
        <v>206</v>
      </c>
      <c r="AZ62" s="298" t="s">
        <v>710</v>
      </c>
      <c r="BA62" s="358" t="s">
        <v>178</v>
      </c>
      <c r="BB62" s="358">
        <v>0.85</v>
      </c>
      <c r="BC62" s="358" t="s">
        <v>979</v>
      </c>
      <c r="BD62" s="300" t="s">
        <v>980</v>
      </c>
      <c r="BE62" s="300" t="s">
        <v>746</v>
      </c>
      <c r="BF62" s="298" t="s">
        <v>725</v>
      </c>
      <c r="BG62" s="333" t="s">
        <v>981</v>
      </c>
      <c r="BH62" s="333" t="s">
        <v>981</v>
      </c>
      <c r="BI62" s="333" t="s">
        <v>981</v>
      </c>
      <c r="BJ62" s="303" t="s">
        <v>752</v>
      </c>
      <c r="BK62" s="303" t="s">
        <v>750</v>
      </c>
      <c r="BL62" s="91" t="s">
        <v>193</v>
      </c>
      <c r="BM62" s="92" t="s">
        <v>194</v>
      </c>
      <c r="BN62" s="93" t="str">
        <f t="shared" si="0"/>
        <v>NA</v>
      </c>
      <c r="BO62" s="90" t="s">
        <v>547</v>
      </c>
      <c r="BP62" s="104">
        <v>0</v>
      </c>
      <c r="BQ62" s="94">
        <f>BP62</f>
        <v>0</v>
      </c>
      <c r="BR62" s="90" t="s">
        <v>1010</v>
      </c>
      <c r="BS62" s="104">
        <v>0</v>
      </c>
      <c r="BT62" s="94">
        <f>BQ62+BS62</f>
        <v>0</v>
      </c>
    </row>
    <row r="63" spans="1:73" ht="120">
      <c r="A63" s="458" t="s">
        <v>173</v>
      </c>
      <c r="B63" s="458" t="s">
        <v>174</v>
      </c>
      <c r="C63" s="458" t="s">
        <v>175</v>
      </c>
      <c r="D63" s="458" t="s">
        <v>176</v>
      </c>
      <c r="E63" s="458" t="s">
        <v>174</v>
      </c>
      <c r="F63" s="458" t="s">
        <v>177</v>
      </c>
      <c r="G63" s="458" t="s">
        <v>178</v>
      </c>
      <c r="H63" s="458" t="s">
        <v>178</v>
      </c>
      <c r="I63" s="458" t="s">
        <v>180</v>
      </c>
      <c r="J63" s="435">
        <v>197</v>
      </c>
      <c r="K63" s="265" t="s">
        <v>726</v>
      </c>
      <c r="L63" s="266">
        <v>15</v>
      </c>
      <c r="M63" s="266" t="s">
        <v>178</v>
      </c>
      <c r="N63" s="266" t="s">
        <v>178</v>
      </c>
      <c r="O63" s="267"/>
      <c r="P63" s="267"/>
      <c r="Q63" s="268">
        <v>43617</v>
      </c>
      <c r="R63" s="268">
        <v>43815</v>
      </c>
      <c r="S63" s="267" t="s">
        <v>211</v>
      </c>
      <c r="T63" s="267" t="s">
        <v>211</v>
      </c>
      <c r="U63" s="265" t="s">
        <v>727</v>
      </c>
      <c r="V63" s="267" t="s">
        <v>211</v>
      </c>
      <c r="W63" s="267" t="s">
        <v>211</v>
      </c>
      <c r="X63" s="265" t="s">
        <v>728</v>
      </c>
      <c r="Y63" s="267" t="s">
        <v>187</v>
      </c>
      <c r="Z63" s="267" t="s">
        <v>187</v>
      </c>
      <c r="AA63" s="267" t="s">
        <v>188</v>
      </c>
      <c r="AB63" s="267"/>
      <c r="AC63" s="426" t="s">
        <v>204</v>
      </c>
      <c r="AD63" s="264"/>
      <c r="AE63" s="427"/>
      <c r="AF63" s="313"/>
      <c r="AG63" s="428"/>
      <c r="AH63" s="267" t="s">
        <v>211</v>
      </c>
      <c r="AI63" s="342"/>
      <c r="AJ63" s="342"/>
      <c r="AK63" s="342"/>
      <c r="AL63" s="293"/>
      <c r="AM63" s="302"/>
      <c r="AN63" s="429" t="s">
        <v>727</v>
      </c>
      <c r="AO63" s="426"/>
      <c r="AP63" s="426"/>
      <c r="AQ63" s="426"/>
      <c r="AR63" s="292"/>
      <c r="AS63" s="338"/>
      <c r="AT63" s="430" t="s">
        <v>211</v>
      </c>
      <c r="AU63" s="431"/>
      <c r="AV63" s="431"/>
      <c r="AW63" s="431"/>
      <c r="AX63" s="312" t="s">
        <v>759</v>
      </c>
      <c r="AY63" s="330" t="s">
        <v>767</v>
      </c>
      <c r="AZ63" s="298" t="s">
        <v>211</v>
      </c>
      <c r="BA63" s="310">
        <v>0.5</v>
      </c>
      <c r="BB63" s="310">
        <v>0.75</v>
      </c>
      <c r="BC63" s="431" t="s">
        <v>982</v>
      </c>
      <c r="BD63" s="300" t="s">
        <v>745</v>
      </c>
      <c r="BE63" s="300" t="s">
        <v>746</v>
      </c>
      <c r="BF63" s="431" t="s">
        <v>983</v>
      </c>
      <c r="BG63" s="432">
        <v>1</v>
      </c>
      <c r="BH63" s="432">
        <v>1</v>
      </c>
      <c r="BI63" s="433" t="s">
        <v>984</v>
      </c>
      <c r="BJ63" s="431" t="s">
        <v>985</v>
      </c>
      <c r="BK63" s="303" t="s">
        <v>750</v>
      </c>
      <c r="BL63" s="269"/>
      <c r="BM63" s="270"/>
      <c r="BN63" s="271"/>
      <c r="BO63" s="272"/>
      <c r="BP63" s="273"/>
      <c r="BQ63" s="94"/>
      <c r="BR63" s="228" t="s">
        <v>1018</v>
      </c>
      <c r="BS63" s="104">
        <v>0</v>
      </c>
      <c r="BT63" s="94">
        <f>BS63</f>
        <v>0</v>
      </c>
    </row>
    <row r="64" spans="1:73" ht="31.5">
      <c r="A64" s="68"/>
      <c r="B64" s="68"/>
      <c r="C64" s="68"/>
      <c r="D64" s="68"/>
      <c r="E64" s="68"/>
      <c r="F64" s="68"/>
      <c r="G64" s="146"/>
      <c r="H64" s="146"/>
      <c r="I64" s="146"/>
      <c r="J64" s="66"/>
      <c r="L64" s="66"/>
      <c r="M64" s="66"/>
      <c r="N64" s="66"/>
      <c r="O64" s="66"/>
      <c r="P64" s="66"/>
      <c r="Q64" s="66"/>
      <c r="AB64" s="150"/>
      <c r="AC64" s="150"/>
      <c r="AD64" s="150"/>
      <c r="AE64" s="150"/>
      <c r="AF64" s="150"/>
      <c r="AG64" s="151"/>
      <c r="AH64" s="151"/>
      <c r="AI64" s="150"/>
      <c r="AJ64" s="150"/>
      <c r="AK64" s="150"/>
      <c r="AL64" s="150"/>
      <c r="BL64" s="152"/>
      <c r="BM64" s="153"/>
      <c r="BN64" s="154">
        <f>GETPIVOTDATA("PORCENTAJE DE CUMPLIMIENTO ACOMULADO
ENERO-ABRIL DE 2019",'Q1'!$A$4)</f>
        <v>7.631205673758866E-2</v>
      </c>
      <c r="BO64" s="152"/>
      <c r="BP64" s="153"/>
      <c r="BQ64" s="154">
        <f>GETPIVOTDATA("PORCENTAJE DE CUMPLIMIENTO ACOMULADO
ENERO-AGOSTO DE 2019",'Q2'!$A$21)</f>
        <v>0.16065217391304348</v>
      </c>
      <c r="BR64" s="152"/>
      <c r="BS64" s="153"/>
      <c r="BT64" s="154">
        <f>GETPIVOTDATA("PORCENTAJE DE CUMPLIMIENTO ACOMULADO
ENERO-DICIEMBRE DE 2019",'Q3'!$A$4)</f>
        <v>0.37840909090909097</v>
      </c>
    </row>
    <row r="65" spans="1:72">
      <c r="A65" s="68"/>
      <c r="B65" s="68"/>
      <c r="C65" s="68"/>
      <c r="D65" s="68"/>
      <c r="E65" s="68"/>
      <c r="F65" s="68"/>
      <c r="G65" s="146"/>
      <c r="H65" s="146"/>
      <c r="I65" s="146"/>
      <c r="J65" s="147"/>
      <c r="K65" s="450"/>
      <c r="L65" s="149"/>
      <c r="M65" s="149"/>
      <c r="N65" s="150"/>
      <c r="O65" s="150"/>
      <c r="P65" s="150"/>
      <c r="Q65" s="150"/>
      <c r="R65" s="150"/>
      <c r="S65" s="150"/>
      <c r="T65" s="150"/>
      <c r="U65" s="150"/>
      <c r="V65" s="150"/>
      <c r="W65" s="150"/>
      <c r="X65" s="150"/>
      <c r="Y65" s="150"/>
      <c r="Z65" s="150"/>
      <c r="AA65" s="150"/>
      <c r="AB65" s="150"/>
      <c r="AC65" s="150"/>
      <c r="AD65" s="150"/>
      <c r="AE65" s="150"/>
      <c r="AF65" s="150"/>
      <c r="AG65" s="151"/>
      <c r="AH65" s="151"/>
      <c r="AI65" s="150"/>
      <c r="AJ65" s="150"/>
      <c r="AK65" s="150"/>
      <c r="AL65" s="150"/>
      <c r="AR65" s="452"/>
      <c r="BL65" s="152"/>
      <c r="BM65" s="153"/>
      <c r="BN65" s="155"/>
      <c r="BO65" s="152"/>
      <c r="BP65" s="153"/>
      <c r="BQ65" s="155"/>
      <c r="BR65" s="152"/>
      <c r="BS65" s="153"/>
      <c r="BT65" s="155"/>
    </row>
    <row r="66" spans="1:72">
      <c r="A66" s="68"/>
      <c r="B66" s="68"/>
      <c r="C66" s="68"/>
      <c r="D66" s="68"/>
      <c r="E66" s="68"/>
      <c r="F66" s="68"/>
      <c r="G66" s="146"/>
      <c r="H66" s="146"/>
      <c r="I66" s="146"/>
      <c r="J66" s="147"/>
      <c r="K66" s="148"/>
      <c r="L66" s="149"/>
      <c r="M66" s="149"/>
      <c r="N66" s="150"/>
      <c r="O66" s="150"/>
      <c r="P66" s="150"/>
      <c r="Q66" s="150"/>
      <c r="R66" s="150"/>
      <c r="S66" s="150"/>
      <c r="T66" s="150"/>
      <c r="U66" s="150"/>
      <c r="V66" s="150"/>
      <c r="W66" s="150"/>
      <c r="X66" s="150"/>
      <c r="Y66" s="150"/>
      <c r="Z66" s="150"/>
      <c r="AA66" s="150"/>
      <c r="AB66" s="150"/>
      <c r="AC66" s="150"/>
      <c r="AD66" s="150"/>
      <c r="AE66" s="150"/>
      <c r="AF66" s="150"/>
      <c r="AG66" s="151"/>
      <c r="AH66" s="151"/>
      <c r="AI66" s="150"/>
      <c r="AJ66" s="150"/>
      <c r="AK66" s="150"/>
      <c r="AL66" s="150"/>
      <c r="BL66" s="156" t="s">
        <v>517</v>
      </c>
      <c r="BM66" s="153"/>
      <c r="BN66" s="155"/>
      <c r="BO66" s="156" t="s">
        <v>518</v>
      </c>
      <c r="BP66" s="153"/>
      <c r="BQ66" s="155"/>
      <c r="BR66" s="218" t="s">
        <v>645</v>
      </c>
      <c r="BS66" s="153"/>
      <c r="BT66" s="155"/>
    </row>
    <row r="67" spans="1:72">
      <c r="A67" s="68"/>
      <c r="B67" s="68"/>
      <c r="C67" s="68"/>
      <c r="D67" s="68"/>
      <c r="E67" s="68"/>
      <c r="F67" s="68"/>
      <c r="G67" s="146"/>
      <c r="H67" s="146"/>
      <c r="I67" s="146"/>
      <c r="J67" s="147"/>
      <c r="K67" s="157"/>
      <c r="L67" s="158"/>
      <c r="M67" s="158"/>
      <c r="N67" s="159"/>
      <c r="O67" s="160"/>
      <c r="P67" s="161"/>
      <c r="Q67" s="162"/>
      <c r="R67" s="162"/>
      <c r="S67" s="163"/>
      <c r="T67" s="163"/>
      <c r="U67" s="163"/>
      <c r="V67" s="163"/>
      <c r="W67" s="163"/>
      <c r="X67" s="163"/>
      <c r="Y67" s="164"/>
      <c r="Z67" s="164"/>
      <c r="AA67" s="163"/>
      <c r="AB67" s="165"/>
      <c r="AC67" s="165"/>
      <c r="AD67" s="165"/>
      <c r="AE67" s="165"/>
      <c r="AF67" s="165"/>
      <c r="AG67" s="67"/>
      <c r="AI67" s="165"/>
      <c r="AJ67" s="165"/>
      <c r="AK67" s="165"/>
      <c r="AL67" s="165"/>
      <c r="BL67" s="156" t="s">
        <v>519</v>
      </c>
      <c r="BM67" s="153"/>
      <c r="BN67" s="155"/>
      <c r="BO67" s="156" t="s">
        <v>519</v>
      </c>
      <c r="BP67" s="153"/>
      <c r="BQ67" s="155"/>
      <c r="BR67" s="485" t="s">
        <v>1070</v>
      </c>
      <c r="BS67" s="153"/>
      <c r="BT67" s="155"/>
    </row>
    <row r="68" spans="1:72">
      <c r="A68" s="68"/>
      <c r="B68" s="68"/>
      <c r="C68" s="68"/>
      <c r="D68" s="68"/>
      <c r="E68" s="68"/>
      <c r="F68" s="68"/>
      <c r="G68" s="146"/>
      <c r="H68" s="146"/>
      <c r="I68" s="146"/>
      <c r="J68" s="147"/>
      <c r="K68" s="157"/>
      <c r="L68" s="158"/>
      <c r="M68" s="158"/>
      <c r="N68" s="159"/>
      <c r="O68" s="160"/>
      <c r="P68" s="161"/>
      <c r="Q68" s="162"/>
      <c r="R68" s="162"/>
      <c r="S68" s="163"/>
      <c r="T68" s="163"/>
      <c r="U68" s="163"/>
      <c r="V68" s="163"/>
      <c r="W68" s="163"/>
      <c r="X68" s="163"/>
      <c r="Y68" s="164"/>
      <c r="Z68" s="164"/>
      <c r="AA68" s="163"/>
      <c r="AB68" s="165"/>
      <c r="AC68" s="165"/>
      <c r="AD68" s="165"/>
      <c r="AE68" s="165"/>
      <c r="AF68" s="165"/>
      <c r="AG68" s="67"/>
      <c r="AI68" s="165"/>
      <c r="AJ68" s="165"/>
      <c r="AK68" s="165"/>
      <c r="AL68" s="165"/>
      <c r="BL68" s="156" t="s">
        <v>520</v>
      </c>
      <c r="BM68" s="153"/>
      <c r="BN68" s="155"/>
      <c r="BO68" s="156" t="s">
        <v>520</v>
      </c>
      <c r="BP68" s="153"/>
      <c r="BQ68" s="155"/>
      <c r="BR68" s="485" t="s">
        <v>1069</v>
      </c>
      <c r="BS68" s="153"/>
      <c r="BT68" s="155"/>
    </row>
    <row r="69" spans="1:72">
      <c r="A69" s="68"/>
      <c r="B69" s="68"/>
      <c r="C69" s="68"/>
      <c r="D69" s="68"/>
      <c r="E69" s="68"/>
      <c r="F69" s="68"/>
      <c r="G69" s="146"/>
      <c r="H69" s="146"/>
      <c r="I69" s="146"/>
      <c r="J69" s="147"/>
      <c r="K69" s="157"/>
      <c r="L69" s="158"/>
      <c r="M69" s="158"/>
      <c r="N69" s="159"/>
      <c r="O69" s="160"/>
      <c r="P69" s="161"/>
      <c r="Q69" s="162"/>
      <c r="R69" s="162"/>
      <c r="S69" s="163"/>
      <c r="T69" s="163"/>
      <c r="U69" s="163"/>
      <c r="V69" s="163"/>
      <c r="W69" s="163"/>
      <c r="X69" s="163"/>
      <c r="Y69" s="164"/>
      <c r="Z69" s="164"/>
      <c r="AA69" s="163"/>
      <c r="AB69" s="165"/>
      <c r="AC69" s="165"/>
      <c r="AD69" s="165"/>
      <c r="AE69" s="165"/>
      <c r="AF69" s="165"/>
      <c r="AG69" s="67"/>
      <c r="AI69" s="165"/>
      <c r="AJ69" s="165"/>
      <c r="AK69" s="165"/>
      <c r="AL69" s="165"/>
      <c r="BL69" s="152"/>
      <c r="BM69" s="153"/>
      <c r="BN69" s="155"/>
      <c r="BO69" s="152"/>
      <c r="BP69" s="153"/>
      <c r="BQ69" s="155"/>
      <c r="BR69" s="152"/>
      <c r="BS69" s="153"/>
      <c r="BT69" s="155"/>
    </row>
    <row r="70" spans="1:72">
      <c r="A70" s="68"/>
      <c r="B70" s="68"/>
      <c r="C70" s="68"/>
      <c r="D70" s="68"/>
      <c r="E70" s="68"/>
      <c r="F70" s="68"/>
      <c r="G70" s="146"/>
      <c r="H70" s="146"/>
      <c r="I70" s="146"/>
      <c r="J70" s="147"/>
      <c r="K70" s="157"/>
      <c r="L70" s="158"/>
      <c r="M70" s="158"/>
      <c r="N70" s="159"/>
      <c r="O70" s="160"/>
      <c r="P70" s="161"/>
      <c r="Q70" s="162"/>
      <c r="R70" s="162"/>
      <c r="S70" s="163"/>
      <c r="T70" s="163"/>
      <c r="U70" s="163"/>
      <c r="V70" s="163"/>
      <c r="W70" s="163"/>
      <c r="X70" s="163"/>
      <c r="Y70" s="164"/>
      <c r="Z70" s="164"/>
      <c r="AA70" s="163"/>
      <c r="AB70" s="165"/>
      <c r="AC70" s="165"/>
      <c r="AD70" s="165"/>
      <c r="AE70" s="165"/>
      <c r="AF70" s="165"/>
      <c r="AG70" s="67"/>
      <c r="AI70" s="165"/>
      <c r="AJ70" s="165"/>
      <c r="AK70" s="165"/>
      <c r="AL70" s="165"/>
    </row>
    <row r="71" spans="1:72">
      <c r="A71" s="68"/>
      <c r="B71" s="68"/>
      <c r="C71" s="68"/>
      <c r="D71" s="68"/>
      <c r="E71" s="68"/>
      <c r="F71" s="68"/>
      <c r="G71" s="146"/>
      <c r="H71" s="146"/>
      <c r="I71" s="146"/>
      <c r="J71" s="147"/>
      <c r="K71" s="157"/>
      <c r="L71" s="158"/>
      <c r="M71" s="158"/>
      <c r="N71" s="159"/>
      <c r="O71" s="160"/>
      <c r="P71" s="161"/>
      <c r="Q71" s="162"/>
      <c r="R71" s="162"/>
      <c r="S71" s="163"/>
      <c r="T71" s="163"/>
      <c r="U71" s="163"/>
      <c r="V71" s="163"/>
      <c r="W71" s="163"/>
      <c r="X71" s="163"/>
      <c r="Y71" s="164"/>
      <c r="Z71" s="164"/>
      <c r="AA71" s="163"/>
      <c r="AB71" s="165"/>
      <c r="AC71" s="165"/>
      <c r="AD71" s="165"/>
      <c r="AE71" s="165"/>
      <c r="AF71" s="165"/>
      <c r="AG71" s="67"/>
      <c r="AI71" s="165"/>
      <c r="AJ71" s="165"/>
      <c r="AK71" s="165"/>
      <c r="AL71" s="165"/>
    </row>
    <row r="72" spans="1:72">
      <c r="A72" s="68"/>
      <c r="B72" s="68"/>
      <c r="C72" s="68"/>
      <c r="D72" s="68"/>
      <c r="E72" s="68"/>
      <c r="F72" s="68"/>
      <c r="G72" s="146"/>
      <c r="H72" s="146"/>
      <c r="I72" s="146"/>
      <c r="J72" s="147"/>
      <c r="K72" s="157"/>
      <c r="L72" s="167"/>
      <c r="M72" s="167"/>
      <c r="N72" s="67"/>
      <c r="O72" s="168"/>
      <c r="P72" s="169"/>
      <c r="Q72" s="170"/>
      <c r="R72" s="170"/>
      <c r="S72" s="171"/>
      <c r="T72" s="171"/>
      <c r="U72" s="171"/>
      <c r="V72" s="171"/>
      <c r="W72" s="171"/>
      <c r="X72" s="171"/>
      <c r="Y72" s="172"/>
      <c r="Z72" s="172"/>
      <c r="AA72" s="170"/>
      <c r="AB72" s="165"/>
      <c r="AC72" s="165"/>
      <c r="AD72" s="165"/>
      <c r="AE72" s="165"/>
      <c r="AF72" s="165"/>
      <c r="AG72" s="67"/>
      <c r="AI72" s="165"/>
      <c r="AJ72" s="165"/>
      <c r="AK72" s="165"/>
      <c r="AL72" s="165"/>
    </row>
    <row r="73" spans="1:72">
      <c r="A73" s="68"/>
      <c r="B73" s="68"/>
      <c r="C73" s="68"/>
      <c r="D73" s="68"/>
      <c r="E73" s="68"/>
      <c r="F73" s="68"/>
      <c r="G73" s="146"/>
      <c r="H73" s="146"/>
      <c r="I73" s="146"/>
      <c r="J73" s="147"/>
      <c r="K73" s="157"/>
      <c r="L73" s="158"/>
      <c r="M73" s="158"/>
      <c r="N73" s="159"/>
      <c r="O73" s="160"/>
      <c r="P73" s="173"/>
      <c r="Q73" s="162"/>
      <c r="R73" s="162"/>
      <c r="S73" s="174"/>
      <c r="T73" s="174"/>
      <c r="U73" s="174"/>
      <c r="V73" s="174"/>
      <c r="W73" s="174"/>
      <c r="X73" s="174"/>
      <c r="Y73" s="164"/>
      <c r="Z73" s="164"/>
      <c r="AA73" s="163"/>
      <c r="AB73" s="165"/>
      <c r="AC73" s="165"/>
      <c r="AD73" s="165"/>
      <c r="AE73" s="165"/>
      <c r="AF73" s="165"/>
      <c r="AG73" s="67"/>
      <c r="AI73" s="165"/>
      <c r="AJ73" s="165"/>
      <c r="AK73" s="165"/>
      <c r="AL73" s="165"/>
    </row>
    <row r="74" spans="1:72">
      <c r="A74" s="68"/>
      <c r="B74" s="68"/>
      <c r="C74" s="68"/>
      <c r="D74" s="68"/>
      <c r="E74" s="68"/>
      <c r="F74" s="68"/>
      <c r="G74" s="146"/>
      <c r="H74" s="146"/>
      <c r="I74" s="146"/>
      <c r="J74" s="147"/>
      <c r="K74" s="157"/>
      <c r="L74" s="158"/>
      <c r="M74" s="158"/>
      <c r="N74" s="159"/>
      <c r="O74" s="160"/>
      <c r="P74" s="173"/>
      <c r="Q74" s="162"/>
      <c r="R74" s="162"/>
      <c r="S74" s="163"/>
      <c r="T74" s="163"/>
      <c r="U74" s="163"/>
      <c r="V74" s="163"/>
      <c r="W74" s="163"/>
      <c r="X74" s="163"/>
      <c r="Y74" s="164"/>
      <c r="Z74" s="164"/>
      <c r="AA74" s="163"/>
      <c r="AB74" s="165"/>
      <c r="AC74" s="165"/>
      <c r="AD74" s="165"/>
      <c r="AE74" s="165"/>
      <c r="AF74" s="165"/>
      <c r="AG74" s="67"/>
      <c r="AI74" s="165"/>
      <c r="AJ74" s="165"/>
      <c r="AK74" s="165"/>
      <c r="AL74" s="165"/>
    </row>
    <row r="75" spans="1:72">
      <c r="A75" s="68"/>
      <c r="B75" s="68"/>
      <c r="C75" s="68"/>
      <c r="D75" s="68"/>
      <c r="E75" s="68"/>
      <c r="F75" s="68"/>
      <c r="G75" s="146"/>
      <c r="H75" s="146"/>
      <c r="I75" s="146"/>
      <c r="J75" s="147"/>
      <c r="K75" s="157"/>
      <c r="L75" s="158"/>
      <c r="M75" s="158"/>
      <c r="N75" s="159"/>
      <c r="O75" s="160"/>
      <c r="P75" s="173"/>
      <c r="Q75" s="162"/>
      <c r="R75" s="162"/>
      <c r="S75" s="163"/>
      <c r="T75" s="163"/>
      <c r="U75" s="163"/>
      <c r="V75" s="163"/>
      <c r="W75" s="163"/>
      <c r="X75" s="163"/>
      <c r="Y75" s="164"/>
      <c r="Z75" s="164"/>
      <c r="AA75" s="163"/>
      <c r="AB75" s="165"/>
      <c r="AC75" s="165"/>
      <c r="AD75" s="165"/>
      <c r="AE75" s="165"/>
      <c r="AF75" s="165"/>
      <c r="AG75" s="67"/>
      <c r="AI75" s="165"/>
      <c r="AJ75" s="165"/>
      <c r="AK75" s="165"/>
      <c r="AL75" s="165"/>
    </row>
    <row r="76" spans="1:72">
      <c r="A76" s="68"/>
      <c r="B76" s="68"/>
      <c r="C76" s="68"/>
      <c r="D76" s="68"/>
      <c r="E76" s="68"/>
      <c r="F76" s="68"/>
      <c r="G76" s="146"/>
      <c r="H76" s="146"/>
      <c r="I76" s="146"/>
      <c r="J76" s="147"/>
      <c r="K76" s="157"/>
      <c r="L76" s="158"/>
      <c r="M76" s="158"/>
      <c r="N76" s="159"/>
      <c r="O76" s="160"/>
      <c r="P76" s="173"/>
      <c r="Q76" s="162"/>
      <c r="R76" s="162"/>
      <c r="S76" s="163"/>
      <c r="T76" s="163"/>
      <c r="U76" s="163"/>
      <c r="V76" s="163"/>
      <c r="W76" s="163"/>
      <c r="X76" s="163"/>
      <c r="Y76" s="164"/>
      <c r="Z76" s="164"/>
      <c r="AA76" s="163"/>
      <c r="AB76" s="165"/>
      <c r="AC76" s="165"/>
      <c r="AD76" s="165"/>
      <c r="AE76" s="165"/>
      <c r="AF76" s="165"/>
      <c r="AG76" s="67"/>
      <c r="AI76" s="165"/>
      <c r="AJ76" s="165"/>
      <c r="AK76" s="165"/>
      <c r="AL76" s="165"/>
    </row>
    <row r="77" spans="1:72">
      <c r="A77" s="68"/>
      <c r="B77" s="68"/>
      <c r="C77" s="68"/>
      <c r="D77" s="68"/>
      <c r="E77" s="68"/>
      <c r="F77" s="68"/>
      <c r="G77" s="146"/>
      <c r="H77" s="146"/>
      <c r="I77" s="146"/>
      <c r="J77" s="147"/>
      <c r="K77" s="157"/>
      <c r="L77" s="158"/>
      <c r="M77" s="158"/>
      <c r="N77" s="159"/>
      <c r="O77" s="160"/>
      <c r="P77" s="173"/>
      <c r="Q77" s="162"/>
      <c r="R77" s="162"/>
      <c r="S77" s="163"/>
      <c r="T77" s="163"/>
      <c r="U77" s="163"/>
      <c r="V77" s="163"/>
      <c r="W77" s="163"/>
      <c r="X77" s="163"/>
      <c r="Y77" s="164"/>
      <c r="Z77" s="164"/>
      <c r="AA77" s="163"/>
      <c r="AB77" s="165"/>
      <c r="AC77" s="165"/>
      <c r="AD77" s="165"/>
      <c r="AE77" s="165"/>
      <c r="AF77" s="165"/>
      <c r="AG77" s="67"/>
      <c r="AI77" s="165"/>
      <c r="AJ77" s="165"/>
      <c r="AK77" s="165"/>
      <c r="AL77" s="165"/>
    </row>
    <row r="78" spans="1:72">
      <c r="A78" s="68"/>
      <c r="B78" s="68"/>
      <c r="C78" s="68"/>
      <c r="D78" s="68"/>
      <c r="E78" s="68"/>
      <c r="F78" s="68"/>
      <c r="G78" s="146"/>
      <c r="H78" s="146"/>
      <c r="I78" s="146"/>
      <c r="J78" s="147"/>
      <c r="K78" s="175"/>
      <c r="L78" s="176"/>
      <c r="M78" s="176"/>
      <c r="N78" s="158"/>
      <c r="O78" s="159"/>
      <c r="P78" s="176"/>
      <c r="Q78" s="176"/>
      <c r="R78" s="162"/>
      <c r="S78" s="162"/>
      <c r="T78" s="163"/>
      <c r="U78" s="163"/>
      <c r="V78" s="163"/>
      <c r="W78" s="163"/>
      <c r="X78" s="163"/>
      <c r="Y78" s="163"/>
      <c r="Z78" s="164"/>
      <c r="AA78" s="164"/>
      <c r="AB78" s="163"/>
    </row>
    <row r="79" spans="1:72">
      <c r="A79" s="68"/>
      <c r="B79" s="68"/>
      <c r="C79" s="68"/>
      <c r="D79" s="68"/>
      <c r="E79" s="68"/>
      <c r="F79" s="68"/>
      <c r="G79" s="146"/>
      <c r="H79" s="146"/>
      <c r="I79" s="146"/>
      <c r="J79" s="147"/>
      <c r="K79" s="175"/>
      <c r="L79" s="176"/>
      <c r="M79" s="176"/>
      <c r="N79" s="158"/>
      <c r="O79" s="159"/>
      <c r="P79" s="176"/>
      <c r="Q79" s="176"/>
      <c r="R79" s="162"/>
      <c r="S79" s="162"/>
      <c r="T79" s="163"/>
      <c r="U79" s="163"/>
      <c r="V79" s="163"/>
      <c r="W79" s="163"/>
      <c r="X79" s="163"/>
      <c r="Y79" s="163"/>
      <c r="Z79" s="164"/>
      <c r="AA79" s="164"/>
      <c r="AB79" s="163"/>
    </row>
    <row r="80" spans="1:72">
      <c r="A80" s="68"/>
      <c r="B80" s="68"/>
      <c r="C80" s="68"/>
      <c r="D80" s="68"/>
      <c r="E80" s="68"/>
      <c r="F80" s="68"/>
      <c r="G80" s="146"/>
      <c r="H80" s="146"/>
      <c r="I80" s="146"/>
      <c r="J80" s="147"/>
      <c r="K80" s="175"/>
      <c r="L80" s="176"/>
      <c r="M80" s="176"/>
      <c r="N80" s="158"/>
      <c r="O80" s="159"/>
      <c r="P80" s="176"/>
      <c r="Q80" s="176"/>
      <c r="R80" s="162"/>
      <c r="S80" s="162"/>
      <c r="T80" s="163"/>
      <c r="U80" s="163"/>
      <c r="V80" s="163"/>
      <c r="W80" s="163"/>
      <c r="X80" s="163"/>
      <c r="Y80" s="163"/>
      <c r="Z80" s="164"/>
      <c r="AA80" s="164"/>
      <c r="AB80" s="163"/>
    </row>
    <row r="81" spans="1:28">
      <c r="A81" s="68"/>
      <c r="B81" s="68"/>
      <c r="C81" s="68"/>
      <c r="D81" s="68"/>
      <c r="E81" s="68"/>
      <c r="F81" s="68"/>
      <c r="G81" s="146"/>
      <c r="H81" s="146"/>
      <c r="I81" s="146"/>
      <c r="J81" s="147"/>
      <c r="K81" s="175"/>
      <c r="L81" s="176"/>
      <c r="M81" s="176"/>
      <c r="N81" s="158"/>
      <c r="O81" s="159"/>
      <c r="P81" s="176"/>
      <c r="Q81" s="176"/>
      <c r="R81" s="162"/>
      <c r="S81" s="162"/>
      <c r="T81" s="163"/>
      <c r="U81" s="163"/>
      <c r="V81" s="163"/>
      <c r="W81" s="163"/>
      <c r="X81" s="163"/>
      <c r="Y81" s="163"/>
      <c r="Z81" s="164"/>
      <c r="AA81" s="164"/>
      <c r="AB81" s="163"/>
    </row>
    <row r="82" spans="1:28">
      <c r="A82" s="68"/>
      <c r="B82" s="68"/>
      <c r="C82" s="68"/>
      <c r="D82" s="68"/>
      <c r="E82" s="68"/>
      <c r="F82" s="68"/>
      <c r="G82" s="146"/>
      <c r="H82" s="146"/>
      <c r="I82" s="146"/>
      <c r="J82" s="147"/>
      <c r="K82" s="175"/>
      <c r="L82" s="176"/>
      <c r="M82" s="176"/>
      <c r="N82" s="158"/>
      <c r="O82" s="159"/>
      <c r="P82" s="176"/>
      <c r="Q82" s="176"/>
      <c r="R82" s="162"/>
      <c r="S82" s="162"/>
      <c r="T82" s="163"/>
      <c r="U82" s="163"/>
      <c r="V82" s="163"/>
      <c r="W82" s="163"/>
      <c r="X82" s="163"/>
      <c r="Y82" s="163"/>
      <c r="Z82" s="164"/>
      <c r="AA82" s="164"/>
      <c r="AB82" s="163"/>
    </row>
    <row r="83" spans="1:28">
      <c r="A83" s="68"/>
      <c r="B83" s="68"/>
      <c r="C83" s="68"/>
      <c r="D83" s="68"/>
      <c r="E83" s="68"/>
      <c r="F83" s="68"/>
      <c r="G83" s="146"/>
      <c r="H83" s="146"/>
      <c r="I83" s="146"/>
      <c r="J83" s="147"/>
      <c r="K83" s="175"/>
      <c r="L83" s="176"/>
      <c r="M83" s="176"/>
      <c r="N83" s="158"/>
      <c r="O83" s="159"/>
      <c r="P83" s="176"/>
      <c r="Q83" s="176"/>
      <c r="R83" s="162"/>
      <c r="S83" s="162"/>
      <c r="T83" s="163"/>
      <c r="U83" s="163"/>
      <c r="V83" s="163"/>
      <c r="W83" s="163"/>
      <c r="X83" s="163"/>
      <c r="Y83" s="163"/>
      <c r="Z83" s="164"/>
      <c r="AA83" s="164"/>
      <c r="AB83" s="163"/>
    </row>
    <row r="84" spans="1:28">
      <c r="A84" s="68"/>
      <c r="B84" s="68"/>
      <c r="C84" s="68"/>
      <c r="D84" s="68"/>
      <c r="E84" s="68"/>
      <c r="F84" s="68"/>
      <c r="G84" s="146"/>
      <c r="H84" s="146"/>
      <c r="I84" s="146"/>
      <c r="J84" s="147"/>
      <c r="K84" s="175"/>
      <c r="L84" s="176"/>
      <c r="M84" s="176"/>
      <c r="N84" s="158"/>
      <c r="O84" s="159"/>
      <c r="P84" s="176"/>
      <c r="Q84" s="176"/>
      <c r="R84" s="162"/>
      <c r="S84" s="162"/>
      <c r="T84" s="163"/>
      <c r="U84" s="163"/>
      <c r="V84" s="163"/>
      <c r="W84" s="163"/>
      <c r="X84" s="163"/>
      <c r="Y84" s="163"/>
      <c r="Z84" s="164"/>
      <c r="AA84" s="164"/>
      <c r="AB84" s="163"/>
    </row>
    <row r="85" spans="1:28">
      <c r="A85" s="68"/>
      <c r="B85" s="68"/>
      <c r="C85" s="68"/>
      <c r="D85" s="68"/>
      <c r="E85" s="68"/>
      <c r="F85" s="68"/>
      <c r="G85" s="146"/>
      <c r="H85" s="146"/>
      <c r="I85" s="146"/>
      <c r="J85" s="147"/>
      <c r="K85" s="175"/>
      <c r="L85" s="176"/>
      <c r="M85" s="176"/>
      <c r="N85" s="158"/>
      <c r="O85" s="159"/>
      <c r="P85" s="176"/>
      <c r="Q85" s="176"/>
      <c r="R85" s="162"/>
      <c r="S85" s="162"/>
      <c r="T85" s="163"/>
      <c r="U85" s="163"/>
      <c r="V85" s="163"/>
      <c r="W85" s="163"/>
      <c r="X85" s="163"/>
      <c r="Y85" s="163"/>
      <c r="Z85" s="164"/>
      <c r="AA85" s="164"/>
      <c r="AB85" s="163"/>
    </row>
    <row r="86" spans="1:28">
      <c r="A86" s="68"/>
      <c r="B86" s="68"/>
      <c r="C86" s="68"/>
      <c r="D86" s="68"/>
      <c r="E86" s="68"/>
      <c r="F86" s="68"/>
      <c r="G86" s="146"/>
      <c r="H86" s="146"/>
      <c r="I86" s="146"/>
      <c r="J86" s="147"/>
      <c r="K86" s="175"/>
      <c r="L86" s="176"/>
      <c r="M86" s="176"/>
      <c r="N86" s="158"/>
      <c r="O86" s="159"/>
      <c r="P86" s="176"/>
      <c r="Q86" s="176"/>
      <c r="R86" s="162"/>
      <c r="S86" s="162"/>
      <c r="T86" s="163"/>
      <c r="U86" s="163"/>
      <c r="V86" s="163"/>
      <c r="W86" s="163"/>
      <c r="X86" s="163"/>
      <c r="Y86" s="163"/>
      <c r="Z86" s="164"/>
      <c r="AA86" s="164"/>
      <c r="AB86" s="163"/>
    </row>
    <row r="87" spans="1:28">
      <c r="A87" s="68"/>
      <c r="B87" s="68"/>
      <c r="C87" s="68"/>
      <c r="D87" s="68"/>
      <c r="E87" s="68"/>
      <c r="F87" s="68"/>
      <c r="G87" s="146"/>
      <c r="H87" s="146"/>
      <c r="I87" s="146"/>
      <c r="J87" s="147"/>
      <c r="K87" s="175"/>
      <c r="L87" s="176"/>
      <c r="M87" s="176"/>
      <c r="N87" s="158"/>
      <c r="O87" s="159"/>
      <c r="P87" s="176"/>
      <c r="Q87" s="176"/>
      <c r="R87" s="162"/>
      <c r="S87" s="162"/>
      <c r="T87" s="163"/>
      <c r="U87" s="163"/>
      <c r="V87" s="163"/>
      <c r="W87" s="163"/>
      <c r="X87" s="163"/>
      <c r="Y87" s="163"/>
      <c r="Z87" s="164"/>
      <c r="AA87" s="164"/>
      <c r="AB87" s="163"/>
    </row>
    <row r="88" spans="1:28">
      <c r="A88" s="68"/>
      <c r="B88" s="68"/>
      <c r="C88" s="68"/>
      <c r="D88" s="68"/>
      <c r="E88" s="68"/>
      <c r="F88" s="68"/>
      <c r="G88" s="146"/>
      <c r="H88" s="146"/>
      <c r="I88" s="146"/>
      <c r="J88" s="147"/>
      <c r="K88" s="175"/>
      <c r="L88" s="176"/>
      <c r="M88" s="176"/>
      <c r="N88" s="158"/>
      <c r="O88" s="159"/>
      <c r="P88" s="176"/>
      <c r="Q88" s="176"/>
      <c r="R88" s="162"/>
      <c r="S88" s="162"/>
      <c r="T88" s="163"/>
      <c r="U88" s="163"/>
      <c r="V88" s="163"/>
      <c r="W88" s="163"/>
      <c r="X88" s="163"/>
      <c r="Y88" s="163"/>
      <c r="Z88" s="164"/>
      <c r="AA88" s="164"/>
      <c r="AB88" s="163"/>
    </row>
    <row r="89" spans="1:28">
      <c r="A89" s="68"/>
      <c r="B89" s="68"/>
      <c r="C89" s="68"/>
      <c r="D89" s="68"/>
      <c r="E89" s="68"/>
      <c r="F89" s="68"/>
      <c r="G89" s="146"/>
      <c r="H89" s="146"/>
      <c r="I89" s="146"/>
      <c r="J89" s="147"/>
      <c r="K89" s="175"/>
      <c r="L89" s="176"/>
      <c r="M89" s="176"/>
      <c r="N89" s="158"/>
      <c r="O89" s="159"/>
      <c r="P89" s="176"/>
      <c r="Q89" s="176"/>
      <c r="R89" s="162"/>
      <c r="S89" s="162"/>
      <c r="T89" s="163"/>
      <c r="U89" s="163"/>
      <c r="V89" s="163"/>
      <c r="W89" s="163"/>
      <c r="X89" s="163"/>
      <c r="Y89" s="163"/>
      <c r="Z89" s="164"/>
      <c r="AA89" s="164"/>
      <c r="AB89" s="163"/>
    </row>
    <row r="90" spans="1:28">
      <c r="A90" s="68"/>
      <c r="B90" s="68"/>
      <c r="C90" s="68"/>
      <c r="D90" s="68"/>
      <c r="E90" s="68"/>
      <c r="F90" s="68"/>
      <c r="G90" s="146"/>
      <c r="H90" s="146"/>
      <c r="I90" s="146"/>
      <c r="J90" s="147"/>
      <c r="K90" s="175"/>
      <c r="L90" s="176"/>
      <c r="M90" s="176"/>
      <c r="N90" s="158"/>
      <c r="O90" s="159"/>
      <c r="P90" s="176"/>
      <c r="Q90" s="176"/>
      <c r="R90" s="162"/>
      <c r="S90" s="162"/>
      <c r="T90" s="163"/>
      <c r="U90" s="163"/>
      <c r="V90" s="163"/>
      <c r="W90" s="163"/>
      <c r="X90" s="163"/>
      <c r="Y90" s="163"/>
      <c r="Z90" s="164"/>
      <c r="AA90" s="164"/>
      <c r="AB90" s="163"/>
    </row>
    <row r="91" spans="1:28">
      <c r="A91" s="68"/>
      <c r="B91" s="68"/>
      <c r="C91" s="68"/>
      <c r="D91" s="68"/>
      <c r="E91" s="68"/>
      <c r="F91" s="68"/>
      <c r="G91" s="146"/>
      <c r="H91" s="146"/>
      <c r="I91" s="146"/>
      <c r="J91" s="147"/>
      <c r="K91" s="175"/>
      <c r="L91" s="176"/>
      <c r="M91" s="176"/>
      <c r="N91" s="158"/>
      <c r="O91" s="159"/>
      <c r="P91" s="176"/>
      <c r="Q91" s="176"/>
      <c r="R91" s="162"/>
      <c r="S91" s="162"/>
      <c r="T91" s="163"/>
      <c r="U91" s="163"/>
      <c r="V91" s="163"/>
      <c r="W91" s="163"/>
      <c r="X91" s="163"/>
      <c r="Y91" s="163"/>
      <c r="Z91" s="164"/>
      <c r="AA91" s="164"/>
      <c r="AB91" s="163"/>
    </row>
    <row r="92" spans="1:28">
      <c r="A92" s="68"/>
      <c r="B92" s="68"/>
      <c r="C92" s="68"/>
      <c r="D92" s="68"/>
      <c r="E92" s="68"/>
      <c r="F92" s="68"/>
      <c r="G92" s="146"/>
      <c r="H92" s="146"/>
      <c r="I92" s="146"/>
      <c r="J92" s="147"/>
      <c r="K92" s="175"/>
      <c r="L92" s="176"/>
      <c r="M92" s="176"/>
      <c r="N92" s="158"/>
      <c r="O92" s="159"/>
      <c r="P92" s="176"/>
      <c r="Q92" s="176"/>
      <c r="R92" s="162"/>
      <c r="S92" s="162"/>
      <c r="T92" s="163"/>
      <c r="U92" s="163"/>
      <c r="V92" s="163"/>
      <c r="W92" s="163"/>
      <c r="X92" s="163"/>
      <c r="Y92" s="163"/>
      <c r="Z92" s="164"/>
      <c r="AA92" s="164"/>
      <c r="AB92" s="163"/>
    </row>
    <row r="93" spans="1:28">
      <c r="A93" s="68"/>
      <c r="B93" s="68"/>
      <c r="C93" s="68"/>
      <c r="D93" s="68"/>
      <c r="E93" s="68"/>
      <c r="F93" s="68"/>
      <c r="G93" s="146"/>
      <c r="H93" s="146"/>
      <c r="I93" s="146"/>
      <c r="J93" s="147"/>
      <c r="K93" s="175"/>
      <c r="L93" s="176"/>
      <c r="M93" s="176"/>
      <c r="N93" s="158"/>
      <c r="O93" s="159"/>
      <c r="P93" s="176"/>
      <c r="Q93" s="176"/>
      <c r="R93" s="162"/>
      <c r="S93" s="162"/>
      <c r="T93" s="163"/>
      <c r="U93" s="163"/>
      <c r="V93" s="163"/>
      <c r="W93" s="163"/>
      <c r="X93" s="163"/>
      <c r="Y93" s="163"/>
      <c r="Z93" s="164"/>
      <c r="AA93" s="164"/>
      <c r="AB93" s="163"/>
    </row>
    <row r="94" spans="1:28">
      <c r="A94" s="68"/>
      <c r="B94" s="68"/>
      <c r="C94" s="68"/>
      <c r="D94" s="68"/>
      <c r="E94" s="68"/>
      <c r="F94" s="68"/>
      <c r="G94" s="146"/>
      <c r="H94" s="146"/>
      <c r="I94" s="146"/>
      <c r="J94" s="147"/>
      <c r="K94" s="175"/>
      <c r="L94" s="176"/>
      <c r="M94" s="176"/>
      <c r="N94" s="158"/>
      <c r="O94" s="159"/>
      <c r="P94" s="176"/>
      <c r="Q94" s="176"/>
      <c r="R94" s="162"/>
      <c r="S94" s="162"/>
      <c r="T94" s="163"/>
      <c r="U94" s="163"/>
      <c r="V94" s="163"/>
      <c r="W94" s="163"/>
      <c r="X94" s="163"/>
      <c r="Y94" s="163"/>
      <c r="Z94" s="164"/>
      <c r="AA94" s="164"/>
      <c r="AB94" s="163"/>
    </row>
    <row r="95" spans="1:28">
      <c r="A95" s="68"/>
      <c r="B95" s="68"/>
      <c r="C95" s="68"/>
      <c r="D95" s="68"/>
      <c r="E95" s="68"/>
      <c r="F95" s="68"/>
      <c r="G95" s="146"/>
      <c r="H95" s="146"/>
      <c r="I95" s="146"/>
      <c r="J95" s="147"/>
      <c r="K95" s="175"/>
      <c r="L95" s="176"/>
      <c r="M95" s="176"/>
      <c r="N95" s="158"/>
      <c r="O95" s="159"/>
      <c r="P95" s="176"/>
      <c r="Q95" s="176"/>
      <c r="R95" s="162"/>
      <c r="S95" s="162"/>
      <c r="T95" s="163"/>
      <c r="U95" s="163"/>
      <c r="V95" s="163"/>
      <c r="W95" s="163"/>
      <c r="X95" s="163"/>
      <c r="Y95" s="163"/>
      <c r="Z95" s="164"/>
      <c r="AA95" s="164"/>
      <c r="AB95" s="163"/>
    </row>
    <row r="96" spans="1:28">
      <c r="A96" s="68"/>
      <c r="B96" s="68"/>
      <c r="C96" s="68"/>
      <c r="D96" s="68"/>
      <c r="E96" s="68"/>
      <c r="F96" s="68"/>
      <c r="G96" s="146"/>
      <c r="H96" s="146"/>
      <c r="I96" s="146"/>
      <c r="J96" s="147"/>
      <c r="K96" s="175"/>
      <c r="L96" s="176"/>
      <c r="M96" s="176"/>
      <c r="N96" s="158"/>
      <c r="O96" s="159"/>
      <c r="P96" s="176"/>
      <c r="Q96" s="176"/>
      <c r="R96" s="162"/>
      <c r="S96" s="162"/>
      <c r="T96" s="163"/>
      <c r="U96" s="163"/>
      <c r="V96" s="163"/>
      <c r="W96" s="163"/>
      <c r="X96" s="163"/>
      <c r="Y96" s="163"/>
      <c r="Z96" s="164"/>
      <c r="AA96" s="164"/>
      <c r="AB96" s="163"/>
    </row>
    <row r="97" spans="1:28">
      <c r="A97" s="68"/>
      <c r="B97" s="68"/>
      <c r="C97" s="68"/>
      <c r="D97" s="68"/>
      <c r="E97" s="68"/>
      <c r="F97" s="68"/>
      <c r="G97" s="146"/>
      <c r="H97" s="146"/>
      <c r="I97" s="146"/>
      <c r="J97" s="147"/>
      <c r="K97" s="175"/>
      <c r="L97" s="176"/>
      <c r="M97" s="176"/>
      <c r="N97" s="158"/>
      <c r="O97" s="159"/>
      <c r="P97" s="176"/>
      <c r="Q97" s="176"/>
      <c r="R97" s="162"/>
      <c r="S97" s="162"/>
      <c r="T97" s="163"/>
      <c r="U97" s="163"/>
      <c r="V97" s="163"/>
      <c r="W97" s="163"/>
      <c r="X97" s="163"/>
      <c r="Y97" s="163"/>
      <c r="Z97" s="164"/>
      <c r="AA97" s="164"/>
      <c r="AB97" s="163"/>
    </row>
    <row r="98" spans="1:28">
      <c r="A98" s="68"/>
      <c r="B98" s="68"/>
      <c r="C98" s="68"/>
      <c r="D98" s="68"/>
      <c r="E98" s="68"/>
      <c r="F98" s="68"/>
      <c r="G98" s="146"/>
      <c r="H98" s="146"/>
      <c r="I98" s="146"/>
      <c r="J98" s="147"/>
      <c r="K98" s="175"/>
      <c r="L98" s="176"/>
      <c r="M98" s="176"/>
      <c r="N98" s="158"/>
      <c r="O98" s="159"/>
      <c r="P98" s="176"/>
      <c r="Q98" s="176"/>
      <c r="R98" s="162"/>
      <c r="S98" s="162"/>
      <c r="T98" s="163"/>
      <c r="U98" s="163"/>
      <c r="V98" s="163"/>
      <c r="W98" s="163"/>
      <c r="X98" s="163"/>
      <c r="Y98" s="163"/>
      <c r="Z98" s="164"/>
      <c r="AA98" s="164"/>
      <c r="AB98" s="163"/>
    </row>
    <row r="99" spans="1:28">
      <c r="A99" s="68"/>
      <c r="B99" s="68"/>
      <c r="C99" s="68"/>
      <c r="D99" s="68"/>
      <c r="E99" s="68"/>
      <c r="F99" s="68"/>
      <c r="G99" s="146"/>
      <c r="H99" s="146"/>
      <c r="I99" s="146"/>
      <c r="J99" s="147"/>
      <c r="K99" s="175"/>
      <c r="L99" s="176"/>
      <c r="M99" s="176"/>
      <c r="N99" s="158"/>
      <c r="O99" s="159"/>
      <c r="P99" s="176"/>
      <c r="Q99" s="176"/>
      <c r="R99" s="162"/>
      <c r="S99" s="162"/>
      <c r="T99" s="163"/>
      <c r="U99" s="163"/>
      <c r="V99" s="163"/>
      <c r="W99" s="163"/>
      <c r="X99" s="163"/>
      <c r="Y99" s="163"/>
      <c r="Z99" s="164"/>
      <c r="AA99" s="164"/>
      <c r="AB99" s="163"/>
    </row>
    <row r="100" spans="1:28">
      <c r="A100" s="68"/>
      <c r="B100" s="68"/>
      <c r="C100" s="68"/>
      <c r="D100" s="68"/>
      <c r="E100" s="68"/>
      <c r="F100" s="68"/>
      <c r="G100" s="146"/>
      <c r="H100" s="146"/>
      <c r="I100" s="146"/>
      <c r="J100" s="147"/>
      <c r="K100" s="175"/>
      <c r="L100" s="176"/>
      <c r="M100" s="176"/>
      <c r="N100" s="158"/>
      <c r="O100" s="159"/>
      <c r="P100" s="176"/>
      <c r="Q100" s="176"/>
      <c r="R100" s="162"/>
      <c r="S100" s="162"/>
      <c r="T100" s="163"/>
      <c r="U100" s="163"/>
      <c r="V100" s="163"/>
      <c r="W100" s="163"/>
      <c r="X100" s="163"/>
      <c r="Y100" s="163"/>
      <c r="Z100" s="164"/>
      <c r="AA100" s="164"/>
      <c r="AB100" s="163"/>
    </row>
    <row r="101" spans="1:28">
      <c r="A101" s="68"/>
      <c r="B101" s="68"/>
      <c r="C101" s="68"/>
      <c r="D101" s="68"/>
      <c r="E101" s="68"/>
      <c r="F101" s="68"/>
      <c r="G101" s="146"/>
      <c r="H101" s="146"/>
      <c r="I101" s="146"/>
      <c r="J101" s="147"/>
      <c r="K101" s="175"/>
      <c r="L101" s="176"/>
      <c r="M101" s="176"/>
      <c r="N101" s="158"/>
      <c r="O101" s="159"/>
      <c r="P101" s="176"/>
      <c r="Q101" s="176"/>
      <c r="R101" s="162"/>
      <c r="S101" s="162"/>
      <c r="T101" s="163"/>
      <c r="U101" s="163"/>
      <c r="V101" s="163"/>
      <c r="W101" s="163"/>
      <c r="X101" s="163"/>
      <c r="Y101" s="163"/>
      <c r="Z101" s="164"/>
      <c r="AA101" s="164"/>
      <c r="AB101" s="163"/>
    </row>
    <row r="102" spans="1:28">
      <c r="A102" s="68"/>
      <c r="B102" s="68"/>
      <c r="C102" s="68"/>
      <c r="D102" s="68"/>
      <c r="E102" s="68"/>
      <c r="F102" s="68"/>
      <c r="G102" s="146"/>
      <c r="H102" s="146"/>
      <c r="I102" s="146"/>
      <c r="J102" s="147"/>
      <c r="K102" s="175"/>
      <c r="L102" s="176"/>
      <c r="M102" s="176"/>
      <c r="N102" s="158"/>
      <c r="O102" s="159"/>
      <c r="P102" s="176"/>
      <c r="Q102" s="176"/>
      <c r="R102" s="162"/>
      <c r="S102" s="162"/>
      <c r="T102" s="163"/>
      <c r="U102" s="163"/>
      <c r="V102" s="163"/>
      <c r="W102" s="163"/>
      <c r="X102" s="163"/>
      <c r="Y102" s="163"/>
      <c r="Z102" s="164"/>
      <c r="AA102" s="164"/>
      <c r="AB102" s="163"/>
    </row>
    <row r="103" spans="1:28">
      <c r="A103" s="68"/>
      <c r="B103" s="68"/>
      <c r="C103" s="68"/>
      <c r="D103" s="68"/>
      <c r="E103" s="68"/>
      <c r="F103" s="68"/>
      <c r="G103" s="146"/>
      <c r="H103" s="146"/>
      <c r="I103" s="146"/>
      <c r="J103" s="147"/>
      <c r="K103" s="175"/>
      <c r="L103" s="176"/>
      <c r="M103" s="176"/>
      <c r="N103" s="158"/>
      <c r="O103" s="159"/>
      <c r="P103" s="176"/>
      <c r="Q103" s="176"/>
      <c r="R103" s="162"/>
      <c r="S103" s="162"/>
      <c r="T103" s="163"/>
      <c r="U103" s="163"/>
      <c r="V103" s="163"/>
      <c r="W103" s="163"/>
      <c r="X103" s="163"/>
      <c r="Y103" s="163"/>
      <c r="Z103" s="164"/>
      <c r="AA103" s="164"/>
      <c r="AB103" s="163"/>
    </row>
    <row r="104" spans="1:28">
      <c r="A104" s="68"/>
      <c r="B104" s="68"/>
      <c r="C104" s="68"/>
      <c r="D104" s="68"/>
      <c r="E104" s="68"/>
      <c r="F104" s="68"/>
      <c r="G104" s="146"/>
      <c r="H104" s="146"/>
      <c r="I104" s="146"/>
      <c r="J104" s="147"/>
      <c r="K104" s="175"/>
      <c r="L104" s="176"/>
      <c r="M104" s="176"/>
      <c r="N104" s="158"/>
      <c r="O104" s="159"/>
      <c r="P104" s="176"/>
      <c r="Q104" s="176"/>
      <c r="R104" s="162"/>
      <c r="S104" s="162"/>
      <c r="T104" s="163"/>
      <c r="U104" s="163"/>
      <c r="V104" s="163"/>
      <c r="W104" s="163"/>
      <c r="X104" s="163"/>
      <c r="Y104" s="163"/>
      <c r="Z104" s="164"/>
      <c r="AA104" s="164"/>
      <c r="AB104" s="163"/>
    </row>
    <row r="105" spans="1:28">
      <c r="A105" s="68"/>
      <c r="B105" s="68"/>
      <c r="C105" s="68"/>
      <c r="D105" s="68"/>
      <c r="E105" s="68"/>
      <c r="F105" s="68"/>
      <c r="G105" s="146"/>
      <c r="H105" s="146"/>
      <c r="I105" s="146"/>
      <c r="J105" s="147"/>
      <c r="K105" s="175"/>
      <c r="L105" s="176"/>
      <c r="M105" s="176"/>
      <c r="N105" s="158"/>
      <c r="O105" s="159"/>
      <c r="P105" s="176"/>
      <c r="Q105" s="176"/>
      <c r="R105" s="162"/>
      <c r="S105" s="162"/>
      <c r="T105" s="163"/>
      <c r="U105" s="163"/>
      <c r="V105" s="163"/>
      <c r="W105" s="163"/>
      <c r="X105" s="163"/>
      <c r="Y105" s="163"/>
      <c r="Z105" s="164"/>
      <c r="AA105" s="164"/>
      <c r="AB105" s="163"/>
    </row>
    <row r="106" spans="1:28">
      <c r="A106" s="68"/>
      <c r="B106" s="68"/>
      <c r="C106" s="68"/>
      <c r="D106" s="68"/>
      <c r="E106" s="68"/>
      <c r="F106" s="68"/>
      <c r="G106" s="146"/>
      <c r="H106" s="146"/>
      <c r="I106" s="146"/>
      <c r="J106" s="147"/>
      <c r="K106" s="175"/>
      <c r="L106" s="176"/>
      <c r="M106" s="176"/>
      <c r="N106" s="158"/>
      <c r="O106" s="159"/>
      <c r="P106" s="176"/>
      <c r="Q106" s="176"/>
      <c r="R106" s="162"/>
      <c r="S106" s="162"/>
      <c r="T106" s="163"/>
      <c r="U106" s="163"/>
      <c r="V106" s="163"/>
      <c r="W106" s="163"/>
      <c r="X106" s="163"/>
      <c r="Y106" s="163"/>
      <c r="Z106" s="164"/>
      <c r="AA106" s="164"/>
      <c r="AB106" s="163"/>
    </row>
    <row r="107" spans="1:28">
      <c r="A107" s="68"/>
      <c r="B107" s="68"/>
      <c r="C107" s="68"/>
      <c r="D107" s="68"/>
      <c r="E107" s="68"/>
      <c r="F107" s="68"/>
      <c r="G107" s="146"/>
      <c r="H107" s="146"/>
      <c r="I107" s="146"/>
      <c r="J107" s="147"/>
      <c r="K107" s="175"/>
      <c r="L107" s="176"/>
      <c r="M107" s="176"/>
      <c r="N107" s="158"/>
      <c r="O107" s="159"/>
      <c r="P107" s="176"/>
      <c r="Q107" s="176"/>
      <c r="R107" s="162"/>
      <c r="S107" s="162"/>
      <c r="T107" s="163"/>
      <c r="U107" s="163"/>
      <c r="V107" s="163"/>
      <c r="W107" s="163"/>
      <c r="X107" s="163"/>
      <c r="Y107" s="163"/>
      <c r="Z107" s="164"/>
      <c r="AA107" s="164"/>
      <c r="AB107" s="163"/>
    </row>
    <row r="108" spans="1:28">
      <c r="A108" s="68"/>
      <c r="B108" s="68"/>
      <c r="C108" s="68"/>
      <c r="D108" s="68"/>
      <c r="E108" s="68"/>
      <c r="F108" s="68"/>
      <c r="G108" s="146"/>
      <c r="H108" s="146"/>
      <c r="I108" s="146"/>
      <c r="J108" s="147"/>
      <c r="K108" s="175"/>
      <c r="L108" s="176"/>
      <c r="M108" s="176"/>
      <c r="N108" s="158"/>
      <c r="O108" s="159"/>
      <c r="P108" s="176"/>
      <c r="Q108" s="176"/>
      <c r="R108" s="162"/>
      <c r="S108" s="162"/>
      <c r="T108" s="163"/>
      <c r="U108" s="163"/>
      <c r="V108" s="163"/>
      <c r="W108" s="163"/>
      <c r="X108" s="163"/>
      <c r="Y108" s="163"/>
      <c r="Z108" s="164"/>
      <c r="AA108" s="164"/>
      <c r="AB108" s="163"/>
    </row>
    <row r="109" spans="1:28">
      <c r="A109" s="68"/>
      <c r="B109" s="68"/>
      <c r="C109" s="68"/>
      <c r="D109" s="68"/>
      <c r="E109" s="68"/>
      <c r="F109" s="68"/>
      <c r="G109" s="146"/>
      <c r="H109" s="146"/>
      <c r="I109" s="146"/>
      <c r="J109" s="147"/>
      <c r="K109" s="175"/>
      <c r="L109" s="176"/>
      <c r="M109" s="176"/>
      <c r="N109" s="158"/>
      <c r="O109" s="159"/>
      <c r="P109" s="176"/>
      <c r="Q109" s="176"/>
      <c r="R109" s="162"/>
      <c r="S109" s="162"/>
      <c r="T109" s="163"/>
      <c r="U109" s="163"/>
      <c r="V109" s="163"/>
      <c r="W109" s="163"/>
      <c r="X109" s="163"/>
      <c r="Y109" s="163"/>
      <c r="Z109" s="164"/>
      <c r="AA109" s="164"/>
      <c r="AB109" s="163"/>
    </row>
    <row r="110" spans="1:28">
      <c r="A110" s="68"/>
      <c r="B110" s="68"/>
      <c r="C110" s="68"/>
      <c r="D110" s="68"/>
      <c r="E110" s="68"/>
      <c r="F110" s="68"/>
      <c r="G110" s="146"/>
      <c r="H110" s="146"/>
      <c r="I110" s="146"/>
      <c r="J110" s="147"/>
      <c r="K110" s="175"/>
      <c r="L110" s="176"/>
      <c r="M110" s="176"/>
      <c r="N110" s="158"/>
      <c r="O110" s="159"/>
      <c r="P110" s="176"/>
      <c r="Q110" s="176"/>
      <c r="R110" s="162"/>
      <c r="S110" s="162"/>
      <c r="T110" s="163"/>
      <c r="U110" s="163"/>
      <c r="V110" s="163"/>
      <c r="W110" s="163"/>
      <c r="X110" s="163"/>
      <c r="Y110" s="163"/>
      <c r="Z110" s="164"/>
      <c r="AA110" s="164"/>
      <c r="AB110" s="163"/>
    </row>
    <row r="111" spans="1:28">
      <c r="A111" s="68"/>
      <c r="B111" s="68"/>
      <c r="C111" s="68"/>
      <c r="D111" s="68"/>
      <c r="E111" s="68"/>
      <c r="F111" s="68"/>
      <c r="G111" s="146"/>
      <c r="H111" s="146"/>
      <c r="I111" s="146"/>
      <c r="J111" s="147"/>
      <c r="K111" s="175"/>
      <c r="L111" s="176"/>
      <c r="M111" s="176"/>
      <c r="N111" s="158"/>
      <c r="O111" s="159"/>
      <c r="P111" s="176"/>
      <c r="Q111" s="176"/>
      <c r="R111" s="162"/>
      <c r="S111" s="162"/>
      <c r="T111" s="163"/>
      <c r="U111" s="163"/>
      <c r="V111" s="163"/>
      <c r="W111" s="163"/>
      <c r="X111" s="163"/>
      <c r="Y111" s="163"/>
      <c r="Z111" s="164"/>
      <c r="AA111" s="164"/>
      <c r="AB111" s="163"/>
    </row>
    <row r="112" spans="1:28">
      <c r="A112" s="68"/>
      <c r="B112" s="68"/>
      <c r="C112" s="68"/>
      <c r="D112" s="68"/>
      <c r="E112" s="68"/>
      <c r="F112" s="68"/>
      <c r="G112" s="146"/>
      <c r="H112" s="146"/>
      <c r="I112" s="146"/>
      <c r="J112" s="147"/>
      <c r="K112" s="175"/>
      <c r="L112" s="176"/>
      <c r="M112" s="176"/>
      <c r="N112" s="158"/>
      <c r="O112" s="159"/>
      <c r="P112" s="176"/>
      <c r="Q112" s="176"/>
      <c r="R112" s="162"/>
      <c r="S112" s="162"/>
      <c r="T112" s="163"/>
      <c r="U112" s="163"/>
      <c r="V112" s="163"/>
      <c r="W112" s="163"/>
      <c r="X112" s="163"/>
      <c r="Y112" s="163"/>
      <c r="Z112" s="164"/>
      <c r="AA112" s="164"/>
      <c r="AB112" s="163"/>
    </row>
    <row r="113" spans="1:28">
      <c r="A113" s="68"/>
      <c r="B113" s="68"/>
      <c r="C113" s="68"/>
      <c r="D113" s="68"/>
      <c r="E113" s="68"/>
      <c r="F113" s="68"/>
      <c r="G113" s="146"/>
      <c r="H113" s="146"/>
      <c r="I113" s="146"/>
      <c r="J113" s="147"/>
      <c r="K113" s="175"/>
      <c r="L113" s="176"/>
      <c r="M113" s="176"/>
      <c r="N113" s="158"/>
      <c r="O113" s="159"/>
      <c r="P113" s="176"/>
      <c r="Q113" s="176"/>
      <c r="R113" s="162"/>
      <c r="S113" s="162"/>
      <c r="T113" s="163"/>
      <c r="U113" s="163"/>
      <c r="V113" s="163"/>
      <c r="W113" s="163"/>
      <c r="X113" s="163"/>
      <c r="Y113" s="163"/>
      <c r="Z113" s="164"/>
      <c r="AA113" s="164"/>
      <c r="AB113" s="163"/>
    </row>
    <row r="114" spans="1:28">
      <c r="A114" s="68"/>
      <c r="B114" s="68"/>
      <c r="C114" s="68"/>
      <c r="D114" s="68"/>
      <c r="E114" s="68"/>
      <c r="F114" s="68"/>
      <c r="G114" s="146"/>
      <c r="H114" s="146"/>
      <c r="I114" s="146"/>
      <c r="J114" s="147"/>
      <c r="K114" s="175"/>
      <c r="L114" s="176"/>
      <c r="M114" s="176"/>
      <c r="N114" s="158"/>
      <c r="O114" s="159"/>
      <c r="P114" s="176"/>
      <c r="Q114" s="176"/>
      <c r="R114" s="162"/>
      <c r="S114" s="162"/>
      <c r="T114" s="163"/>
      <c r="U114" s="163"/>
      <c r="V114" s="163"/>
      <c r="W114" s="163"/>
      <c r="X114" s="163"/>
      <c r="Y114" s="163"/>
      <c r="Z114" s="164"/>
      <c r="AA114" s="164"/>
      <c r="AB114" s="163"/>
    </row>
    <row r="115" spans="1:28">
      <c r="A115" s="68"/>
      <c r="B115" s="68"/>
      <c r="C115" s="68"/>
      <c r="D115" s="68"/>
      <c r="E115" s="68"/>
      <c r="F115" s="68"/>
      <c r="G115" s="146"/>
      <c r="H115" s="146"/>
      <c r="I115" s="146"/>
      <c r="J115" s="147"/>
      <c r="K115" s="175"/>
      <c r="L115" s="176"/>
      <c r="M115" s="176"/>
      <c r="N115" s="158"/>
      <c r="O115" s="159"/>
      <c r="P115" s="176"/>
      <c r="Q115" s="176"/>
      <c r="R115" s="162"/>
      <c r="S115" s="162"/>
      <c r="T115" s="163"/>
      <c r="U115" s="163"/>
      <c r="V115" s="163"/>
      <c r="W115" s="163"/>
      <c r="X115" s="163"/>
      <c r="Y115" s="163"/>
      <c r="Z115" s="164"/>
      <c r="AA115" s="164"/>
      <c r="AB115" s="163"/>
    </row>
    <row r="116" spans="1:28">
      <c r="A116" s="68"/>
      <c r="B116" s="68"/>
      <c r="C116" s="68"/>
      <c r="D116" s="68"/>
      <c r="E116" s="68"/>
      <c r="F116" s="68"/>
      <c r="G116" s="146"/>
      <c r="H116" s="146"/>
      <c r="I116" s="146"/>
      <c r="J116" s="147"/>
      <c r="K116" s="175"/>
      <c r="L116" s="176"/>
      <c r="M116" s="176"/>
      <c r="N116" s="158"/>
      <c r="O116" s="159"/>
      <c r="P116" s="176"/>
      <c r="Q116" s="176"/>
      <c r="R116" s="162"/>
      <c r="S116" s="162"/>
      <c r="T116" s="163"/>
      <c r="U116" s="163"/>
      <c r="V116" s="163"/>
      <c r="W116" s="163"/>
      <c r="X116" s="163"/>
      <c r="Y116" s="163"/>
      <c r="Z116" s="164"/>
      <c r="AA116" s="164"/>
      <c r="AB116" s="163"/>
    </row>
    <row r="117" spans="1:28">
      <c r="A117" s="68"/>
      <c r="B117" s="68"/>
      <c r="C117" s="68"/>
      <c r="D117" s="68"/>
      <c r="E117" s="68"/>
      <c r="F117" s="68"/>
      <c r="G117" s="146"/>
      <c r="H117" s="146"/>
      <c r="I117" s="146"/>
      <c r="J117" s="147"/>
      <c r="K117" s="175"/>
      <c r="L117" s="176"/>
      <c r="M117" s="176"/>
      <c r="N117" s="158"/>
      <c r="O117" s="159"/>
      <c r="P117" s="176"/>
      <c r="Q117" s="176"/>
      <c r="R117" s="162"/>
      <c r="S117" s="162"/>
      <c r="T117" s="163"/>
      <c r="U117" s="163"/>
      <c r="V117" s="163"/>
      <c r="W117" s="163"/>
      <c r="X117" s="163"/>
      <c r="Y117" s="163"/>
      <c r="Z117" s="164"/>
      <c r="AA117" s="164"/>
      <c r="AB117" s="163"/>
    </row>
    <row r="118" spans="1:28">
      <c r="A118" s="68"/>
      <c r="B118" s="68"/>
      <c r="C118" s="68"/>
      <c r="D118" s="68"/>
      <c r="E118" s="68"/>
      <c r="F118" s="68"/>
      <c r="G118" s="68"/>
      <c r="H118" s="68"/>
      <c r="I118" s="68"/>
      <c r="J118" s="61"/>
      <c r="K118" s="159"/>
      <c r="L118" s="176"/>
      <c r="M118" s="176"/>
      <c r="N118" s="158"/>
      <c r="O118" s="159"/>
      <c r="P118" s="176"/>
      <c r="Q118" s="176"/>
      <c r="R118" s="162"/>
      <c r="S118" s="162"/>
      <c r="T118" s="163"/>
      <c r="U118" s="163"/>
      <c r="V118" s="163"/>
      <c r="W118" s="163"/>
      <c r="X118" s="163"/>
      <c r="Y118" s="163"/>
      <c r="Z118" s="164"/>
      <c r="AA118" s="164"/>
      <c r="AB118" s="163"/>
    </row>
    <row r="119" spans="1:28">
      <c r="A119" s="68"/>
      <c r="B119" s="68"/>
      <c r="C119" s="68"/>
      <c r="D119" s="68"/>
      <c r="E119" s="68"/>
      <c r="F119" s="68"/>
      <c r="G119" s="68"/>
      <c r="H119" s="68"/>
      <c r="I119" s="68"/>
      <c r="J119" s="61"/>
      <c r="K119" s="159"/>
      <c r="L119" s="176"/>
      <c r="M119" s="176"/>
      <c r="N119" s="158"/>
      <c r="O119" s="159"/>
      <c r="P119" s="176"/>
      <c r="Q119" s="176"/>
      <c r="R119" s="162"/>
      <c r="S119" s="162"/>
      <c r="T119" s="163"/>
      <c r="U119" s="163"/>
      <c r="V119" s="163"/>
      <c r="W119" s="163"/>
      <c r="X119" s="163"/>
      <c r="Y119" s="163"/>
      <c r="Z119" s="164"/>
      <c r="AA119" s="164"/>
      <c r="AB119" s="163"/>
    </row>
    <row r="120" spans="1:28">
      <c r="T120" s="180"/>
      <c r="U120" s="180"/>
      <c r="V120" s="180"/>
      <c r="W120" s="180"/>
      <c r="X120" s="180"/>
      <c r="Y120" s="180"/>
      <c r="Z120" s="180"/>
      <c r="AA120" s="180"/>
      <c r="AB120" s="180"/>
    </row>
    <row r="121" spans="1:28">
      <c r="T121" s="180"/>
      <c r="U121" s="180"/>
      <c r="V121" s="180"/>
      <c r="W121" s="180"/>
      <c r="X121" s="180"/>
      <c r="Y121" s="180"/>
      <c r="Z121" s="180"/>
      <c r="AA121" s="180"/>
      <c r="AB121" s="180"/>
    </row>
  </sheetData>
  <sheetProtection formatCells="0" formatColumns="0" formatRows="0" autoFilter="0"/>
  <protectedRanges>
    <protectedRange algorithmName="SHA-512" hashValue="E6ob6ve6vuUn/tpISjpB8i6y9xc6+FE0JPMftKZ9Yr+Gl9M/VwHhHeUpcNMgyadJ597mRRVL5qe6RZHZ20V5gg==" saltValue="Mkd+YNDfeRI7G6YBxHVIoQ==" spinCount="100000" sqref="K3:AA3 A33:J36 A25:J31 A3:J8 E10 E12:E13 E15 E48" name="Rango1"/>
    <protectedRange algorithmName="SHA-512" hashValue="E6ob6ve6vuUn/tpISjpB8i6y9xc6+FE0JPMftKZ9Yr+Gl9M/VwHhHeUpcNMgyadJ597mRRVL5qe6RZHZ20V5gg==" saltValue="Mkd+YNDfeRI7G6YBxHVIoQ==" spinCount="100000" sqref="A32:J32" name="Rango1_1"/>
    <protectedRange algorithmName="SHA-512" hashValue="E6ob6ve6vuUn/tpISjpB8i6y9xc6+FE0JPMftKZ9Yr+Gl9M/VwHhHeUpcNMgyadJ597mRRVL5qe6RZHZ20V5gg==" saltValue="Mkd+YNDfeRI7G6YBxHVIoQ==" spinCount="100000" sqref="A39:J39" name="Rango1_4"/>
    <protectedRange algorithmName="SHA-512" hashValue="E6ob6ve6vuUn/tpISjpB8i6y9xc6+FE0JPMftKZ9Yr+Gl9M/VwHhHeUpcNMgyadJ597mRRVL5qe6RZHZ20V5gg==" saltValue="Mkd+YNDfeRI7G6YBxHVIoQ==" spinCount="100000" sqref="A44:J45" name="Rango1_7"/>
    <protectedRange algorithmName="SHA-512" hashValue="E6ob6ve6vuUn/tpISjpB8i6y9xc6+FE0JPMftKZ9Yr+Gl9M/VwHhHeUpcNMgyadJ597mRRVL5qe6RZHZ20V5gg==" saltValue="Mkd+YNDfeRI7G6YBxHVIoQ==" spinCount="100000" sqref="A49:J49" name="Rango1_10"/>
    <protectedRange algorithmName="SHA-512" hashValue="E6ob6ve6vuUn/tpISjpB8i6y9xc6+FE0JPMftKZ9Yr+Gl9M/VwHhHeUpcNMgyadJ597mRRVL5qe6RZHZ20V5gg==" saltValue="Mkd+YNDfeRI7G6YBxHVIoQ==" spinCount="100000" sqref="A47:J47" name="Rango1_13"/>
    <protectedRange algorithmName="SHA-512" hashValue="E6ob6ve6vuUn/tpISjpB8i6y9xc6+FE0JPMftKZ9Yr+Gl9M/VwHhHeUpcNMgyadJ597mRRVL5qe6RZHZ20V5gg==" saltValue="Mkd+YNDfeRI7G6YBxHVIoQ==" spinCount="100000" sqref="A51:J51" name="Rango1_16"/>
    <protectedRange algorithmName="SHA-512" hashValue="E6ob6ve6vuUn/tpISjpB8i6y9xc6+FE0JPMftKZ9Yr+Gl9M/VwHhHeUpcNMgyadJ597mRRVL5qe6RZHZ20V5gg==" saltValue="Mkd+YNDfeRI7G6YBxHVIoQ==" spinCount="100000" sqref="K4:AA4" name="Rango1_27"/>
    <protectedRange algorithmName="SHA-512" hashValue="E6ob6ve6vuUn/tpISjpB8i6y9xc6+FE0JPMftKZ9Yr+Gl9M/VwHhHeUpcNMgyadJ597mRRVL5qe6RZHZ20V5gg==" saltValue="Mkd+YNDfeRI7G6YBxHVIoQ==" spinCount="100000" sqref="K5:AA5 K6:Y6" name="Rango1_29"/>
    <protectedRange algorithmName="SHA-512" hashValue="E6ob6ve6vuUn/tpISjpB8i6y9xc6+FE0JPMftKZ9Yr+Gl9M/VwHhHeUpcNMgyadJ597mRRVL5qe6RZHZ20V5gg==" saltValue="Mkd+YNDfeRI7G6YBxHVIoQ==" spinCount="100000" sqref="K13:AA13 K7:P7 V7:W7 Y7:AA7 L9:P9 V9:AA9 K11:W11 K12:U12 W12 Y11:AA12 K18:AA18 K14:V14 K15:P15 R15:U15 W15 L16:P16 S16 K17:S17 U17:W17 Y14:AA17 K23:AA23 S19:S20 Y19:AA20 K19:Q21 S21:AA21 K22:P22 S22:V22 Y22:AA22 K25:AA26 K24:V24 Y24:AA24 K28:AA28 K27:V27 Y27:AA27 K30:AA35 K29:V29 Y29:AA29 K37:AA37 K36:T36 Y36:AA36 K39:AA39 K38:S38 U38:V38 X38:AA38 K41:AA41 K40:T40 V40 X40:AA40 K45:AA45 K42:S42 X42:AA42 K43:W43 K44:R44 Y43:AA44 K47:AA49 K46:S46 U46 W46 Y46:AA46 K51:AA58 K50:S50 U50:AA50 Y59:AA62 K59:V61 K62:T62" name="Rango1_31"/>
    <protectedRange sqref="Q10:R10" name="Rango1_50_2"/>
    <protectedRange sqref="S10:X10" name="Rango1_52_1"/>
    <protectedRange sqref="X11" name="Rango1_52_2"/>
    <protectedRange sqref="V12" name="Rango1_52_3"/>
    <protectedRange sqref="X12" name="Rango1_52_4"/>
    <protectedRange sqref="W14:X14" name="Rango1_52_5"/>
    <protectedRange sqref="Q15" name="Rango1_56"/>
    <protectedRange sqref="V15" name="Rango1_56_1"/>
    <protectedRange sqref="X15" name="Rango1_56_2"/>
    <protectedRange sqref="Q16:R16" name="Rango1_56_3"/>
    <protectedRange sqref="T16:U16" name="Rango1_56_4"/>
    <protectedRange sqref="V16:X16" name="Rango1_56_5"/>
    <protectedRange sqref="T17" name="Rango1_56_9"/>
    <protectedRange sqref="X17" name="Rango1_56_10"/>
    <protectedRange sqref="R19" name="Rango1_56_11"/>
    <protectedRange sqref="T19:X19" name="Rango1_56_12"/>
    <protectedRange sqref="R20:R21" name="Rango1_56_13"/>
    <protectedRange sqref="T20:X20" name="Rango1_56_14"/>
    <protectedRange sqref="Q22:R22" name="Rango1_56_15"/>
    <protectedRange sqref="W22:X22" name="Rango1_56_16"/>
    <protectedRange sqref="T50" name="Rango1_51"/>
    <protectedRange algorithmName="SHA-512" hashValue="E6ob6ve6vuUn/tpISjpB8i6y9xc6+FE0JPMftKZ9Yr+Gl9M/VwHhHeUpcNMgyadJ597mRRVL5qe6RZHZ20V5gg==" saltValue="Mkd+YNDfeRI7G6YBxHVIoQ==" spinCount="100000" sqref="AZ5" name="Rango1_34_12"/>
    <protectedRange algorithmName="SHA-512" hashValue="E6ob6ve6vuUn/tpISjpB8i6y9xc6+FE0JPMftKZ9Yr+Gl9M/VwHhHeUpcNMgyadJ597mRRVL5qe6RZHZ20V5gg==" saltValue="Mkd+YNDfeRI7G6YBxHVIoQ==" spinCount="100000" sqref="AZ6" name="Rango1_34_6"/>
    <protectedRange algorithmName="SHA-512" hashValue="E6ob6ve6vuUn/tpISjpB8i6y9xc6+FE0JPMftKZ9Yr+Gl9M/VwHhHeUpcNMgyadJ597mRRVL5qe6RZHZ20V5gg==" saltValue="Mkd+YNDfeRI7G6YBxHVIoQ==" spinCount="100000" sqref="BF6" name="Rango1_34_25_22"/>
    <protectedRange algorithmName="SHA-512" hashValue="E6ob6ve6vuUn/tpISjpB8i6y9xc6+FE0JPMftKZ9Yr+Gl9M/VwHhHeUpcNMgyadJ597mRRVL5qe6RZHZ20V5gg==" saltValue="Mkd+YNDfeRI7G6YBxHVIoQ==" spinCount="100000" sqref="AT24:AT27" name="Rango1_4_1"/>
    <protectedRange algorithmName="SHA-512" hashValue="E6ob6ve6vuUn/tpISjpB8i6y9xc6+FE0JPMftKZ9Yr+Gl9M/VwHhHeUpcNMgyadJ597mRRVL5qe6RZHZ20V5gg==" saltValue="Mkd+YNDfeRI7G6YBxHVIoQ==" spinCount="100000" sqref="AT39" name="Rango1_5"/>
    <protectedRange algorithmName="SHA-512" hashValue="E6ob6ve6vuUn/tpISjpB8i6y9xc6+FE0JPMftKZ9Yr+Gl9M/VwHhHeUpcNMgyadJ597mRRVL5qe6RZHZ20V5gg==" saltValue="Mkd+YNDfeRI7G6YBxHVIoQ==" spinCount="100000" sqref="AT41" name="Rango1_6"/>
    <protectedRange algorithmName="SHA-512" hashValue="E6ob6ve6vuUn/tpISjpB8i6y9xc6+FE0JPMftKZ9Yr+Gl9M/VwHhHeUpcNMgyadJ597mRRVL5qe6RZHZ20V5gg==" saltValue="Mkd+YNDfeRI7G6YBxHVIoQ==" spinCount="100000" sqref="AT31" name="Rango1_10_1"/>
    <protectedRange algorithmName="SHA-512" hashValue="E6ob6ve6vuUn/tpISjpB8i6y9xc6+FE0JPMftKZ9Yr+Gl9M/VwHhHeUpcNMgyadJ597mRRVL5qe6RZHZ20V5gg==" saltValue="Mkd+YNDfeRI7G6YBxHVIoQ==" spinCount="100000" sqref="AT36:AT37" name="Rango1_11"/>
    <protectedRange algorithmName="SHA-512" hashValue="E6ob6ve6vuUn/tpISjpB8i6y9xc6+FE0JPMftKZ9Yr+Gl9M/VwHhHeUpcNMgyadJ597mRRVL5qe6RZHZ20V5gg==" saltValue="Mkd+YNDfeRI7G6YBxHVIoQ==" spinCount="100000" sqref="AT43" name="Rango1_12"/>
    <protectedRange algorithmName="SHA-512" hashValue="E6ob6ve6vuUn/tpISjpB8i6y9xc6+FE0JPMftKZ9Yr+Gl9M/VwHhHeUpcNMgyadJ597mRRVL5qe6RZHZ20V5gg==" saltValue="Mkd+YNDfeRI7G6YBxHVIoQ==" spinCount="100000" sqref="AT10:AT14 AU14:AW14" name="Rango1_27_1"/>
    <protectedRange algorithmName="SHA-512" hashValue="E6ob6ve6vuUn/tpISjpB8i6y9xc6+FE0JPMftKZ9Yr+Gl9M/VwHhHeUpcNMgyadJ597mRRVL5qe6RZHZ20V5gg==" saltValue="Mkd+YNDfeRI7G6YBxHVIoQ==" spinCount="100000" sqref="AT48" name="Rango1_28"/>
    <protectedRange algorithmName="SHA-512" hashValue="E6ob6ve6vuUn/tpISjpB8i6y9xc6+FE0JPMftKZ9Yr+Gl9M/VwHhHeUpcNMgyadJ597mRRVL5qe6RZHZ20V5gg==" saltValue="Mkd+YNDfeRI7G6YBxHVIoQ==" spinCount="100000" sqref="AT49:AT52" name="Rango1_29_1"/>
    <protectedRange algorithmName="SHA-512" hashValue="E6ob6ve6vuUn/tpISjpB8i6y9xc6+FE0JPMftKZ9Yr+Gl9M/VwHhHeUpcNMgyadJ597mRRVL5qe6RZHZ20V5gg==" saltValue="Mkd+YNDfeRI7G6YBxHVIoQ==" spinCount="100000" sqref="AT54" name="Rango1_30"/>
    <protectedRange algorithmName="SHA-512" hashValue="E6ob6ve6vuUn/tpISjpB8i6y9xc6+FE0JPMftKZ9Yr+Gl9M/VwHhHeUpcNMgyadJ597mRRVL5qe6RZHZ20V5gg==" saltValue="Mkd+YNDfeRI7G6YBxHVIoQ==" spinCount="100000" sqref="AT55" name="Rango1_31_1"/>
    <protectedRange algorithmName="SHA-512" hashValue="E6ob6ve6vuUn/tpISjpB8i6y9xc6+FE0JPMftKZ9Yr+Gl9M/VwHhHeUpcNMgyadJ597mRRVL5qe6RZHZ20V5gg==" saltValue="Mkd+YNDfeRI7G6YBxHVIoQ==" spinCount="100000" sqref="AT15:AT23 AU16:AV16 AU18 AU23:AW23" name="Rango1_17"/>
    <protectedRange algorithmName="SHA-512" hashValue="E6ob6ve6vuUn/tpISjpB8i6y9xc6+FE0JPMftKZ9Yr+Gl9M/VwHhHeUpcNMgyadJ597mRRVL5qe6RZHZ20V5gg==" saltValue="Mkd+YNDfeRI7G6YBxHVIoQ==" spinCount="100000" sqref="AT59:AT62" name="Rango1_2_1"/>
    <protectedRange algorithmName="SHA-512" hashValue="E6ob6ve6vuUn/tpISjpB8i6y9xc6+FE0JPMftKZ9Yr+Gl9M/VwHhHeUpcNMgyadJ597mRRVL5qe6RZHZ20V5gg==" saltValue="Mkd+YNDfeRI7G6YBxHVIoQ==" spinCount="100000" sqref="AT45" name="Rango1_35"/>
    <protectedRange algorithmName="SHA-512" hashValue="E6ob6ve6vuUn/tpISjpB8i6y9xc6+FE0JPMftKZ9Yr+Gl9M/VwHhHeUpcNMgyadJ597mRRVL5qe6RZHZ20V5gg==" saltValue="Mkd+YNDfeRI7G6YBxHVIoQ==" spinCount="100000" sqref="AT46:AT47" name="Rango1_40"/>
    <protectedRange algorithmName="SHA-512" hashValue="E6ob6ve6vuUn/tpISjpB8i6y9xc6+FE0JPMftKZ9Yr+Gl9M/VwHhHeUpcNMgyadJ597mRRVL5qe6RZHZ20V5gg==" saltValue="Mkd+YNDfeRI7G6YBxHVIoQ==" spinCount="100000" sqref="AR58 AT58 AN58 AH58" name="Rango1_41"/>
    <protectedRange algorithmName="SHA-512" hashValue="E6ob6ve6vuUn/tpISjpB8i6y9xc6+FE0JPMftKZ9Yr+Gl9M/VwHhHeUpcNMgyadJ597mRRVL5qe6RZHZ20V5gg==" saltValue="Mkd+YNDfeRI7G6YBxHVIoQ==" spinCount="100000" sqref="AZ9" name="Rango1_34_5"/>
    <protectedRange algorithmName="SHA-512" hashValue="E6ob6ve6vuUn/tpISjpB8i6y9xc6+FE0JPMftKZ9Yr+Gl9M/VwHhHeUpcNMgyadJ597mRRVL5qe6RZHZ20V5gg==" saltValue="Mkd+YNDfeRI7G6YBxHVIoQ==" spinCount="100000" sqref="AZ31" name="Rango1_34_9"/>
    <protectedRange algorithmName="SHA-512" hashValue="E6ob6ve6vuUn/tpISjpB8i6y9xc6+FE0JPMftKZ9Yr+Gl9M/VwHhHeUpcNMgyadJ597mRRVL5qe6RZHZ20V5gg==" saltValue="Mkd+YNDfeRI7G6YBxHVIoQ==" spinCount="100000" sqref="AZ36" name="Rango1_11_1"/>
    <protectedRange algorithmName="SHA-512" hashValue="E6ob6ve6vuUn/tpISjpB8i6y9xc6+FE0JPMftKZ9Yr+Gl9M/VwHhHeUpcNMgyadJ597mRRVL5qe6RZHZ20V5gg==" saltValue="Mkd+YNDfeRI7G6YBxHVIoQ==" spinCount="100000" sqref="AZ37" name="Rango1_34_10"/>
    <protectedRange algorithmName="SHA-512" hashValue="E6ob6ve6vuUn/tpISjpB8i6y9xc6+FE0JPMftKZ9Yr+Gl9M/VwHhHeUpcNMgyadJ597mRRVL5qe6RZHZ20V5gg==" saltValue="Mkd+YNDfeRI7G6YBxHVIoQ==" spinCount="100000" sqref="AZ43" name="Rango1_34_11"/>
    <protectedRange algorithmName="SHA-512" hashValue="E6ob6ve6vuUn/tpISjpB8i6y9xc6+FE0JPMftKZ9Yr+Gl9M/VwHhHeUpcNMgyadJ597mRRVL5qe6RZHZ20V5gg==" saltValue="Mkd+YNDfeRI7G6YBxHVIoQ==" spinCount="100000" sqref="AZ8" name="Rango1_34_15"/>
    <protectedRange sqref="BC47 AZ47:BA47" name="Rango1_34_14"/>
    <protectedRange algorithmName="SHA-512" hashValue="E6ob6ve6vuUn/tpISjpB8i6y9xc6+FE0JPMftKZ9Yr+Gl9M/VwHhHeUpcNMgyadJ597mRRVL5qe6RZHZ20V5gg==" saltValue="Mkd+YNDfeRI7G6YBxHVIoQ==" spinCount="100000" sqref="AZ28:AZ30 BD30 BD32" name="Rango1_34_17"/>
    <protectedRange algorithmName="SHA-512" hashValue="E6ob6ve6vuUn/tpISjpB8i6y9xc6+FE0JPMftKZ9Yr+Gl9M/VwHhHeUpcNMgyadJ597mRRVL5qe6RZHZ20V5gg==" saltValue="Mkd+YNDfeRI7G6YBxHVIoQ==" spinCount="100000" sqref="AZ32:AZ35" name="Rango1_34_18"/>
    <protectedRange algorithmName="SHA-512" hashValue="E6ob6ve6vuUn/tpISjpB8i6y9xc6+FE0JPMftKZ9Yr+Gl9M/VwHhHeUpcNMgyadJ597mRRVL5qe6RZHZ20V5gg==" saltValue="Mkd+YNDfeRI7G6YBxHVIoQ==" spinCount="100000" sqref="AZ38" name="Rango1_34_19"/>
    <protectedRange algorithmName="SHA-512" hashValue="E6ob6ve6vuUn/tpISjpB8i6y9xc6+FE0JPMftKZ9Yr+Gl9M/VwHhHeUpcNMgyadJ597mRRVL5qe6RZHZ20V5gg==" saltValue="Mkd+YNDfeRI7G6YBxHVIoQ==" spinCount="100000" sqref="AZ42" name="Rango1_34_20"/>
    <protectedRange algorithmName="SHA-512" hashValue="E6ob6ve6vuUn/tpISjpB8i6y9xc6+FE0JPMftKZ9Yr+Gl9M/VwHhHeUpcNMgyadJ597mRRVL5qe6RZHZ20V5gg==" saltValue="Mkd+YNDfeRI7G6YBxHVIoQ==" spinCount="100000" sqref="AZ7" name="Rango1_34_24"/>
    <protectedRange algorithmName="SHA-512" hashValue="E6ob6ve6vuUn/tpISjpB8i6y9xc6+FE0JPMftKZ9Yr+Gl9M/VwHhHeUpcNMgyadJ597mRRVL5qe6RZHZ20V5gg==" saltValue="Mkd+YNDfeRI7G6YBxHVIoQ==" spinCount="100000" sqref="BF24 BF27 BF29:BF31 BF7 BF56:BF62 BF40:BF43 BF46 BF14 BF17:BF22 BF50 BF36:BF38 BF11" name="Rango1_34_25"/>
    <protectedRange algorithmName="SHA-512" hashValue="E6ob6ve6vuUn/tpISjpB8i6y9xc6+FE0JPMftKZ9Yr+Gl9M/VwHhHeUpcNMgyadJ597mRRVL5qe6RZHZ20V5gg==" saltValue="Mkd+YNDfeRI7G6YBxHVIoQ==" spinCount="100000" sqref="AZ44:AZ45" name="Rango1_34_26"/>
    <protectedRange algorithmName="SHA-512" hashValue="E6ob6ve6vuUn/tpISjpB8i6y9xc6+FE0JPMftKZ9Yr+Gl9M/VwHhHeUpcNMgyadJ597mRRVL5qe6RZHZ20V5gg==" saltValue="Mkd+YNDfeRI7G6YBxHVIoQ==" spinCount="100000" sqref="BA44:BB44" name="Rango1_34_7_1"/>
    <protectedRange sqref="BA14:BB14" name="Rango1_27_1_1"/>
    <protectedRange sqref="BA18 BA23:BB23 BG18" name="Rango1_17_1"/>
    <protectedRange sqref="BA19:BC19 BG19:BI19" name="Rango1_34_21"/>
    <protectedRange sqref="BA58:BB58" name="Rango1_17_2"/>
    <protectedRange algorithmName="SHA-512" hashValue="E6ob6ve6vuUn/tpISjpB8i6y9xc6+FE0JPMftKZ9Yr+Gl9M/VwHhHeUpcNMgyadJ597mRRVL5qe6RZHZ20V5gg==" saltValue="Mkd+YNDfeRI7G6YBxHVIoQ==" spinCount="100000" sqref="BF52" name="Rango1_34_25_5"/>
    <protectedRange algorithmName="SHA-512" hashValue="E6ob6ve6vuUn/tpISjpB8i6y9xc6+FE0JPMftKZ9Yr+Gl9M/VwHhHeUpcNMgyadJ597mRRVL5qe6RZHZ20V5gg==" saltValue="Mkd+YNDfeRI7G6YBxHVIoQ==" spinCount="100000" sqref="BF53" name="Rango1_34_25_6"/>
    <protectedRange algorithmName="SHA-512" hashValue="E6ob6ve6vuUn/tpISjpB8i6y9xc6+FE0JPMftKZ9Yr+Gl9M/VwHhHeUpcNMgyadJ597mRRVL5qe6RZHZ20V5gg==" saltValue="Mkd+YNDfeRI7G6YBxHVIoQ==" spinCount="100000" sqref="BF39" name="Rango1_34_25_7_1"/>
    <protectedRange algorithmName="SHA-512" hashValue="E6ob6ve6vuUn/tpISjpB8i6y9xc6+FE0JPMftKZ9Yr+Gl9M/VwHhHeUpcNMgyadJ597mRRVL5qe6RZHZ20V5gg==" saltValue="Mkd+YNDfeRI7G6YBxHVIoQ==" spinCount="100000" sqref="BF45" name="Rango1_34_25_8"/>
    <protectedRange algorithmName="SHA-512" hashValue="E6ob6ve6vuUn/tpISjpB8i6y9xc6+FE0JPMftKZ9Yr+Gl9M/VwHhHeUpcNMgyadJ597mRRVL5qe6RZHZ20V5gg==" saltValue="Mkd+YNDfeRI7G6YBxHVIoQ==" spinCount="100000" sqref="BF44" name="Rango1_34_26_2"/>
    <protectedRange algorithmName="SHA-512" hashValue="E6ob6ve6vuUn/tpISjpB8i6y9xc6+FE0JPMftKZ9Yr+Gl9M/VwHhHeUpcNMgyadJ597mRRVL5qe6RZHZ20V5gg==" saltValue="Mkd+YNDfeRI7G6YBxHVIoQ==" spinCount="100000" sqref="BF51" name="Rango1_34_25_9"/>
    <protectedRange algorithmName="SHA-512" hashValue="E6ob6ve6vuUn/tpISjpB8i6y9xc6+FE0JPMftKZ9Yr+Gl9M/VwHhHeUpcNMgyadJ597mRRVL5qe6RZHZ20V5gg==" saltValue="Mkd+YNDfeRI7G6YBxHVIoQ==" spinCount="100000" sqref="BF12" name="Rango1_34_25_11"/>
    <protectedRange algorithmName="SHA-512" hashValue="E6ob6ve6vuUn/tpISjpB8i6y9xc6+FE0JPMftKZ9Yr+Gl9M/VwHhHeUpcNMgyadJ597mRRVL5qe6RZHZ20V5gg==" saltValue="Mkd+YNDfeRI7G6YBxHVIoQ==" spinCount="100000" sqref="BF13" name="Rango1_34_25_12"/>
    <protectedRange algorithmName="SHA-512" hashValue="E6ob6ve6vuUn/tpISjpB8i6y9xc6+FE0JPMftKZ9Yr+Gl9M/VwHhHeUpcNMgyadJ597mRRVL5qe6RZHZ20V5gg==" saltValue="Mkd+YNDfeRI7G6YBxHVIoQ==" spinCount="100000" sqref="BF15" name="Rango1_34_25_13"/>
    <protectedRange algorithmName="SHA-512" hashValue="E6ob6ve6vuUn/tpISjpB8i6y9xc6+FE0JPMftKZ9Yr+Gl9M/VwHhHeUpcNMgyadJ597mRRVL5qe6RZHZ20V5gg==" saltValue="Mkd+YNDfeRI7G6YBxHVIoQ==" spinCount="100000" sqref="BF48" name="Rango1_34_25_14"/>
    <protectedRange algorithmName="SHA-512" hashValue="E6ob6ve6vuUn/tpISjpB8i6y9xc6+FE0JPMftKZ9Yr+Gl9M/VwHhHeUpcNMgyadJ597mRRVL5qe6RZHZ20V5gg==" saltValue="Mkd+YNDfeRI7G6YBxHVIoQ==" spinCount="100000" sqref="BF54:BF55" name="Rango1_34_25_16"/>
    <protectedRange algorithmName="SHA-512" hashValue="E6ob6ve6vuUn/tpISjpB8i6y9xc6+FE0JPMftKZ9Yr+Gl9M/VwHhHeUpcNMgyadJ597mRRVL5qe6RZHZ20V5gg==" saltValue="Mkd+YNDfeRI7G6YBxHVIoQ==" spinCount="100000" sqref="BF32:BF35" name="Rango1_34_25_18"/>
    <protectedRange sqref="BI47 BG47" name="Rango1_34_14_1"/>
    <protectedRange algorithmName="SHA-512" hashValue="E6ob6ve6vuUn/tpISjpB8i6y9xc6+FE0JPMftKZ9Yr+Gl9M/VwHhHeUpcNMgyadJ597mRRVL5qe6RZHZ20V5gg==" saltValue="Mkd+YNDfeRI7G6YBxHVIoQ==" spinCount="100000" sqref="BF47" name="Rango1_34_25_20"/>
    <protectedRange algorithmName="SHA-512" hashValue="E6ob6ve6vuUn/tpISjpB8i6y9xc6+FE0JPMftKZ9Yr+Gl9M/VwHhHeUpcNMgyadJ597mRRVL5qe6RZHZ20V5gg==" saltValue="Mkd+YNDfeRI7G6YBxHVIoQ==" spinCount="100000" sqref="BF49" name="Rango1_34_25_21"/>
    <protectedRange algorithmName="SHA-512" hashValue="E6ob6ve6vuUn/tpISjpB8i6y9xc6+FE0JPMftKZ9Yr+Gl9M/VwHhHeUpcNMgyadJ597mRRVL5qe6RZHZ20V5gg==" saltValue="Mkd+YNDfeRI7G6YBxHVIoQ==" spinCount="100000" sqref="AT63" name="Rango1_2_1_1"/>
    <protectedRange algorithmName="SHA-512" hashValue="E6ob6ve6vuUn/tpISjpB8i6y9xc6+FE0JPMftKZ9Yr+Gl9M/VwHhHeUpcNMgyadJ597mRRVL5qe6RZHZ20V5gg==" saltValue="Mkd+YNDfeRI7G6YBxHVIoQ==" spinCount="100000" sqref="BF63" name="Rango1_34_25_1"/>
  </protectedRanges>
  <autoFilter ref="E4:BT64"/>
  <mergeCells count="16">
    <mergeCell ref="BR1:BT2"/>
    <mergeCell ref="A3:I3"/>
    <mergeCell ref="J3:S3"/>
    <mergeCell ref="T3:AA3"/>
    <mergeCell ref="AB3:AG3"/>
    <mergeCell ref="AH3:AM3"/>
    <mergeCell ref="BL3:BN3"/>
    <mergeCell ref="BR3:BT3"/>
    <mergeCell ref="BO1:BQ2"/>
    <mergeCell ref="BO3:BQ3"/>
    <mergeCell ref="B1:H1"/>
    <mergeCell ref="AN3:AS3"/>
    <mergeCell ref="AT3:AY3"/>
    <mergeCell ref="AZ3:BE3"/>
    <mergeCell ref="BF3:BK3"/>
    <mergeCell ref="BL1:BN2"/>
  </mergeCells>
  <conditionalFormatting sqref="AX49:AY49">
    <cfRule type="duplicateValues" dxfId="93" priority="2"/>
  </conditionalFormatting>
  <conditionalFormatting sqref="AX54:AY54">
    <cfRule type="duplicateValues" dxfId="92" priority="1"/>
  </conditionalFormatting>
  <dataValidations count="23">
    <dataValidation allowBlank="1" showInputMessage="1" showErrorMessage="1" promptTitle="Recordatorio" prompt="Brevemente mencione las principales actividades que se realizaron en el bimestre" sqref="AE52 AB15:AB26 AB49:AB54 AB28:AB47 AE48 AE22 AE27:AE28 AE31 AE56:AE63 AB56:AB63 Z6 AB5 AB7:AB13"/>
    <dataValidation type="list" allowBlank="1" showInputMessage="1" showErrorMessage="1" sqref="Z78:AA119">
      <formula1>SI_NO</formula1>
    </dataValidation>
    <dataValidation type="list" allowBlank="1" showInputMessage="1" showErrorMessage="1" errorTitle="ERROR" error="Está ingresando datos incorrectos. Verifique el listado de desplegables_x000a_" sqref="A11:A24 A37:A38 A40:A43 A46 A52:A119 A48 A50">
      <formula1>DIMENSIONES</formula1>
    </dataValidation>
    <dataValidation allowBlank="1" showInputMessage="1" showErrorMessage="1" promptTitle="Advertencia" prompt="El avance debe expresarse de acuerdo a la cuantificación de la meta planeada véase columna M._x000a_(Si la meta es % el avance debe reportarse %_x000a_(Si la meta está expresada en número entero debe reportarse en número entero)" sqref="BM26:BM29 BL27 AM25:AM27 AF7:AF33 AE53:AE54 AD15:AD54 AE49:AE51 AB55:AE55 AE23:AE26 AE29:AE30 AE32:AE47 AG7:AG63 AD56:AD63 AF50:AF63 AF35:AF46 AF48 AD5:AG5 AE7:AE21 AB6:AE6 AD7:AD13"/>
    <dataValidation allowBlank="1" showInputMessage="1" showErrorMessage="1" promptTitle="Advertencia" prompt="El avance debe expresarse de acuerdo a la cuantificación de la meta planeada véase columna S._x000a_(Si la meta es % el avance debe reportarse %_x000a_(Si la meta está expresada en número entero debe reportarse en número entero)" sqref="AC15:AC54 AC56:AC63 AA6 AC5 AC7:AC13"/>
    <dataValidation allowBlank="1" showInputMessage="1" showErrorMessage="1" errorTitle="Error" error="Está diligenciando una fecha que no corresponde a la vigencia 2019" promptTitle="Advertencia" prompt="Diligencie este campo solo con el formato de fecha señalado dd/mm/aaaa" sqref="Q58 Q56:R57 Q59:R62"/>
    <dataValidation type="list" allowBlank="1" showInputMessage="1" showErrorMessage="1" sqref="I9:I24 I37:I38 I40:I43 I46 I52:I119 I48 I50">
      <formula1>COMPONENTE_PAAC</formula1>
    </dataValidation>
    <dataValidation type="list" allowBlank="1" showInputMessage="1" showErrorMessage="1" sqref="H9:H24 H37:H38 H40:H43 H46 H52:H119 H48 H50">
      <formula1>OTROS_PLANES</formula1>
    </dataValidation>
    <dataValidation type="list" allowBlank="1" showInputMessage="1" showErrorMessage="1" sqref="F9:G24 F37:G38 F40:G43 F46:G46 F52:G119 F48:G48 F50:G50">
      <formula1>PLANES_SUBSIDIARIOS</formula1>
    </dataValidation>
    <dataValidation type="list" allowBlank="1" showInputMessage="1" showErrorMessage="1" sqref="E50 E37:E38 E40:E43 E46 E52:E119 E16:E24 E9 E11 E14">
      <formula1>PROCESOS</formula1>
    </dataValidation>
    <dataValidation type="list" allowBlank="1" showInputMessage="1" showErrorMessage="1" sqref="D9:D24 D37:D38 D40:D43 D46 D52:D119 D48 D50">
      <formula1>OBJTIVOS_DE_CALIDAD</formula1>
    </dataValidation>
    <dataValidation type="list" allowBlank="1" showInputMessage="1" showErrorMessage="1" sqref="C9:C24 C37:C38 C40:C43 C46 C52:C119 C48 C50">
      <formula1>LINEAS_ESTRATÉGICAS</formula1>
    </dataValidation>
    <dataValidation type="date" allowBlank="1" showInputMessage="1" showErrorMessage="1" errorTitle="Error" error="Está diligenciando una fecha que no corresponde a la vigencia 2019" promptTitle="Advertencia" prompt="Diligencie este campo solo con el formato de fecha señalado dd/mm/aaaa" sqref="Q5:R5 R78:S119 Q73:R77 O6:P6 R7:R55 Q63:R63 Q65:R71">
      <formula1>43466</formula1>
      <formula2>43830</formula2>
    </dataValidation>
    <dataValidation type="list" allowBlank="1" showInputMessage="1" showErrorMessage="1" errorTitle="ERROR" error="Está ingresando datos incorrectos. Utilice el listado desplegable de acuerdo a la opción marcada en la columna de Dimensión" sqref="B32 B9:B24 B37:B119">
      <formula1>INDIRECT(A9)</formula1>
    </dataValidation>
    <dataValidation type="list" allowBlank="1" showInputMessage="1" showErrorMessage="1" errorTitle="ERROR" error="Está introduciendo datos incorrectos. Se debe usar solo los listados" sqref="Z78:AA118">
      <formula1>#REF!</formula1>
    </dataValidation>
    <dataValidation type="list" allowBlank="1" showInputMessage="1" showErrorMessage="1" errorTitle="Error" error="Está ingresando un opcion diferente a las líneas estrategicas definidas para el ICC. Use solamente el listado desplegable." sqref="C9:C24 C37:C38 C40:C43 C46 C52:C118 C48 C50">
      <formula1>#REF!</formula1>
    </dataValidation>
    <dataValidation type="list" allowBlank="1" showInputMessage="1" showErrorMessage="1" sqref="H9:H24 H37:H38 H40:H43 H46 H52:H118 H48 H50">
      <formula1>#REF!</formula1>
    </dataValidation>
    <dataValidation type="list" allowBlank="1" showInputMessage="1" showErrorMessage="1" errorTitle="Error" error="Está ingresando una opción diferente a los planes subsidiarios identificados segun el decreto 612 de 2018. Use solo valores de lista desplegable" promptTitle="Información" prompt="Si su actividad aplica a dos o más planes subsidiarios identifique el segundo plan aquí desde la lista de desplegables." sqref="G9:G24 G37:G38 G40:G43 G46 G52:G118 G48 G50">
      <formula1>#REF!</formula1>
    </dataValidation>
    <dataValidation type="list" allowBlank="1" showInputMessage="1" showErrorMessage="1" errorTitle="Error" error="Está ingresando una opción diferente a los planes subsidiarios identificados segun el decreto 612 de 2018. Use solo valores de lista desplegable" promptTitle="Información" prompt="Si sus actividades no se suscriben a los planes listados, seleccione N.A y vaya a la columna OTROS PLANES" sqref="F9:F24 F37:F38 F40:F43 F46 F52:F118 F48 F50">
      <formula1>#REF!</formula1>
    </dataValidation>
    <dataValidation type="list" allowBlank="1" showInputMessage="1" showErrorMessage="1" errorTitle="Error" error="Está ingresando un valor diferente que no corresponde a los Procesos identificados en el SIG. Use solamente listado desplegable" sqref="E50 E37:E38 E40:E43 E46 E52:E118 E16:E24 E9 E11 E14">
      <formula1>#REF!</formula1>
    </dataValidation>
    <dataValidation type="list" allowBlank="1" showInputMessage="1" showErrorMessage="1" errorTitle="Error" error="Está ingresando un objetivo diferente a los objetivos definidos de calidad para el ICC. Use unicamente listado desplegable._x000a_" sqref="D9:D24 D37:D38 D40:D43 D46 D52:D118 D48 D50">
      <formula1>#REF!</formula1>
    </dataValidation>
    <dataValidation type="list" allowBlank="1" showInputMessage="1" showErrorMessage="1" errorTitle="Error" error="Esta diligenciando información diferente a los componentes del PAAC listados. Use solo lista desplegable._x000a_" sqref="I9:I24 I37:I38 I40:I43 I46 I52:I118 I48 I50">
      <formula1>#REF!</formula1>
    </dataValidation>
    <dataValidation type="list" allowBlank="1" showInputMessage="1" showErrorMessage="1" sqref="Y65:Z77 Y63:Z63">
      <formula1>SI_NO_</formula1>
    </dataValidation>
  </dataValidations>
  <hyperlinks>
    <hyperlink ref="BC47" r:id="rId1" location="1" display="Se  publicó el esquema de publicaciones en la página web institucional. Se realizó un formulario de participación ciudadana para  mejorar las próximas versiones del mismo y para recoger la participación ciudadana en la construcción del esquema.                                           https://www.caroycuervo.gov.co/Transparencia/104-esquema-de-publicacion-de-informacion#1"/>
    <hyperlink ref="BC49" r:id="rId2" location="1" display="Se  publicó el esquema de publicaciones en la página web institucional. Se realizó un formulario de participación ciudadana para  mejorar las próximas versiones del mismo y para recoger la participación ciudadana en la construcción del esquema.                                           https://www.caroycuervo.gov.co/Transparencia/104-esquema-de-publicacion-de-informacion#1"/>
    <hyperlink ref="BC48" r:id="rId3" location="1" display="1"/>
    <hyperlink ref="AQ5" r:id="rId4"/>
    <hyperlink ref="AL23" r:id="rId5"/>
  </hyperlinks>
  <pageMargins left="0.7" right="0.7" top="0.75" bottom="0.75" header="0.3" footer="0.3"/>
  <pageSetup orientation="portrait" r:id="rId6"/>
  <drawing r:id="rId7"/>
  <legacyDrawing r:id="rId8"/>
  <extLst>
    <ext xmlns:x14="http://schemas.microsoft.com/office/spreadsheetml/2009/9/main" uri="{CCE6A557-97BC-4b89-ADB6-D9C93CAAB3DF}">
      <x14:dataValidations xmlns:xm="http://schemas.microsoft.com/office/excel/2006/main" count="13">
        <x14:dataValidation type="list" allowBlank="1" showInputMessage="1" showErrorMessage="1" errorTitle="ERROR" error="Está introduciendo datos incorrectos. Se debe usar solo los listados">
          <x14:formula1>
            <xm:f>[4]TITULOS!#REF!</xm:f>
          </x14:formula1>
          <xm:sqref>Y67:Z77</xm:sqref>
        </x14:dataValidation>
        <x14:dataValidation type="list" allowBlank="1" showInputMessage="1" showErrorMessage="1" errorTitle="Error" error="Está ingresando un opcion diferente a las líneas estrategicas definidas para el ICC. Use solamente el listado desplegable.">
          <x14:formula1>
            <xm:f>[5]TITULOS!#REF!</xm:f>
          </x14:formula1>
          <xm:sqref>C5:C8 C39 C44:C45 C49 C47 C51 C25:C36</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s actividades no se suscriben a los planes listados, seleccione N.A y vaya a la columna OTROS PLANES">
          <x14:formula1>
            <xm:f>[5]TITULOS!#REF!</xm:f>
          </x14:formula1>
          <xm:sqref>F5:F8 F39 F44:F45 F49 F47 F51 F25:F36</xm:sqref>
        </x14:dataValidation>
        <x14:dataValidation type="list" allowBlank="1" showInputMessage="1" showErrorMessage="1" errorTitle="ERROR" error="Está introduciendo datos incorrectos. Se debe usar solo los listados">
          <x14:formula1>
            <xm:f>[5]TITULOS!#REF!</xm:f>
          </x14:formula1>
          <xm:sqref>Y7:Z62</xm:sqref>
        </x14:dataValidation>
        <x14:dataValidation type="list" allowBlank="1" showInputMessage="1" showErrorMessage="1" errorTitle="ERROR" error="Está ingresando datos incorrectos. Utilice el listado desplegable de acuerdo a la opción marcada en la columna de Dimensión">
          <x14:formula1>
            <xm:f>[5]TITULOS!#REF!</xm:f>
          </x14:formula1>
          <xm:sqref>B25:B29</xm:sqref>
        </x14:dataValidation>
        <x14:dataValidation type="list" allowBlank="1" showInputMessage="1" showErrorMessage="1" errorTitle="Error" error="Esta diligenciando información diferente a los componentes del PAAC listados. Use solo lista desplegable._x000a_">
          <x14:formula1>
            <xm:f>[5]TITULOS!#REF!</xm:f>
          </x14:formula1>
          <xm:sqref>I25:I29 I32 I39 I44:I45 I49 I47 I51</xm:sqref>
        </x14:dataValidation>
        <x14:dataValidation type="list" allowBlank="1" showInputMessage="1" showErrorMessage="1" errorTitle="ERROR" error="Está ingresando datos incorrectos. Verifique el listado de desplegables_x000a_">
          <x14:formula1>
            <xm:f>[5]TITULOS!#REF!</xm:f>
          </x14:formula1>
          <xm:sqref>A25:A29 A32 A39 A44:A45 A49 A47 A51</xm:sqref>
        </x14:dataValidation>
        <x14:dataValidation type="list" allowBlank="1" showInputMessage="1" showErrorMessage="1" errorTitle="Error" error="Está ingresando un objetivo diferente a los objetivos definidos de calidad para el ICC. Use unicamente listado desplegable._x000a_">
          <x14:formula1>
            <xm:f>[5]TITULOS!#REF!</xm:f>
          </x14:formula1>
          <xm:sqref>D25:D29 D32 D39 D44:D45 D49 D47 D51</xm:sqref>
        </x14:dataValidation>
        <x14:dataValidation type="list" allowBlank="1" showInputMessage="1" showErrorMessage="1" errorTitle="Error" error="Está ingresando un valor diferente que no corresponde a los Procesos identificados en el SIG. Use solamente listado desplegable">
          <x14:formula1>
            <xm:f>[5]TITULOS!#REF!</xm:f>
          </x14:formula1>
          <xm:sqref>E25:E29 E32 E39 E44:E45 E49 E47 E51</xm:sqref>
        </x14:dataValidation>
        <x14:dataValidation type="list" allowBlank="1" showInputMessage="1" showErrorMessage="1" errorTitle="Error" error="Está ingresando una opción diferente a los planes subsidiarios identificados segun el decreto 612 de 2018. Use solo valores de lista desplegable" promptTitle="Información" prompt="Si su actividad aplica a dos o más planes subsidiarios identifique el segundo plan aquí desde la lista de desplegables.">
          <x14:formula1>
            <xm:f>[5]TITULOS!#REF!</xm:f>
          </x14:formula1>
          <xm:sqref>G25:G29 G32 G39 G44:G45 G49 G47 G51</xm:sqref>
        </x14:dataValidation>
        <x14:dataValidation type="list" allowBlank="1" showInputMessage="1" showErrorMessage="1">
          <x14:formula1>
            <xm:f>[5]TITULOS!#REF!</xm:f>
          </x14:formula1>
          <xm:sqref>H25:H29 H32 H39 H44:H45 H49 H47 H51</xm:sqref>
        </x14:dataValidation>
        <x14:dataValidation type="list" allowBlank="1" showInputMessage="1" showErrorMessage="1" errorTitle="ERROR" error="Está introduciendo datos incorrectos. Se debe usar solo los listados">
          <x14:formula1>
            <xm:f>[6]TITULOS!#REF!</xm:f>
          </x14:formula1>
          <xm:sqref>Y5:Z5 W6:X6</xm:sqref>
        </x14:dataValidation>
        <x14:dataValidation type="list" allowBlank="1" showInputMessage="1" showErrorMessage="1" errorTitle="ERROR" error="Está introduciendo datos incorrectos. Se debe usar solo los listados">
          <x14:formula1>
            <xm:f>[7]TITULOS!#REF!</xm:f>
          </x14:formula1>
          <xm:sqref>Y65:Z66 Y63:Z63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23"/>
  <sheetViews>
    <sheetView zoomScale="85" zoomScaleNormal="85" workbookViewId="0">
      <selection activeCell="B16" sqref="B16:B23"/>
    </sheetView>
  </sheetViews>
  <sheetFormatPr baseColWidth="10" defaultRowHeight="12.75"/>
  <cols>
    <col min="1" max="1" width="4.7109375" style="220" bestFit="1" customWidth="1"/>
    <col min="2" max="2" width="16.85546875" style="220" bestFit="1" customWidth="1"/>
    <col min="3" max="3" width="8.85546875" style="220" bestFit="1" customWidth="1"/>
    <col min="4" max="4" width="1.140625" style="220" bestFit="1" customWidth="1"/>
    <col min="5" max="5" width="25.140625" style="220" bestFit="1" customWidth="1"/>
    <col min="6" max="6" width="10.85546875" style="220" bestFit="1" customWidth="1"/>
    <col min="7" max="8" width="16.85546875" style="220" bestFit="1" customWidth="1"/>
    <col min="9" max="9" width="8.85546875" style="220" bestFit="1" customWidth="1"/>
    <col min="10" max="10" width="16" style="220" bestFit="1" customWidth="1"/>
    <col min="11" max="11" width="0.28515625" style="220" bestFit="1" customWidth="1"/>
    <col min="12" max="12" width="16" style="220" bestFit="1" customWidth="1"/>
    <col min="13" max="13" width="0.7109375" style="220" bestFit="1" customWidth="1"/>
    <col min="14" max="14" width="16.140625" style="220" bestFit="1" customWidth="1"/>
    <col min="15" max="15" width="12.5703125" style="220" bestFit="1" customWidth="1"/>
    <col min="16" max="16" width="4.42578125" style="220" bestFit="1" customWidth="1"/>
    <col min="17" max="17" width="20.85546875" style="220" bestFit="1" customWidth="1"/>
    <col min="18" max="18" width="16.85546875" style="220" bestFit="1" customWidth="1"/>
    <col min="19" max="19" width="17" style="220" bestFit="1" customWidth="1"/>
    <col min="20" max="20" width="20.85546875" style="220" bestFit="1" customWidth="1"/>
    <col min="21" max="21" width="22.140625" style="220" bestFit="1" customWidth="1"/>
    <col min="22" max="22" width="12.5703125" style="220" bestFit="1" customWidth="1"/>
    <col min="23" max="23" width="55.28515625" style="220" bestFit="1" customWidth="1"/>
    <col min="24" max="24" width="25.85546875" style="220" bestFit="1" customWidth="1"/>
    <col min="25" max="25" width="15.85546875" style="220" bestFit="1" customWidth="1"/>
    <col min="26" max="26" width="18.28515625" style="220" bestFit="1" customWidth="1"/>
    <col min="27" max="27" width="65.5703125" style="220" bestFit="1" customWidth="1"/>
    <col min="28" max="28" width="65.7109375" style="220" bestFit="1" customWidth="1"/>
    <col min="29" max="29" width="4.7109375" style="220" bestFit="1" customWidth="1"/>
    <col min="30" max="256" width="9.140625" style="220" customWidth="1"/>
    <col min="257" max="257" width="4.7109375" style="220" bestFit="1" customWidth="1"/>
    <col min="258" max="258" width="16.85546875" style="220" bestFit="1" customWidth="1"/>
    <col min="259" max="259" width="8.85546875" style="220" bestFit="1" customWidth="1"/>
    <col min="260" max="260" width="1.140625" style="220" bestFit="1" customWidth="1"/>
    <col min="261" max="261" width="25.140625" style="220" bestFit="1" customWidth="1"/>
    <col min="262" max="262" width="10.85546875" style="220" bestFit="1" customWidth="1"/>
    <col min="263" max="264" width="16.85546875" style="220" bestFit="1" customWidth="1"/>
    <col min="265" max="265" width="8.85546875" style="220" bestFit="1" customWidth="1"/>
    <col min="266" max="266" width="16" style="220" bestFit="1" customWidth="1"/>
    <col min="267" max="267" width="0.28515625" style="220" bestFit="1" customWidth="1"/>
    <col min="268" max="268" width="16" style="220" bestFit="1" customWidth="1"/>
    <col min="269" max="269" width="0.7109375" style="220" bestFit="1" customWidth="1"/>
    <col min="270" max="270" width="16.140625" style="220" bestFit="1" customWidth="1"/>
    <col min="271" max="271" width="12.5703125" style="220" bestFit="1" customWidth="1"/>
    <col min="272" max="272" width="4.42578125" style="220" bestFit="1" customWidth="1"/>
    <col min="273" max="273" width="20.85546875" style="220" bestFit="1" customWidth="1"/>
    <col min="274" max="274" width="16.85546875" style="220" bestFit="1" customWidth="1"/>
    <col min="275" max="275" width="17" style="220" bestFit="1" customWidth="1"/>
    <col min="276" max="276" width="20.85546875" style="220" bestFit="1" customWidth="1"/>
    <col min="277" max="277" width="22.140625" style="220" bestFit="1" customWidth="1"/>
    <col min="278" max="278" width="12.5703125" style="220" bestFit="1" customWidth="1"/>
    <col min="279" max="279" width="55.28515625" style="220" bestFit="1" customWidth="1"/>
    <col min="280" max="280" width="25.85546875" style="220" bestFit="1" customWidth="1"/>
    <col min="281" max="281" width="15.85546875" style="220" bestFit="1" customWidth="1"/>
    <col min="282" max="282" width="18.28515625" style="220" bestFit="1" customWidth="1"/>
    <col min="283" max="283" width="65.5703125" style="220" bestFit="1" customWidth="1"/>
    <col min="284" max="284" width="65.7109375" style="220" bestFit="1" customWidth="1"/>
    <col min="285" max="285" width="4.7109375" style="220" bestFit="1" customWidth="1"/>
    <col min="286" max="512" width="9.140625" style="220" customWidth="1"/>
    <col min="513" max="513" width="4.7109375" style="220" bestFit="1" customWidth="1"/>
    <col min="514" max="514" width="16.85546875" style="220" bestFit="1" customWidth="1"/>
    <col min="515" max="515" width="8.85546875" style="220" bestFit="1" customWidth="1"/>
    <col min="516" max="516" width="1.140625" style="220" bestFit="1" customWidth="1"/>
    <col min="517" max="517" width="25.140625" style="220" bestFit="1" customWidth="1"/>
    <col min="518" max="518" width="10.85546875" style="220" bestFit="1" customWidth="1"/>
    <col min="519" max="520" width="16.85546875" style="220" bestFit="1" customWidth="1"/>
    <col min="521" max="521" width="8.85546875" style="220" bestFit="1" customWidth="1"/>
    <col min="522" max="522" width="16" style="220" bestFit="1" customWidth="1"/>
    <col min="523" max="523" width="0.28515625" style="220" bestFit="1" customWidth="1"/>
    <col min="524" max="524" width="16" style="220" bestFit="1" customWidth="1"/>
    <col min="525" max="525" width="0.7109375" style="220" bestFit="1" customWidth="1"/>
    <col min="526" max="526" width="16.140625" style="220" bestFit="1" customWidth="1"/>
    <col min="527" max="527" width="12.5703125" style="220" bestFit="1" customWidth="1"/>
    <col min="528" max="528" width="4.42578125" style="220" bestFit="1" customWidth="1"/>
    <col min="529" max="529" width="20.85546875" style="220" bestFit="1" customWidth="1"/>
    <col min="530" max="530" width="16.85546875" style="220" bestFit="1" customWidth="1"/>
    <col min="531" max="531" width="17" style="220" bestFit="1" customWidth="1"/>
    <col min="532" max="532" width="20.85546875" style="220" bestFit="1" customWidth="1"/>
    <col min="533" max="533" width="22.140625" style="220" bestFit="1" customWidth="1"/>
    <col min="534" max="534" width="12.5703125" style="220" bestFit="1" customWidth="1"/>
    <col min="535" max="535" width="55.28515625" style="220" bestFit="1" customWidth="1"/>
    <col min="536" max="536" width="25.85546875" style="220" bestFit="1" customWidth="1"/>
    <col min="537" max="537" width="15.85546875" style="220" bestFit="1" customWidth="1"/>
    <col min="538" max="538" width="18.28515625" style="220" bestFit="1" customWidth="1"/>
    <col min="539" max="539" width="65.5703125" style="220" bestFit="1" customWidth="1"/>
    <col min="540" max="540" width="65.7109375" style="220" bestFit="1" customWidth="1"/>
    <col min="541" max="541" width="4.7109375" style="220" bestFit="1" customWidth="1"/>
    <col min="542" max="768" width="9.140625" style="220" customWidth="1"/>
    <col min="769" max="769" width="4.7109375" style="220" bestFit="1" customWidth="1"/>
    <col min="770" max="770" width="16.85546875" style="220" bestFit="1" customWidth="1"/>
    <col min="771" max="771" width="8.85546875" style="220" bestFit="1" customWidth="1"/>
    <col min="772" max="772" width="1.140625" style="220" bestFit="1" customWidth="1"/>
    <col min="773" max="773" width="25.140625" style="220" bestFit="1" customWidth="1"/>
    <col min="774" max="774" width="10.85546875" style="220" bestFit="1" customWidth="1"/>
    <col min="775" max="776" width="16.85546875" style="220" bestFit="1" customWidth="1"/>
    <col min="777" max="777" width="8.85546875" style="220" bestFit="1" customWidth="1"/>
    <col min="778" max="778" width="16" style="220" bestFit="1" customWidth="1"/>
    <col min="779" max="779" width="0.28515625" style="220" bestFit="1" customWidth="1"/>
    <col min="780" max="780" width="16" style="220" bestFit="1" customWidth="1"/>
    <col min="781" max="781" width="0.7109375" style="220" bestFit="1" customWidth="1"/>
    <col min="782" max="782" width="16.140625" style="220" bestFit="1" customWidth="1"/>
    <col min="783" max="783" width="12.5703125" style="220" bestFit="1" customWidth="1"/>
    <col min="784" max="784" width="4.42578125" style="220" bestFit="1" customWidth="1"/>
    <col min="785" max="785" width="20.85546875" style="220" bestFit="1" customWidth="1"/>
    <col min="786" max="786" width="16.85546875" style="220" bestFit="1" customWidth="1"/>
    <col min="787" max="787" width="17" style="220" bestFit="1" customWidth="1"/>
    <col min="788" max="788" width="20.85546875" style="220" bestFit="1" customWidth="1"/>
    <col min="789" max="789" width="22.140625" style="220" bestFit="1" customWidth="1"/>
    <col min="790" max="790" width="12.5703125" style="220" bestFit="1" customWidth="1"/>
    <col min="791" max="791" width="55.28515625" style="220" bestFit="1" customWidth="1"/>
    <col min="792" max="792" width="25.85546875" style="220" bestFit="1" customWidth="1"/>
    <col min="793" max="793" width="15.85546875" style="220" bestFit="1" customWidth="1"/>
    <col min="794" max="794" width="18.28515625" style="220" bestFit="1" customWidth="1"/>
    <col min="795" max="795" width="65.5703125" style="220" bestFit="1" customWidth="1"/>
    <col min="796" max="796" width="65.7109375" style="220" bestFit="1" customWidth="1"/>
    <col min="797" max="797" width="4.7109375" style="220" bestFit="1" customWidth="1"/>
    <col min="798" max="1024" width="9.140625" style="220" customWidth="1"/>
    <col min="1025" max="1025" width="4.7109375" style="220" bestFit="1" customWidth="1"/>
    <col min="1026" max="1026" width="16.85546875" style="220" bestFit="1" customWidth="1"/>
    <col min="1027" max="1027" width="8.85546875" style="220" bestFit="1" customWidth="1"/>
    <col min="1028" max="1028" width="1.140625" style="220" bestFit="1" customWidth="1"/>
    <col min="1029" max="1029" width="25.140625" style="220" bestFit="1" customWidth="1"/>
    <col min="1030" max="1030" width="10.85546875" style="220" bestFit="1" customWidth="1"/>
    <col min="1031" max="1032" width="16.85546875" style="220" bestFit="1" customWidth="1"/>
    <col min="1033" max="1033" width="8.85546875" style="220" bestFit="1" customWidth="1"/>
    <col min="1034" max="1034" width="16" style="220" bestFit="1" customWidth="1"/>
    <col min="1035" max="1035" width="0.28515625" style="220" bestFit="1" customWidth="1"/>
    <col min="1036" max="1036" width="16" style="220" bestFit="1" customWidth="1"/>
    <col min="1037" max="1037" width="0.7109375" style="220" bestFit="1" customWidth="1"/>
    <col min="1038" max="1038" width="16.140625" style="220" bestFit="1" customWidth="1"/>
    <col min="1039" max="1039" width="12.5703125" style="220" bestFit="1" customWidth="1"/>
    <col min="1040" max="1040" width="4.42578125" style="220" bestFit="1" customWidth="1"/>
    <col min="1041" max="1041" width="20.85546875" style="220" bestFit="1" customWidth="1"/>
    <col min="1042" max="1042" width="16.85546875" style="220" bestFit="1" customWidth="1"/>
    <col min="1043" max="1043" width="17" style="220" bestFit="1" customWidth="1"/>
    <col min="1044" max="1044" width="20.85546875" style="220" bestFit="1" customWidth="1"/>
    <col min="1045" max="1045" width="22.140625" style="220" bestFit="1" customWidth="1"/>
    <col min="1046" max="1046" width="12.5703125" style="220" bestFit="1" customWidth="1"/>
    <col min="1047" max="1047" width="55.28515625" style="220" bestFit="1" customWidth="1"/>
    <col min="1048" max="1048" width="25.85546875" style="220" bestFit="1" customWidth="1"/>
    <col min="1049" max="1049" width="15.85546875" style="220" bestFit="1" customWidth="1"/>
    <col min="1050" max="1050" width="18.28515625" style="220" bestFit="1" customWidth="1"/>
    <col min="1051" max="1051" width="65.5703125" style="220" bestFit="1" customWidth="1"/>
    <col min="1052" max="1052" width="65.7109375" style="220" bestFit="1" customWidth="1"/>
    <col min="1053" max="1053" width="4.7109375" style="220" bestFit="1" customWidth="1"/>
    <col min="1054" max="1280" width="9.140625" style="220" customWidth="1"/>
    <col min="1281" max="1281" width="4.7109375" style="220" bestFit="1" customWidth="1"/>
    <col min="1282" max="1282" width="16.85546875" style="220" bestFit="1" customWidth="1"/>
    <col min="1283" max="1283" width="8.85546875" style="220" bestFit="1" customWidth="1"/>
    <col min="1284" max="1284" width="1.140625" style="220" bestFit="1" customWidth="1"/>
    <col min="1285" max="1285" width="25.140625" style="220" bestFit="1" customWidth="1"/>
    <col min="1286" max="1286" width="10.85546875" style="220" bestFit="1" customWidth="1"/>
    <col min="1287" max="1288" width="16.85546875" style="220" bestFit="1" customWidth="1"/>
    <col min="1289" max="1289" width="8.85546875" style="220" bestFit="1" customWidth="1"/>
    <col min="1290" max="1290" width="16" style="220" bestFit="1" customWidth="1"/>
    <col min="1291" max="1291" width="0.28515625" style="220" bestFit="1" customWidth="1"/>
    <col min="1292" max="1292" width="16" style="220" bestFit="1" customWidth="1"/>
    <col min="1293" max="1293" width="0.7109375" style="220" bestFit="1" customWidth="1"/>
    <col min="1294" max="1294" width="16.140625" style="220" bestFit="1" customWidth="1"/>
    <col min="1295" max="1295" width="12.5703125" style="220" bestFit="1" customWidth="1"/>
    <col min="1296" max="1296" width="4.42578125" style="220" bestFit="1" customWidth="1"/>
    <col min="1297" max="1297" width="20.85546875" style="220" bestFit="1" customWidth="1"/>
    <col min="1298" max="1298" width="16.85546875" style="220" bestFit="1" customWidth="1"/>
    <col min="1299" max="1299" width="17" style="220" bestFit="1" customWidth="1"/>
    <col min="1300" max="1300" width="20.85546875" style="220" bestFit="1" customWidth="1"/>
    <col min="1301" max="1301" width="22.140625" style="220" bestFit="1" customWidth="1"/>
    <col min="1302" max="1302" width="12.5703125" style="220" bestFit="1" customWidth="1"/>
    <col min="1303" max="1303" width="55.28515625" style="220" bestFit="1" customWidth="1"/>
    <col min="1304" max="1304" width="25.85546875" style="220" bestFit="1" customWidth="1"/>
    <col min="1305" max="1305" width="15.85546875" style="220" bestFit="1" customWidth="1"/>
    <col min="1306" max="1306" width="18.28515625" style="220" bestFit="1" customWidth="1"/>
    <col min="1307" max="1307" width="65.5703125" style="220" bestFit="1" customWidth="1"/>
    <col min="1308" max="1308" width="65.7109375" style="220" bestFit="1" customWidth="1"/>
    <col min="1309" max="1309" width="4.7109375" style="220" bestFit="1" customWidth="1"/>
    <col min="1310" max="1536" width="9.140625" style="220" customWidth="1"/>
    <col min="1537" max="1537" width="4.7109375" style="220" bestFit="1" customWidth="1"/>
    <col min="1538" max="1538" width="16.85546875" style="220" bestFit="1" customWidth="1"/>
    <col min="1539" max="1539" width="8.85546875" style="220" bestFit="1" customWidth="1"/>
    <col min="1540" max="1540" width="1.140625" style="220" bestFit="1" customWidth="1"/>
    <col min="1541" max="1541" width="25.140625" style="220" bestFit="1" customWidth="1"/>
    <col min="1542" max="1542" width="10.85546875" style="220" bestFit="1" customWidth="1"/>
    <col min="1543" max="1544" width="16.85546875" style="220" bestFit="1" customWidth="1"/>
    <col min="1545" max="1545" width="8.85546875" style="220" bestFit="1" customWidth="1"/>
    <col min="1546" max="1546" width="16" style="220" bestFit="1" customWidth="1"/>
    <col min="1547" max="1547" width="0.28515625" style="220" bestFit="1" customWidth="1"/>
    <col min="1548" max="1548" width="16" style="220" bestFit="1" customWidth="1"/>
    <col min="1549" max="1549" width="0.7109375" style="220" bestFit="1" customWidth="1"/>
    <col min="1550" max="1550" width="16.140625" style="220" bestFit="1" customWidth="1"/>
    <col min="1551" max="1551" width="12.5703125" style="220" bestFit="1" customWidth="1"/>
    <col min="1552" max="1552" width="4.42578125" style="220" bestFit="1" customWidth="1"/>
    <col min="1553" max="1553" width="20.85546875" style="220" bestFit="1" customWidth="1"/>
    <col min="1554" max="1554" width="16.85546875" style="220" bestFit="1" customWidth="1"/>
    <col min="1555" max="1555" width="17" style="220" bestFit="1" customWidth="1"/>
    <col min="1556" max="1556" width="20.85546875" style="220" bestFit="1" customWidth="1"/>
    <col min="1557" max="1557" width="22.140625" style="220" bestFit="1" customWidth="1"/>
    <col min="1558" max="1558" width="12.5703125" style="220" bestFit="1" customWidth="1"/>
    <col min="1559" max="1559" width="55.28515625" style="220" bestFit="1" customWidth="1"/>
    <col min="1560" max="1560" width="25.85546875" style="220" bestFit="1" customWidth="1"/>
    <col min="1561" max="1561" width="15.85546875" style="220" bestFit="1" customWidth="1"/>
    <col min="1562" max="1562" width="18.28515625" style="220" bestFit="1" customWidth="1"/>
    <col min="1563" max="1563" width="65.5703125" style="220" bestFit="1" customWidth="1"/>
    <col min="1564" max="1564" width="65.7109375" style="220" bestFit="1" customWidth="1"/>
    <col min="1565" max="1565" width="4.7109375" style="220" bestFit="1" customWidth="1"/>
    <col min="1566" max="1792" width="9.140625" style="220" customWidth="1"/>
    <col min="1793" max="1793" width="4.7109375" style="220" bestFit="1" customWidth="1"/>
    <col min="1794" max="1794" width="16.85546875" style="220" bestFit="1" customWidth="1"/>
    <col min="1795" max="1795" width="8.85546875" style="220" bestFit="1" customWidth="1"/>
    <col min="1796" max="1796" width="1.140625" style="220" bestFit="1" customWidth="1"/>
    <col min="1797" max="1797" width="25.140625" style="220" bestFit="1" customWidth="1"/>
    <col min="1798" max="1798" width="10.85546875" style="220" bestFit="1" customWidth="1"/>
    <col min="1799" max="1800" width="16.85546875" style="220" bestFit="1" customWidth="1"/>
    <col min="1801" max="1801" width="8.85546875" style="220" bestFit="1" customWidth="1"/>
    <col min="1802" max="1802" width="16" style="220" bestFit="1" customWidth="1"/>
    <col min="1803" max="1803" width="0.28515625" style="220" bestFit="1" customWidth="1"/>
    <col min="1804" max="1804" width="16" style="220" bestFit="1" customWidth="1"/>
    <col min="1805" max="1805" width="0.7109375" style="220" bestFit="1" customWidth="1"/>
    <col min="1806" max="1806" width="16.140625" style="220" bestFit="1" customWidth="1"/>
    <col min="1807" max="1807" width="12.5703125" style="220" bestFit="1" customWidth="1"/>
    <col min="1808" max="1808" width="4.42578125" style="220" bestFit="1" customWidth="1"/>
    <col min="1809" max="1809" width="20.85546875" style="220" bestFit="1" customWidth="1"/>
    <col min="1810" max="1810" width="16.85546875" style="220" bestFit="1" customWidth="1"/>
    <col min="1811" max="1811" width="17" style="220" bestFit="1" customWidth="1"/>
    <col min="1812" max="1812" width="20.85546875" style="220" bestFit="1" customWidth="1"/>
    <col min="1813" max="1813" width="22.140625" style="220" bestFit="1" customWidth="1"/>
    <col min="1814" max="1814" width="12.5703125" style="220" bestFit="1" customWidth="1"/>
    <col min="1815" max="1815" width="55.28515625" style="220" bestFit="1" customWidth="1"/>
    <col min="1816" max="1816" width="25.85546875" style="220" bestFit="1" customWidth="1"/>
    <col min="1817" max="1817" width="15.85546875" style="220" bestFit="1" customWidth="1"/>
    <col min="1818" max="1818" width="18.28515625" style="220" bestFit="1" customWidth="1"/>
    <col min="1819" max="1819" width="65.5703125" style="220" bestFit="1" customWidth="1"/>
    <col min="1820" max="1820" width="65.7109375" style="220" bestFit="1" customWidth="1"/>
    <col min="1821" max="1821" width="4.7109375" style="220" bestFit="1" customWidth="1"/>
    <col min="1822" max="2048" width="9.140625" style="220" customWidth="1"/>
    <col min="2049" max="2049" width="4.7109375" style="220" bestFit="1" customWidth="1"/>
    <col min="2050" max="2050" width="16.85546875" style="220" bestFit="1" customWidth="1"/>
    <col min="2051" max="2051" width="8.85546875" style="220" bestFit="1" customWidth="1"/>
    <col min="2052" max="2052" width="1.140625" style="220" bestFit="1" customWidth="1"/>
    <col min="2053" max="2053" width="25.140625" style="220" bestFit="1" customWidth="1"/>
    <col min="2054" max="2054" width="10.85546875" style="220" bestFit="1" customWidth="1"/>
    <col min="2055" max="2056" width="16.85546875" style="220" bestFit="1" customWidth="1"/>
    <col min="2057" max="2057" width="8.85546875" style="220" bestFit="1" customWidth="1"/>
    <col min="2058" max="2058" width="16" style="220" bestFit="1" customWidth="1"/>
    <col min="2059" max="2059" width="0.28515625" style="220" bestFit="1" customWidth="1"/>
    <col min="2060" max="2060" width="16" style="220" bestFit="1" customWidth="1"/>
    <col min="2061" max="2061" width="0.7109375" style="220" bestFit="1" customWidth="1"/>
    <col min="2062" max="2062" width="16.140625" style="220" bestFit="1" customWidth="1"/>
    <col min="2063" max="2063" width="12.5703125" style="220" bestFit="1" customWidth="1"/>
    <col min="2064" max="2064" width="4.42578125" style="220" bestFit="1" customWidth="1"/>
    <col min="2065" max="2065" width="20.85546875" style="220" bestFit="1" customWidth="1"/>
    <col min="2066" max="2066" width="16.85546875" style="220" bestFit="1" customWidth="1"/>
    <col min="2067" max="2067" width="17" style="220" bestFit="1" customWidth="1"/>
    <col min="2068" max="2068" width="20.85546875" style="220" bestFit="1" customWidth="1"/>
    <col min="2069" max="2069" width="22.140625" style="220" bestFit="1" customWidth="1"/>
    <col min="2070" max="2070" width="12.5703125" style="220" bestFit="1" customWidth="1"/>
    <col min="2071" max="2071" width="55.28515625" style="220" bestFit="1" customWidth="1"/>
    <col min="2072" max="2072" width="25.85546875" style="220" bestFit="1" customWidth="1"/>
    <col min="2073" max="2073" width="15.85546875" style="220" bestFit="1" customWidth="1"/>
    <col min="2074" max="2074" width="18.28515625" style="220" bestFit="1" customWidth="1"/>
    <col min="2075" max="2075" width="65.5703125" style="220" bestFit="1" customWidth="1"/>
    <col min="2076" max="2076" width="65.7109375" style="220" bestFit="1" customWidth="1"/>
    <col min="2077" max="2077" width="4.7109375" style="220" bestFit="1" customWidth="1"/>
    <col min="2078" max="2304" width="9.140625" style="220" customWidth="1"/>
    <col min="2305" max="2305" width="4.7109375" style="220" bestFit="1" customWidth="1"/>
    <col min="2306" max="2306" width="16.85546875" style="220" bestFit="1" customWidth="1"/>
    <col min="2307" max="2307" width="8.85546875" style="220" bestFit="1" customWidth="1"/>
    <col min="2308" max="2308" width="1.140625" style="220" bestFit="1" customWidth="1"/>
    <col min="2309" max="2309" width="25.140625" style="220" bestFit="1" customWidth="1"/>
    <col min="2310" max="2310" width="10.85546875" style="220" bestFit="1" customWidth="1"/>
    <col min="2311" max="2312" width="16.85546875" style="220" bestFit="1" customWidth="1"/>
    <col min="2313" max="2313" width="8.85546875" style="220" bestFit="1" customWidth="1"/>
    <col min="2314" max="2314" width="16" style="220" bestFit="1" customWidth="1"/>
    <col min="2315" max="2315" width="0.28515625" style="220" bestFit="1" customWidth="1"/>
    <col min="2316" max="2316" width="16" style="220" bestFit="1" customWidth="1"/>
    <col min="2317" max="2317" width="0.7109375" style="220" bestFit="1" customWidth="1"/>
    <col min="2318" max="2318" width="16.140625" style="220" bestFit="1" customWidth="1"/>
    <col min="2319" max="2319" width="12.5703125" style="220" bestFit="1" customWidth="1"/>
    <col min="2320" max="2320" width="4.42578125" style="220" bestFit="1" customWidth="1"/>
    <col min="2321" max="2321" width="20.85546875" style="220" bestFit="1" customWidth="1"/>
    <col min="2322" max="2322" width="16.85546875" style="220" bestFit="1" customWidth="1"/>
    <col min="2323" max="2323" width="17" style="220" bestFit="1" customWidth="1"/>
    <col min="2324" max="2324" width="20.85546875" style="220" bestFit="1" customWidth="1"/>
    <col min="2325" max="2325" width="22.140625" style="220" bestFit="1" customWidth="1"/>
    <col min="2326" max="2326" width="12.5703125" style="220" bestFit="1" customWidth="1"/>
    <col min="2327" max="2327" width="55.28515625" style="220" bestFit="1" customWidth="1"/>
    <col min="2328" max="2328" width="25.85546875" style="220" bestFit="1" customWidth="1"/>
    <col min="2329" max="2329" width="15.85546875" style="220" bestFit="1" customWidth="1"/>
    <col min="2330" max="2330" width="18.28515625" style="220" bestFit="1" customWidth="1"/>
    <col min="2331" max="2331" width="65.5703125" style="220" bestFit="1" customWidth="1"/>
    <col min="2332" max="2332" width="65.7109375" style="220" bestFit="1" customWidth="1"/>
    <col min="2333" max="2333" width="4.7109375" style="220" bestFit="1" customWidth="1"/>
    <col min="2334" max="2560" width="9.140625" style="220" customWidth="1"/>
    <col min="2561" max="2561" width="4.7109375" style="220" bestFit="1" customWidth="1"/>
    <col min="2562" max="2562" width="16.85546875" style="220" bestFit="1" customWidth="1"/>
    <col min="2563" max="2563" width="8.85546875" style="220" bestFit="1" customWidth="1"/>
    <col min="2564" max="2564" width="1.140625" style="220" bestFit="1" customWidth="1"/>
    <col min="2565" max="2565" width="25.140625" style="220" bestFit="1" customWidth="1"/>
    <col min="2566" max="2566" width="10.85546875" style="220" bestFit="1" customWidth="1"/>
    <col min="2567" max="2568" width="16.85546875" style="220" bestFit="1" customWidth="1"/>
    <col min="2569" max="2569" width="8.85546875" style="220" bestFit="1" customWidth="1"/>
    <col min="2570" max="2570" width="16" style="220" bestFit="1" customWidth="1"/>
    <col min="2571" max="2571" width="0.28515625" style="220" bestFit="1" customWidth="1"/>
    <col min="2572" max="2572" width="16" style="220" bestFit="1" customWidth="1"/>
    <col min="2573" max="2573" width="0.7109375" style="220" bestFit="1" customWidth="1"/>
    <col min="2574" max="2574" width="16.140625" style="220" bestFit="1" customWidth="1"/>
    <col min="2575" max="2575" width="12.5703125" style="220" bestFit="1" customWidth="1"/>
    <col min="2576" max="2576" width="4.42578125" style="220" bestFit="1" customWidth="1"/>
    <col min="2577" max="2577" width="20.85546875" style="220" bestFit="1" customWidth="1"/>
    <col min="2578" max="2578" width="16.85546875" style="220" bestFit="1" customWidth="1"/>
    <col min="2579" max="2579" width="17" style="220" bestFit="1" customWidth="1"/>
    <col min="2580" max="2580" width="20.85546875" style="220" bestFit="1" customWidth="1"/>
    <col min="2581" max="2581" width="22.140625" style="220" bestFit="1" customWidth="1"/>
    <col min="2582" max="2582" width="12.5703125" style="220" bestFit="1" customWidth="1"/>
    <col min="2583" max="2583" width="55.28515625" style="220" bestFit="1" customWidth="1"/>
    <col min="2584" max="2584" width="25.85546875" style="220" bestFit="1" customWidth="1"/>
    <col min="2585" max="2585" width="15.85546875" style="220" bestFit="1" customWidth="1"/>
    <col min="2586" max="2586" width="18.28515625" style="220" bestFit="1" customWidth="1"/>
    <col min="2587" max="2587" width="65.5703125" style="220" bestFit="1" customWidth="1"/>
    <col min="2588" max="2588" width="65.7109375" style="220" bestFit="1" customWidth="1"/>
    <col min="2589" max="2589" width="4.7109375" style="220" bestFit="1" customWidth="1"/>
    <col min="2590" max="2816" width="9.140625" style="220" customWidth="1"/>
    <col min="2817" max="2817" width="4.7109375" style="220" bestFit="1" customWidth="1"/>
    <col min="2818" max="2818" width="16.85546875" style="220" bestFit="1" customWidth="1"/>
    <col min="2819" max="2819" width="8.85546875" style="220" bestFit="1" customWidth="1"/>
    <col min="2820" max="2820" width="1.140625" style="220" bestFit="1" customWidth="1"/>
    <col min="2821" max="2821" width="25.140625" style="220" bestFit="1" customWidth="1"/>
    <col min="2822" max="2822" width="10.85546875" style="220" bestFit="1" customWidth="1"/>
    <col min="2823" max="2824" width="16.85546875" style="220" bestFit="1" customWidth="1"/>
    <col min="2825" max="2825" width="8.85546875" style="220" bestFit="1" customWidth="1"/>
    <col min="2826" max="2826" width="16" style="220" bestFit="1" customWidth="1"/>
    <col min="2827" max="2827" width="0.28515625" style="220" bestFit="1" customWidth="1"/>
    <col min="2828" max="2828" width="16" style="220" bestFit="1" customWidth="1"/>
    <col min="2829" max="2829" width="0.7109375" style="220" bestFit="1" customWidth="1"/>
    <col min="2830" max="2830" width="16.140625" style="220" bestFit="1" customWidth="1"/>
    <col min="2831" max="2831" width="12.5703125" style="220" bestFit="1" customWidth="1"/>
    <col min="2832" max="2832" width="4.42578125" style="220" bestFit="1" customWidth="1"/>
    <col min="2833" max="2833" width="20.85546875" style="220" bestFit="1" customWidth="1"/>
    <col min="2834" max="2834" width="16.85546875" style="220" bestFit="1" customWidth="1"/>
    <col min="2835" max="2835" width="17" style="220" bestFit="1" customWidth="1"/>
    <col min="2836" max="2836" width="20.85546875" style="220" bestFit="1" customWidth="1"/>
    <col min="2837" max="2837" width="22.140625" style="220" bestFit="1" customWidth="1"/>
    <col min="2838" max="2838" width="12.5703125" style="220" bestFit="1" customWidth="1"/>
    <col min="2839" max="2839" width="55.28515625" style="220" bestFit="1" customWidth="1"/>
    <col min="2840" max="2840" width="25.85546875" style="220" bestFit="1" customWidth="1"/>
    <col min="2841" max="2841" width="15.85546875" style="220" bestFit="1" customWidth="1"/>
    <col min="2842" max="2842" width="18.28515625" style="220" bestFit="1" customWidth="1"/>
    <col min="2843" max="2843" width="65.5703125" style="220" bestFit="1" customWidth="1"/>
    <col min="2844" max="2844" width="65.7109375" style="220" bestFit="1" customWidth="1"/>
    <col min="2845" max="2845" width="4.7109375" style="220" bestFit="1" customWidth="1"/>
    <col min="2846" max="3072" width="9.140625" style="220" customWidth="1"/>
    <col min="3073" max="3073" width="4.7109375" style="220" bestFit="1" customWidth="1"/>
    <col min="3074" max="3074" width="16.85546875" style="220" bestFit="1" customWidth="1"/>
    <col min="3075" max="3075" width="8.85546875" style="220" bestFit="1" customWidth="1"/>
    <col min="3076" max="3076" width="1.140625" style="220" bestFit="1" customWidth="1"/>
    <col min="3077" max="3077" width="25.140625" style="220" bestFit="1" customWidth="1"/>
    <col min="3078" max="3078" width="10.85546875" style="220" bestFit="1" customWidth="1"/>
    <col min="3079" max="3080" width="16.85546875" style="220" bestFit="1" customWidth="1"/>
    <col min="3081" max="3081" width="8.85546875" style="220" bestFit="1" customWidth="1"/>
    <col min="3082" max="3082" width="16" style="220" bestFit="1" customWidth="1"/>
    <col min="3083" max="3083" width="0.28515625" style="220" bestFit="1" customWidth="1"/>
    <col min="3084" max="3084" width="16" style="220" bestFit="1" customWidth="1"/>
    <col min="3085" max="3085" width="0.7109375" style="220" bestFit="1" customWidth="1"/>
    <col min="3086" max="3086" width="16.140625" style="220" bestFit="1" customWidth="1"/>
    <col min="3087" max="3087" width="12.5703125" style="220" bestFit="1" customWidth="1"/>
    <col min="3088" max="3088" width="4.42578125" style="220" bestFit="1" customWidth="1"/>
    <col min="3089" max="3089" width="20.85546875" style="220" bestFit="1" customWidth="1"/>
    <col min="3090" max="3090" width="16.85546875" style="220" bestFit="1" customWidth="1"/>
    <col min="3091" max="3091" width="17" style="220" bestFit="1" customWidth="1"/>
    <col min="3092" max="3092" width="20.85546875" style="220" bestFit="1" customWidth="1"/>
    <col min="3093" max="3093" width="22.140625" style="220" bestFit="1" customWidth="1"/>
    <col min="3094" max="3094" width="12.5703125" style="220" bestFit="1" customWidth="1"/>
    <col min="3095" max="3095" width="55.28515625" style="220" bestFit="1" customWidth="1"/>
    <col min="3096" max="3096" width="25.85546875" style="220" bestFit="1" customWidth="1"/>
    <col min="3097" max="3097" width="15.85546875" style="220" bestFit="1" customWidth="1"/>
    <col min="3098" max="3098" width="18.28515625" style="220" bestFit="1" customWidth="1"/>
    <col min="3099" max="3099" width="65.5703125" style="220" bestFit="1" customWidth="1"/>
    <col min="3100" max="3100" width="65.7109375" style="220" bestFit="1" customWidth="1"/>
    <col min="3101" max="3101" width="4.7109375" style="220" bestFit="1" customWidth="1"/>
    <col min="3102" max="3328" width="9.140625" style="220" customWidth="1"/>
    <col min="3329" max="3329" width="4.7109375" style="220" bestFit="1" customWidth="1"/>
    <col min="3330" max="3330" width="16.85546875" style="220" bestFit="1" customWidth="1"/>
    <col min="3331" max="3331" width="8.85546875" style="220" bestFit="1" customWidth="1"/>
    <col min="3332" max="3332" width="1.140625" style="220" bestFit="1" customWidth="1"/>
    <col min="3333" max="3333" width="25.140625" style="220" bestFit="1" customWidth="1"/>
    <col min="3334" max="3334" width="10.85546875" style="220" bestFit="1" customWidth="1"/>
    <col min="3335" max="3336" width="16.85546875" style="220" bestFit="1" customWidth="1"/>
    <col min="3337" max="3337" width="8.85546875" style="220" bestFit="1" customWidth="1"/>
    <col min="3338" max="3338" width="16" style="220" bestFit="1" customWidth="1"/>
    <col min="3339" max="3339" width="0.28515625" style="220" bestFit="1" customWidth="1"/>
    <col min="3340" max="3340" width="16" style="220" bestFit="1" customWidth="1"/>
    <col min="3341" max="3341" width="0.7109375" style="220" bestFit="1" customWidth="1"/>
    <col min="3342" max="3342" width="16.140625" style="220" bestFit="1" customWidth="1"/>
    <col min="3343" max="3343" width="12.5703125" style="220" bestFit="1" customWidth="1"/>
    <col min="3344" max="3344" width="4.42578125" style="220" bestFit="1" customWidth="1"/>
    <col min="3345" max="3345" width="20.85546875" style="220" bestFit="1" customWidth="1"/>
    <col min="3346" max="3346" width="16.85546875" style="220" bestFit="1" customWidth="1"/>
    <col min="3347" max="3347" width="17" style="220" bestFit="1" customWidth="1"/>
    <col min="3348" max="3348" width="20.85546875" style="220" bestFit="1" customWidth="1"/>
    <col min="3349" max="3349" width="22.140625" style="220" bestFit="1" customWidth="1"/>
    <col min="3350" max="3350" width="12.5703125" style="220" bestFit="1" customWidth="1"/>
    <col min="3351" max="3351" width="55.28515625" style="220" bestFit="1" customWidth="1"/>
    <col min="3352" max="3352" width="25.85546875" style="220" bestFit="1" customWidth="1"/>
    <col min="3353" max="3353" width="15.85546875" style="220" bestFit="1" customWidth="1"/>
    <col min="3354" max="3354" width="18.28515625" style="220" bestFit="1" customWidth="1"/>
    <col min="3355" max="3355" width="65.5703125" style="220" bestFit="1" customWidth="1"/>
    <col min="3356" max="3356" width="65.7109375" style="220" bestFit="1" customWidth="1"/>
    <col min="3357" max="3357" width="4.7109375" style="220" bestFit="1" customWidth="1"/>
    <col min="3358" max="3584" width="9.140625" style="220" customWidth="1"/>
    <col min="3585" max="3585" width="4.7109375" style="220" bestFit="1" customWidth="1"/>
    <col min="3586" max="3586" width="16.85546875" style="220" bestFit="1" customWidth="1"/>
    <col min="3587" max="3587" width="8.85546875" style="220" bestFit="1" customWidth="1"/>
    <col min="3588" max="3588" width="1.140625" style="220" bestFit="1" customWidth="1"/>
    <col min="3589" max="3589" width="25.140625" style="220" bestFit="1" customWidth="1"/>
    <col min="3590" max="3590" width="10.85546875" style="220" bestFit="1" customWidth="1"/>
    <col min="3591" max="3592" width="16.85546875" style="220" bestFit="1" customWidth="1"/>
    <col min="3593" max="3593" width="8.85546875" style="220" bestFit="1" customWidth="1"/>
    <col min="3594" max="3594" width="16" style="220" bestFit="1" customWidth="1"/>
    <col min="3595" max="3595" width="0.28515625" style="220" bestFit="1" customWidth="1"/>
    <col min="3596" max="3596" width="16" style="220" bestFit="1" customWidth="1"/>
    <col min="3597" max="3597" width="0.7109375" style="220" bestFit="1" customWidth="1"/>
    <col min="3598" max="3598" width="16.140625" style="220" bestFit="1" customWidth="1"/>
    <col min="3599" max="3599" width="12.5703125" style="220" bestFit="1" customWidth="1"/>
    <col min="3600" max="3600" width="4.42578125" style="220" bestFit="1" customWidth="1"/>
    <col min="3601" max="3601" width="20.85546875" style="220" bestFit="1" customWidth="1"/>
    <col min="3602" max="3602" width="16.85546875" style="220" bestFit="1" customWidth="1"/>
    <col min="3603" max="3603" width="17" style="220" bestFit="1" customWidth="1"/>
    <col min="3604" max="3604" width="20.85546875" style="220" bestFit="1" customWidth="1"/>
    <col min="3605" max="3605" width="22.140625" style="220" bestFit="1" customWidth="1"/>
    <col min="3606" max="3606" width="12.5703125" style="220" bestFit="1" customWidth="1"/>
    <col min="3607" max="3607" width="55.28515625" style="220" bestFit="1" customWidth="1"/>
    <col min="3608" max="3608" width="25.85546875" style="220" bestFit="1" customWidth="1"/>
    <col min="3609" max="3609" width="15.85546875" style="220" bestFit="1" customWidth="1"/>
    <col min="3610" max="3610" width="18.28515625" style="220" bestFit="1" customWidth="1"/>
    <col min="3611" max="3611" width="65.5703125" style="220" bestFit="1" customWidth="1"/>
    <col min="3612" max="3612" width="65.7109375" style="220" bestFit="1" customWidth="1"/>
    <col min="3613" max="3613" width="4.7109375" style="220" bestFit="1" customWidth="1"/>
    <col min="3614" max="3840" width="9.140625" style="220" customWidth="1"/>
    <col min="3841" max="3841" width="4.7109375" style="220" bestFit="1" customWidth="1"/>
    <col min="3842" max="3842" width="16.85546875" style="220" bestFit="1" customWidth="1"/>
    <col min="3843" max="3843" width="8.85546875" style="220" bestFit="1" customWidth="1"/>
    <col min="3844" max="3844" width="1.140625" style="220" bestFit="1" customWidth="1"/>
    <col min="3845" max="3845" width="25.140625" style="220" bestFit="1" customWidth="1"/>
    <col min="3846" max="3846" width="10.85546875" style="220" bestFit="1" customWidth="1"/>
    <col min="3847" max="3848" width="16.85546875" style="220" bestFit="1" customWidth="1"/>
    <col min="3849" max="3849" width="8.85546875" style="220" bestFit="1" customWidth="1"/>
    <col min="3850" max="3850" width="16" style="220" bestFit="1" customWidth="1"/>
    <col min="3851" max="3851" width="0.28515625" style="220" bestFit="1" customWidth="1"/>
    <col min="3852" max="3852" width="16" style="220" bestFit="1" customWidth="1"/>
    <col min="3853" max="3853" width="0.7109375" style="220" bestFit="1" customWidth="1"/>
    <col min="3854" max="3854" width="16.140625" style="220" bestFit="1" customWidth="1"/>
    <col min="3855" max="3855" width="12.5703125" style="220" bestFit="1" customWidth="1"/>
    <col min="3856" max="3856" width="4.42578125" style="220" bestFit="1" customWidth="1"/>
    <col min="3857" max="3857" width="20.85546875" style="220" bestFit="1" customWidth="1"/>
    <col min="3858" max="3858" width="16.85546875" style="220" bestFit="1" customWidth="1"/>
    <col min="3859" max="3859" width="17" style="220" bestFit="1" customWidth="1"/>
    <col min="3860" max="3860" width="20.85546875" style="220" bestFit="1" customWidth="1"/>
    <col min="3861" max="3861" width="22.140625" style="220" bestFit="1" customWidth="1"/>
    <col min="3862" max="3862" width="12.5703125" style="220" bestFit="1" customWidth="1"/>
    <col min="3863" max="3863" width="55.28515625" style="220" bestFit="1" customWidth="1"/>
    <col min="3864" max="3864" width="25.85546875" style="220" bestFit="1" customWidth="1"/>
    <col min="3865" max="3865" width="15.85546875" style="220" bestFit="1" customWidth="1"/>
    <col min="3866" max="3866" width="18.28515625" style="220" bestFit="1" customWidth="1"/>
    <col min="3867" max="3867" width="65.5703125" style="220" bestFit="1" customWidth="1"/>
    <col min="3868" max="3868" width="65.7109375" style="220" bestFit="1" customWidth="1"/>
    <col min="3869" max="3869" width="4.7109375" style="220" bestFit="1" customWidth="1"/>
    <col min="3870" max="4096" width="9.140625" style="220" customWidth="1"/>
    <col min="4097" max="4097" width="4.7109375" style="220" bestFit="1" customWidth="1"/>
    <col min="4098" max="4098" width="16.85546875" style="220" bestFit="1" customWidth="1"/>
    <col min="4099" max="4099" width="8.85546875" style="220" bestFit="1" customWidth="1"/>
    <col min="4100" max="4100" width="1.140625" style="220" bestFit="1" customWidth="1"/>
    <col min="4101" max="4101" width="25.140625" style="220" bestFit="1" customWidth="1"/>
    <col min="4102" max="4102" width="10.85546875" style="220" bestFit="1" customWidth="1"/>
    <col min="4103" max="4104" width="16.85546875" style="220" bestFit="1" customWidth="1"/>
    <col min="4105" max="4105" width="8.85546875" style="220" bestFit="1" customWidth="1"/>
    <col min="4106" max="4106" width="16" style="220" bestFit="1" customWidth="1"/>
    <col min="4107" max="4107" width="0.28515625" style="220" bestFit="1" customWidth="1"/>
    <col min="4108" max="4108" width="16" style="220" bestFit="1" customWidth="1"/>
    <col min="4109" max="4109" width="0.7109375" style="220" bestFit="1" customWidth="1"/>
    <col min="4110" max="4110" width="16.140625" style="220" bestFit="1" customWidth="1"/>
    <col min="4111" max="4111" width="12.5703125" style="220" bestFit="1" customWidth="1"/>
    <col min="4112" max="4112" width="4.42578125" style="220" bestFit="1" customWidth="1"/>
    <col min="4113" max="4113" width="20.85546875" style="220" bestFit="1" customWidth="1"/>
    <col min="4114" max="4114" width="16.85546875" style="220" bestFit="1" customWidth="1"/>
    <col min="4115" max="4115" width="17" style="220" bestFit="1" customWidth="1"/>
    <col min="4116" max="4116" width="20.85546875" style="220" bestFit="1" customWidth="1"/>
    <col min="4117" max="4117" width="22.140625" style="220" bestFit="1" customWidth="1"/>
    <col min="4118" max="4118" width="12.5703125" style="220" bestFit="1" customWidth="1"/>
    <col min="4119" max="4119" width="55.28515625" style="220" bestFit="1" customWidth="1"/>
    <col min="4120" max="4120" width="25.85546875" style="220" bestFit="1" customWidth="1"/>
    <col min="4121" max="4121" width="15.85546875" style="220" bestFit="1" customWidth="1"/>
    <col min="4122" max="4122" width="18.28515625" style="220" bestFit="1" customWidth="1"/>
    <col min="4123" max="4123" width="65.5703125" style="220" bestFit="1" customWidth="1"/>
    <col min="4124" max="4124" width="65.7109375" style="220" bestFit="1" customWidth="1"/>
    <col min="4125" max="4125" width="4.7109375" style="220" bestFit="1" customWidth="1"/>
    <col min="4126" max="4352" width="9.140625" style="220" customWidth="1"/>
    <col min="4353" max="4353" width="4.7109375" style="220" bestFit="1" customWidth="1"/>
    <col min="4354" max="4354" width="16.85546875" style="220" bestFit="1" customWidth="1"/>
    <col min="4355" max="4355" width="8.85546875" style="220" bestFit="1" customWidth="1"/>
    <col min="4356" max="4356" width="1.140625" style="220" bestFit="1" customWidth="1"/>
    <col min="4357" max="4357" width="25.140625" style="220" bestFit="1" customWidth="1"/>
    <col min="4358" max="4358" width="10.85546875" style="220" bestFit="1" customWidth="1"/>
    <col min="4359" max="4360" width="16.85546875" style="220" bestFit="1" customWidth="1"/>
    <col min="4361" max="4361" width="8.85546875" style="220" bestFit="1" customWidth="1"/>
    <col min="4362" max="4362" width="16" style="220" bestFit="1" customWidth="1"/>
    <col min="4363" max="4363" width="0.28515625" style="220" bestFit="1" customWidth="1"/>
    <col min="4364" max="4364" width="16" style="220" bestFit="1" customWidth="1"/>
    <col min="4365" max="4365" width="0.7109375" style="220" bestFit="1" customWidth="1"/>
    <col min="4366" max="4366" width="16.140625" style="220" bestFit="1" customWidth="1"/>
    <col min="4367" max="4367" width="12.5703125" style="220" bestFit="1" customWidth="1"/>
    <col min="4368" max="4368" width="4.42578125" style="220" bestFit="1" customWidth="1"/>
    <col min="4369" max="4369" width="20.85546875" style="220" bestFit="1" customWidth="1"/>
    <col min="4370" max="4370" width="16.85546875" style="220" bestFit="1" customWidth="1"/>
    <col min="4371" max="4371" width="17" style="220" bestFit="1" customWidth="1"/>
    <col min="4372" max="4372" width="20.85546875" style="220" bestFit="1" customWidth="1"/>
    <col min="4373" max="4373" width="22.140625" style="220" bestFit="1" customWidth="1"/>
    <col min="4374" max="4374" width="12.5703125" style="220" bestFit="1" customWidth="1"/>
    <col min="4375" max="4375" width="55.28515625" style="220" bestFit="1" customWidth="1"/>
    <col min="4376" max="4376" width="25.85546875" style="220" bestFit="1" customWidth="1"/>
    <col min="4377" max="4377" width="15.85546875" style="220" bestFit="1" customWidth="1"/>
    <col min="4378" max="4378" width="18.28515625" style="220" bestFit="1" customWidth="1"/>
    <col min="4379" max="4379" width="65.5703125" style="220" bestFit="1" customWidth="1"/>
    <col min="4380" max="4380" width="65.7109375" style="220" bestFit="1" customWidth="1"/>
    <col min="4381" max="4381" width="4.7109375" style="220" bestFit="1" customWidth="1"/>
    <col min="4382" max="4608" width="9.140625" style="220" customWidth="1"/>
    <col min="4609" max="4609" width="4.7109375" style="220" bestFit="1" customWidth="1"/>
    <col min="4610" max="4610" width="16.85546875" style="220" bestFit="1" customWidth="1"/>
    <col min="4611" max="4611" width="8.85546875" style="220" bestFit="1" customWidth="1"/>
    <col min="4612" max="4612" width="1.140625" style="220" bestFit="1" customWidth="1"/>
    <col min="4613" max="4613" width="25.140625" style="220" bestFit="1" customWidth="1"/>
    <col min="4614" max="4614" width="10.85546875" style="220" bestFit="1" customWidth="1"/>
    <col min="4615" max="4616" width="16.85546875" style="220" bestFit="1" customWidth="1"/>
    <col min="4617" max="4617" width="8.85546875" style="220" bestFit="1" customWidth="1"/>
    <col min="4618" max="4618" width="16" style="220" bestFit="1" customWidth="1"/>
    <col min="4619" max="4619" width="0.28515625" style="220" bestFit="1" customWidth="1"/>
    <col min="4620" max="4620" width="16" style="220" bestFit="1" customWidth="1"/>
    <col min="4621" max="4621" width="0.7109375" style="220" bestFit="1" customWidth="1"/>
    <col min="4622" max="4622" width="16.140625" style="220" bestFit="1" customWidth="1"/>
    <col min="4623" max="4623" width="12.5703125" style="220" bestFit="1" customWidth="1"/>
    <col min="4624" max="4624" width="4.42578125" style="220" bestFit="1" customWidth="1"/>
    <col min="4625" max="4625" width="20.85546875" style="220" bestFit="1" customWidth="1"/>
    <col min="4626" max="4626" width="16.85546875" style="220" bestFit="1" customWidth="1"/>
    <col min="4627" max="4627" width="17" style="220" bestFit="1" customWidth="1"/>
    <col min="4628" max="4628" width="20.85546875" style="220" bestFit="1" customWidth="1"/>
    <col min="4629" max="4629" width="22.140625" style="220" bestFit="1" customWidth="1"/>
    <col min="4630" max="4630" width="12.5703125" style="220" bestFit="1" customWidth="1"/>
    <col min="4631" max="4631" width="55.28515625" style="220" bestFit="1" customWidth="1"/>
    <col min="4632" max="4632" width="25.85546875" style="220" bestFit="1" customWidth="1"/>
    <col min="4633" max="4633" width="15.85546875" style="220" bestFit="1" customWidth="1"/>
    <col min="4634" max="4634" width="18.28515625" style="220" bestFit="1" customWidth="1"/>
    <col min="4635" max="4635" width="65.5703125" style="220" bestFit="1" customWidth="1"/>
    <col min="4636" max="4636" width="65.7109375" style="220" bestFit="1" customWidth="1"/>
    <col min="4637" max="4637" width="4.7109375" style="220" bestFit="1" customWidth="1"/>
    <col min="4638" max="4864" width="9.140625" style="220" customWidth="1"/>
    <col min="4865" max="4865" width="4.7109375" style="220" bestFit="1" customWidth="1"/>
    <col min="4866" max="4866" width="16.85546875" style="220" bestFit="1" customWidth="1"/>
    <col min="4867" max="4867" width="8.85546875" style="220" bestFit="1" customWidth="1"/>
    <col min="4868" max="4868" width="1.140625" style="220" bestFit="1" customWidth="1"/>
    <col min="4869" max="4869" width="25.140625" style="220" bestFit="1" customWidth="1"/>
    <col min="4870" max="4870" width="10.85546875" style="220" bestFit="1" customWidth="1"/>
    <col min="4871" max="4872" width="16.85546875" style="220" bestFit="1" customWidth="1"/>
    <col min="4873" max="4873" width="8.85546875" style="220" bestFit="1" customWidth="1"/>
    <col min="4874" max="4874" width="16" style="220" bestFit="1" customWidth="1"/>
    <col min="4875" max="4875" width="0.28515625" style="220" bestFit="1" customWidth="1"/>
    <col min="4876" max="4876" width="16" style="220" bestFit="1" customWidth="1"/>
    <col min="4877" max="4877" width="0.7109375" style="220" bestFit="1" customWidth="1"/>
    <col min="4878" max="4878" width="16.140625" style="220" bestFit="1" customWidth="1"/>
    <col min="4879" max="4879" width="12.5703125" style="220" bestFit="1" customWidth="1"/>
    <col min="4880" max="4880" width="4.42578125" style="220" bestFit="1" customWidth="1"/>
    <col min="4881" max="4881" width="20.85546875" style="220" bestFit="1" customWidth="1"/>
    <col min="4882" max="4882" width="16.85546875" style="220" bestFit="1" customWidth="1"/>
    <col min="4883" max="4883" width="17" style="220" bestFit="1" customWidth="1"/>
    <col min="4884" max="4884" width="20.85546875" style="220" bestFit="1" customWidth="1"/>
    <col min="4885" max="4885" width="22.140625" style="220" bestFit="1" customWidth="1"/>
    <col min="4886" max="4886" width="12.5703125" style="220" bestFit="1" customWidth="1"/>
    <col min="4887" max="4887" width="55.28515625" style="220" bestFit="1" customWidth="1"/>
    <col min="4888" max="4888" width="25.85546875" style="220" bestFit="1" customWidth="1"/>
    <col min="4889" max="4889" width="15.85546875" style="220" bestFit="1" customWidth="1"/>
    <col min="4890" max="4890" width="18.28515625" style="220" bestFit="1" customWidth="1"/>
    <col min="4891" max="4891" width="65.5703125" style="220" bestFit="1" customWidth="1"/>
    <col min="4892" max="4892" width="65.7109375" style="220" bestFit="1" customWidth="1"/>
    <col min="4893" max="4893" width="4.7109375" style="220" bestFit="1" customWidth="1"/>
    <col min="4894" max="5120" width="9.140625" style="220" customWidth="1"/>
    <col min="5121" max="5121" width="4.7109375" style="220" bestFit="1" customWidth="1"/>
    <col min="5122" max="5122" width="16.85546875" style="220" bestFit="1" customWidth="1"/>
    <col min="5123" max="5123" width="8.85546875" style="220" bestFit="1" customWidth="1"/>
    <col min="5124" max="5124" width="1.140625" style="220" bestFit="1" customWidth="1"/>
    <col min="5125" max="5125" width="25.140625" style="220" bestFit="1" customWidth="1"/>
    <col min="5126" max="5126" width="10.85546875" style="220" bestFit="1" customWidth="1"/>
    <col min="5127" max="5128" width="16.85546875" style="220" bestFit="1" customWidth="1"/>
    <col min="5129" max="5129" width="8.85546875" style="220" bestFit="1" customWidth="1"/>
    <col min="5130" max="5130" width="16" style="220" bestFit="1" customWidth="1"/>
    <col min="5131" max="5131" width="0.28515625" style="220" bestFit="1" customWidth="1"/>
    <col min="5132" max="5132" width="16" style="220" bestFit="1" customWidth="1"/>
    <col min="5133" max="5133" width="0.7109375" style="220" bestFit="1" customWidth="1"/>
    <col min="5134" max="5134" width="16.140625" style="220" bestFit="1" customWidth="1"/>
    <col min="5135" max="5135" width="12.5703125" style="220" bestFit="1" customWidth="1"/>
    <col min="5136" max="5136" width="4.42578125" style="220" bestFit="1" customWidth="1"/>
    <col min="5137" max="5137" width="20.85546875" style="220" bestFit="1" customWidth="1"/>
    <col min="5138" max="5138" width="16.85546875" style="220" bestFit="1" customWidth="1"/>
    <col min="5139" max="5139" width="17" style="220" bestFit="1" customWidth="1"/>
    <col min="5140" max="5140" width="20.85546875" style="220" bestFit="1" customWidth="1"/>
    <col min="5141" max="5141" width="22.140625" style="220" bestFit="1" customWidth="1"/>
    <col min="5142" max="5142" width="12.5703125" style="220" bestFit="1" customWidth="1"/>
    <col min="5143" max="5143" width="55.28515625" style="220" bestFit="1" customWidth="1"/>
    <col min="5144" max="5144" width="25.85546875" style="220" bestFit="1" customWidth="1"/>
    <col min="5145" max="5145" width="15.85546875" style="220" bestFit="1" customWidth="1"/>
    <col min="5146" max="5146" width="18.28515625" style="220" bestFit="1" customWidth="1"/>
    <col min="5147" max="5147" width="65.5703125" style="220" bestFit="1" customWidth="1"/>
    <col min="5148" max="5148" width="65.7109375" style="220" bestFit="1" customWidth="1"/>
    <col min="5149" max="5149" width="4.7109375" style="220" bestFit="1" customWidth="1"/>
    <col min="5150" max="5376" width="9.140625" style="220" customWidth="1"/>
    <col min="5377" max="5377" width="4.7109375" style="220" bestFit="1" customWidth="1"/>
    <col min="5378" max="5378" width="16.85546875" style="220" bestFit="1" customWidth="1"/>
    <col min="5379" max="5379" width="8.85546875" style="220" bestFit="1" customWidth="1"/>
    <col min="5380" max="5380" width="1.140625" style="220" bestFit="1" customWidth="1"/>
    <col min="5381" max="5381" width="25.140625" style="220" bestFit="1" customWidth="1"/>
    <col min="5382" max="5382" width="10.85546875" style="220" bestFit="1" customWidth="1"/>
    <col min="5383" max="5384" width="16.85546875" style="220" bestFit="1" customWidth="1"/>
    <col min="5385" max="5385" width="8.85546875" style="220" bestFit="1" customWidth="1"/>
    <col min="5386" max="5386" width="16" style="220" bestFit="1" customWidth="1"/>
    <col min="5387" max="5387" width="0.28515625" style="220" bestFit="1" customWidth="1"/>
    <col min="5388" max="5388" width="16" style="220" bestFit="1" customWidth="1"/>
    <col min="5389" max="5389" width="0.7109375" style="220" bestFit="1" customWidth="1"/>
    <col min="5390" max="5390" width="16.140625" style="220" bestFit="1" customWidth="1"/>
    <col min="5391" max="5391" width="12.5703125" style="220" bestFit="1" customWidth="1"/>
    <col min="5392" max="5392" width="4.42578125" style="220" bestFit="1" customWidth="1"/>
    <col min="5393" max="5393" width="20.85546875" style="220" bestFit="1" customWidth="1"/>
    <col min="5394" max="5394" width="16.85546875" style="220" bestFit="1" customWidth="1"/>
    <col min="5395" max="5395" width="17" style="220" bestFit="1" customWidth="1"/>
    <col min="5396" max="5396" width="20.85546875" style="220" bestFit="1" customWidth="1"/>
    <col min="5397" max="5397" width="22.140625" style="220" bestFit="1" customWidth="1"/>
    <col min="5398" max="5398" width="12.5703125" style="220" bestFit="1" customWidth="1"/>
    <col min="5399" max="5399" width="55.28515625" style="220" bestFit="1" customWidth="1"/>
    <col min="5400" max="5400" width="25.85546875" style="220" bestFit="1" customWidth="1"/>
    <col min="5401" max="5401" width="15.85546875" style="220" bestFit="1" customWidth="1"/>
    <col min="5402" max="5402" width="18.28515625" style="220" bestFit="1" customWidth="1"/>
    <col min="5403" max="5403" width="65.5703125" style="220" bestFit="1" customWidth="1"/>
    <col min="5404" max="5404" width="65.7109375" style="220" bestFit="1" customWidth="1"/>
    <col min="5405" max="5405" width="4.7109375" style="220" bestFit="1" customWidth="1"/>
    <col min="5406" max="5632" width="9.140625" style="220" customWidth="1"/>
    <col min="5633" max="5633" width="4.7109375" style="220" bestFit="1" customWidth="1"/>
    <col min="5634" max="5634" width="16.85546875" style="220" bestFit="1" customWidth="1"/>
    <col min="5635" max="5635" width="8.85546875" style="220" bestFit="1" customWidth="1"/>
    <col min="5636" max="5636" width="1.140625" style="220" bestFit="1" customWidth="1"/>
    <col min="5637" max="5637" width="25.140625" style="220" bestFit="1" customWidth="1"/>
    <col min="5638" max="5638" width="10.85546875" style="220" bestFit="1" customWidth="1"/>
    <col min="5639" max="5640" width="16.85546875" style="220" bestFit="1" customWidth="1"/>
    <col min="5641" max="5641" width="8.85546875" style="220" bestFit="1" customWidth="1"/>
    <col min="5642" max="5642" width="16" style="220" bestFit="1" customWidth="1"/>
    <col min="5643" max="5643" width="0.28515625" style="220" bestFit="1" customWidth="1"/>
    <col min="5644" max="5644" width="16" style="220" bestFit="1" customWidth="1"/>
    <col min="5645" max="5645" width="0.7109375" style="220" bestFit="1" customWidth="1"/>
    <col min="5646" max="5646" width="16.140625" style="220" bestFit="1" customWidth="1"/>
    <col min="5647" max="5647" width="12.5703125" style="220" bestFit="1" customWidth="1"/>
    <col min="5648" max="5648" width="4.42578125" style="220" bestFit="1" customWidth="1"/>
    <col min="5649" max="5649" width="20.85546875" style="220" bestFit="1" customWidth="1"/>
    <col min="5650" max="5650" width="16.85546875" style="220" bestFit="1" customWidth="1"/>
    <col min="5651" max="5651" width="17" style="220" bestFit="1" customWidth="1"/>
    <col min="5652" max="5652" width="20.85546875" style="220" bestFit="1" customWidth="1"/>
    <col min="5653" max="5653" width="22.140625" style="220" bestFit="1" customWidth="1"/>
    <col min="5654" max="5654" width="12.5703125" style="220" bestFit="1" customWidth="1"/>
    <col min="5655" max="5655" width="55.28515625" style="220" bestFit="1" customWidth="1"/>
    <col min="5656" max="5656" width="25.85546875" style="220" bestFit="1" customWidth="1"/>
    <col min="5657" max="5657" width="15.85546875" style="220" bestFit="1" customWidth="1"/>
    <col min="5658" max="5658" width="18.28515625" style="220" bestFit="1" customWidth="1"/>
    <col min="5659" max="5659" width="65.5703125" style="220" bestFit="1" customWidth="1"/>
    <col min="5660" max="5660" width="65.7109375" style="220" bestFit="1" customWidth="1"/>
    <col min="5661" max="5661" width="4.7109375" style="220" bestFit="1" customWidth="1"/>
    <col min="5662" max="5888" width="9.140625" style="220" customWidth="1"/>
    <col min="5889" max="5889" width="4.7109375" style="220" bestFit="1" customWidth="1"/>
    <col min="5890" max="5890" width="16.85546875" style="220" bestFit="1" customWidth="1"/>
    <col min="5891" max="5891" width="8.85546875" style="220" bestFit="1" customWidth="1"/>
    <col min="5892" max="5892" width="1.140625" style="220" bestFit="1" customWidth="1"/>
    <col min="5893" max="5893" width="25.140625" style="220" bestFit="1" customWidth="1"/>
    <col min="5894" max="5894" width="10.85546875" style="220" bestFit="1" customWidth="1"/>
    <col min="5895" max="5896" width="16.85546875" style="220" bestFit="1" customWidth="1"/>
    <col min="5897" max="5897" width="8.85546875" style="220" bestFit="1" customWidth="1"/>
    <col min="5898" max="5898" width="16" style="220" bestFit="1" customWidth="1"/>
    <col min="5899" max="5899" width="0.28515625" style="220" bestFit="1" customWidth="1"/>
    <col min="5900" max="5900" width="16" style="220" bestFit="1" customWidth="1"/>
    <col min="5901" max="5901" width="0.7109375" style="220" bestFit="1" customWidth="1"/>
    <col min="5902" max="5902" width="16.140625" style="220" bestFit="1" customWidth="1"/>
    <col min="5903" max="5903" width="12.5703125" style="220" bestFit="1" customWidth="1"/>
    <col min="5904" max="5904" width="4.42578125" style="220" bestFit="1" customWidth="1"/>
    <col min="5905" max="5905" width="20.85546875" style="220" bestFit="1" customWidth="1"/>
    <col min="5906" max="5906" width="16.85546875" style="220" bestFit="1" customWidth="1"/>
    <col min="5907" max="5907" width="17" style="220" bestFit="1" customWidth="1"/>
    <col min="5908" max="5908" width="20.85546875" style="220" bestFit="1" customWidth="1"/>
    <col min="5909" max="5909" width="22.140625" style="220" bestFit="1" customWidth="1"/>
    <col min="5910" max="5910" width="12.5703125" style="220" bestFit="1" customWidth="1"/>
    <col min="5911" max="5911" width="55.28515625" style="220" bestFit="1" customWidth="1"/>
    <col min="5912" max="5912" width="25.85546875" style="220" bestFit="1" customWidth="1"/>
    <col min="5913" max="5913" width="15.85546875" style="220" bestFit="1" customWidth="1"/>
    <col min="5914" max="5914" width="18.28515625" style="220" bestFit="1" customWidth="1"/>
    <col min="5915" max="5915" width="65.5703125" style="220" bestFit="1" customWidth="1"/>
    <col min="5916" max="5916" width="65.7109375" style="220" bestFit="1" customWidth="1"/>
    <col min="5917" max="5917" width="4.7109375" style="220" bestFit="1" customWidth="1"/>
    <col min="5918" max="6144" width="9.140625" style="220" customWidth="1"/>
    <col min="6145" max="6145" width="4.7109375" style="220" bestFit="1" customWidth="1"/>
    <col min="6146" max="6146" width="16.85546875" style="220" bestFit="1" customWidth="1"/>
    <col min="6147" max="6147" width="8.85546875" style="220" bestFit="1" customWidth="1"/>
    <col min="6148" max="6148" width="1.140625" style="220" bestFit="1" customWidth="1"/>
    <col min="6149" max="6149" width="25.140625" style="220" bestFit="1" customWidth="1"/>
    <col min="6150" max="6150" width="10.85546875" style="220" bestFit="1" customWidth="1"/>
    <col min="6151" max="6152" width="16.85546875" style="220" bestFit="1" customWidth="1"/>
    <col min="6153" max="6153" width="8.85546875" style="220" bestFit="1" customWidth="1"/>
    <col min="6154" max="6154" width="16" style="220" bestFit="1" customWidth="1"/>
    <col min="6155" max="6155" width="0.28515625" style="220" bestFit="1" customWidth="1"/>
    <col min="6156" max="6156" width="16" style="220" bestFit="1" customWidth="1"/>
    <col min="6157" max="6157" width="0.7109375" style="220" bestFit="1" customWidth="1"/>
    <col min="6158" max="6158" width="16.140625" style="220" bestFit="1" customWidth="1"/>
    <col min="6159" max="6159" width="12.5703125" style="220" bestFit="1" customWidth="1"/>
    <col min="6160" max="6160" width="4.42578125" style="220" bestFit="1" customWidth="1"/>
    <col min="6161" max="6161" width="20.85546875" style="220" bestFit="1" customWidth="1"/>
    <col min="6162" max="6162" width="16.85546875" style="220" bestFit="1" customWidth="1"/>
    <col min="6163" max="6163" width="17" style="220" bestFit="1" customWidth="1"/>
    <col min="6164" max="6164" width="20.85546875" style="220" bestFit="1" customWidth="1"/>
    <col min="6165" max="6165" width="22.140625" style="220" bestFit="1" customWidth="1"/>
    <col min="6166" max="6166" width="12.5703125" style="220" bestFit="1" customWidth="1"/>
    <col min="6167" max="6167" width="55.28515625" style="220" bestFit="1" customWidth="1"/>
    <col min="6168" max="6168" width="25.85546875" style="220" bestFit="1" customWidth="1"/>
    <col min="6169" max="6169" width="15.85546875" style="220" bestFit="1" customWidth="1"/>
    <col min="6170" max="6170" width="18.28515625" style="220" bestFit="1" customWidth="1"/>
    <col min="6171" max="6171" width="65.5703125" style="220" bestFit="1" customWidth="1"/>
    <col min="6172" max="6172" width="65.7109375" style="220" bestFit="1" customWidth="1"/>
    <col min="6173" max="6173" width="4.7109375" style="220" bestFit="1" customWidth="1"/>
    <col min="6174" max="6400" width="9.140625" style="220" customWidth="1"/>
    <col min="6401" max="6401" width="4.7109375" style="220" bestFit="1" customWidth="1"/>
    <col min="6402" max="6402" width="16.85546875" style="220" bestFit="1" customWidth="1"/>
    <col min="6403" max="6403" width="8.85546875" style="220" bestFit="1" customWidth="1"/>
    <col min="6404" max="6404" width="1.140625" style="220" bestFit="1" customWidth="1"/>
    <col min="6405" max="6405" width="25.140625" style="220" bestFit="1" customWidth="1"/>
    <col min="6406" max="6406" width="10.85546875" style="220" bestFit="1" customWidth="1"/>
    <col min="6407" max="6408" width="16.85546875" style="220" bestFit="1" customWidth="1"/>
    <col min="6409" max="6409" width="8.85546875" style="220" bestFit="1" customWidth="1"/>
    <col min="6410" max="6410" width="16" style="220" bestFit="1" customWidth="1"/>
    <col min="6411" max="6411" width="0.28515625" style="220" bestFit="1" customWidth="1"/>
    <col min="6412" max="6412" width="16" style="220" bestFit="1" customWidth="1"/>
    <col min="6413" max="6413" width="0.7109375" style="220" bestFit="1" customWidth="1"/>
    <col min="6414" max="6414" width="16.140625" style="220" bestFit="1" customWidth="1"/>
    <col min="6415" max="6415" width="12.5703125" style="220" bestFit="1" customWidth="1"/>
    <col min="6416" max="6416" width="4.42578125" style="220" bestFit="1" customWidth="1"/>
    <col min="6417" max="6417" width="20.85546875" style="220" bestFit="1" customWidth="1"/>
    <col min="6418" max="6418" width="16.85546875" style="220" bestFit="1" customWidth="1"/>
    <col min="6419" max="6419" width="17" style="220" bestFit="1" customWidth="1"/>
    <col min="6420" max="6420" width="20.85546875" style="220" bestFit="1" customWidth="1"/>
    <col min="6421" max="6421" width="22.140625" style="220" bestFit="1" customWidth="1"/>
    <col min="6422" max="6422" width="12.5703125" style="220" bestFit="1" customWidth="1"/>
    <col min="6423" max="6423" width="55.28515625" style="220" bestFit="1" customWidth="1"/>
    <col min="6424" max="6424" width="25.85546875" style="220" bestFit="1" customWidth="1"/>
    <col min="6425" max="6425" width="15.85546875" style="220" bestFit="1" customWidth="1"/>
    <col min="6426" max="6426" width="18.28515625" style="220" bestFit="1" customWidth="1"/>
    <col min="6427" max="6427" width="65.5703125" style="220" bestFit="1" customWidth="1"/>
    <col min="6428" max="6428" width="65.7109375" style="220" bestFit="1" customWidth="1"/>
    <col min="6429" max="6429" width="4.7109375" style="220" bestFit="1" customWidth="1"/>
    <col min="6430" max="6656" width="9.140625" style="220" customWidth="1"/>
    <col min="6657" max="6657" width="4.7109375" style="220" bestFit="1" customWidth="1"/>
    <col min="6658" max="6658" width="16.85546875" style="220" bestFit="1" customWidth="1"/>
    <col min="6659" max="6659" width="8.85546875" style="220" bestFit="1" customWidth="1"/>
    <col min="6660" max="6660" width="1.140625" style="220" bestFit="1" customWidth="1"/>
    <col min="6661" max="6661" width="25.140625" style="220" bestFit="1" customWidth="1"/>
    <col min="6662" max="6662" width="10.85546875" style="220" bestFit="1" customWidth="1"/>
    <col min="6663" max="6664" width="16.85546875" style="220" bestFit="1" customWidth="1"/>
    <col min="6665" max="6665" width="8.85546875" style="220" bestFit="1" customWidth="1"/>
    <col min="6666" max="6666" width="16" style="220" bestFit="1" customWidth="1"/>
    <col min="6667" max="6667" width="0.28515625" style="220" bestFit="1" customWidth="1"/>
    <col min="6668" max="6668" width="16" style="220" bestFit="1" customWidth="1"/>
    <col min="6669" max="6669" width="0.7109375" style="220" bestFit="1" customWidth="1"/>
    <col min="6670" max="6670" width="16.140625" style="220" bestFit="1" customWidth="1"/>
    <col min="6671" max="6671" width="12.5703125" style="220" bestFit="1" customWidth="1"/>
    <col min="6672" max="6672" width="4.42578125" style="220" bestFit="1" customWidth="1"/>
    <col min="6673" max="6673" width="20.85546875" style="220" bestFit="1" customWidth="1"/>
    <col min="6674" max="6674" width="16.85546875" style="220" bestFit="1" customWidth="1"/>
    <col min="6675" max="6675" width="17" style="220" bestFit="1" customWidth="1"/>
    <col min="6676" max="6676" width="20.85546875" style="220" bestFit="1" customWidth="1"/>
    <col min="6677" max="6677" width="22.140625" style="220" bestFit="1" customWidth="1"/>
    <col min="6678" max="6678" width="12.5703125" style="220" bestFit="1" customWidth="1"/>
    <col min="6679" max="6679" width="55.28515625" style="220" bestFit="1" customWidth="1"/>
    <col min="6680" max="6680" width="25.85546875" style="220" bestFit="1" customWidth="1"/>
    <col min="6681" max="6681" width="15.85546875" style="220" bestFit="1" customWidth="1"/>
    <col min="6682" max="6682" width="18.28515625" style="220" bestFit="1" customWidth="1"/>
    <col min="6683" max="6683" width="65.5703125" style="220" bestFit="1" customWidth="1"/>
    <col min="6684" max="6684" width="65.7109375" style="220" bestFit="1" customWidth="1"/>
    <col min="6685" max="6685" width="4.7109375" style="220" bestFit="1" customWidth="1"/>
    <col min="6686" max="6912" width="9.140625" style="220" customWidth="1"/>
    <col min="6913" max="6913" width="4.7109375" style="220" bestFit="1" customWidth="1"/>
    <col min="6914" max="6914" width="16.85546875" style="220" bestFit="1" customWidth="1"/>
    <col min="6915" max="6915" width="8.85546875" style="220" bestFit="1" customWidth="1"/>
    <col min="6916" max="6916" width="1.140625" style="220" bestFit="1" customWidth="1"/>
    <col min="6917" max="6917" width="25.140625" style="220" bestFit="1" customWidth="1"/>
    <col min="6918" max="6918" width="10.85546875" style="220" bestFit="1" customWidth="1"/>
    <col min="6919" max="6920" width="16.85546875" style="220" bestFit="1" customWidth="1"/>
    <col min="6921" max="6921" width="8.85546875" style="220" bestFit="1" customWidth="1"/>
    <col min="6922" max="6922" width="16" style="220" bestFit="1" customWidth="1"/>
    <col min="6923" max="6923" width="0.28515625" style="220" bestFit="1" customWidth="1"/>
    <col min="6924" max="6924" width="16" style="220" bestFit="1" customWidth="1"/>
    <col min="6925" max="6925" width="0.7109375" style="220" bestFit="1" customWidth="1"/>
    <col min="6926" max="6926" width="16.140625" style="220" bestFit="1" customWidth="1"/>
    <col min="6927" max="6927" width="12.5703125" style="220" bestFit="1" customWidth="1"/>
    <col min="6928" max="6928" width="4.42578125" style="220" bestFit="1" customWidth="1"/>
    <col min="6929" max="6929" width="20.85546875" style="220" bestFit="1" customWidth="1"/>
    <col min="6930" max="6930" width="16.85546875" style="220" bestFit="1" customWidth="1"/>
    <col min="6931" max="6931" width="17" style="220" bestFit="1" customWidth="1"/>
    <col min="6932" max="6932" width="20.85546875" style="220" bestFit="1" customWidth="1"/>
    <col min="6933" max="6933" width="22.140625" style="220" bestFit="1" customWidth="1"/>
    <col min="6934" max="6934" width="12.5703125" style="220" bestFit="1" customWidth="1"/>
    <col min="6935" max="6935" width="55.28515625" style="220" bestFit="1" customWidth="1"/>
    <col min="6936" max="6936" width="25.85546875" style="220" bestFit="1" customWidth="1"/>
    <col min="6937" max="6937" width="15.85546875" style="220" bestFit="1" customWidth="1"/>
    <col min="6938" max="6938" width="18.28515625" style="220" bestFit="1" customWidth="1"/>
    <col min="6939" max="6939" width="65.5703125" style="220" bestFit="1" customWidth="1"/>
    <col min="6940" max="6940" width="65.7109375" style="220" bestFit="1" customWidth="1"/>
    <col min="6941" max="6941" width="4.7109375" style="220" bestFit="1" customWidth="1"/>
    <col min="6942" max="7168" width="9.140625" style="220" customWidth="1"/>
    <col min="7169" max="7169" width="4.7109375" style="220" bestFit="1" customWidth="1"/>
    <col min="7170" max="7170" width="16.85546875" style="220" bestFit="1" customWidth="1"/>
    <col min="7171" max="7171" width="8.85546875" style="220" bestFit="1" customWidth="1"/>
    <col min="7172" max="7172" width="1.140625" style="220" bestFit="1" customWidth="1"/>
    <col min="7173" max="7173" width="25.140625" style="220" bestFit="1" customWidth="1"/>
    <col min="7174" max="7174" width="10.85546875" style="220" bestFit="1" customWidth="1"/>
    <col min="7175" max="7176" width="16.85546875" style="220" bestFit="1" customWidth="1"/>
    <col min="7177" max="7177" width="8.85546875" style="220" bestFit="1" customWidth="1"/>
    <col min="7178" max="7178" width="16" style="220" bestFit="1" customWidth="1"/>
    <col min="7179" max="7179" width="0.28515625" style="220" bestFit="1" customWidth="1"/>
    <col min="7180" max="7180" width="16" style="220" bestFit="1" customWidth="1"/>
    <col min="7181" max="7181" width="0.7109375" style="220" bestFit="1" customWidth="1"/>
    <col min="7182" max="7182" width="16.140625" style="220" bestFit="1" customWidth="1"/>
    <col min="7183" max="7183" width="12.5703125" style="220" bestFit="1" customWidth="1"/>
    <col min="7184" max="7184" width="4.42578125" style="220" bestFit="1" customWidth="1"/>
    <col min="7185" max="7185" width="20.85546875" style="220" bestFit="1" customWidth="1"/>
    <col min="7186" max="7186" width="16.85546875" style="220" bestFit="1" customWidth="1"/>
    <col min="7187" max="7187" width="17" style="220" bestFit="1" customWidth="1"/>
    <col min="7188" max="7188" width="20.85546875" style="220" bestFit="1" customWidth="1"/>
    <col min="7189" max="7189" width="22.140625" style="220" bestFit="1" customWidth="1"/>
    <col min="7190" max="7190" width="12.5703125" style="220" bestFit="1" customWidth="1"/>
    <col min="7191" max="7191" width="55.28515625" style="220" bestFit="1" customWidth="1"/>
    <col min="7192" max="7192" width="25.85546875" style="220" bestFit="1" customWidth="1"/>
    <col min="7193" max="7193" width="15.85546875" style="220" bestFit="1" customWidth="1"/>
    <col min="7194" max="7194" width="18.28515625" style="220" bestFit="1" customWidth="1"/>
    <col min="7195" max="7195" width="65.5703125" style="220" bestFit="1" customWidth="1"/>
    <col min="7196" max="7196" width="65.7109375" style="220" bestFit="1" customWidth="1"/>
    <col min="7197" max="7197" width="4.7109375" style="220" bestFit="1" customWidth="1"/>
    <col min="7198" max="7424" width="9.140625" style="220" customWidth="1"/>
    <col min="7425" max="7425" width="4.7109375" style="220" bestFit="1" customWidth="1"/>
    <col min="7426" max="7426" width="16.85546875" style="220" bestFit="1" customWidth="1"/>
    <col min="7427" max="7427" width="8.85546875" style="220" bestFit="1" customWidth="1"/>
    <col min="7428" max="7428" width="1.140625" style="220" bestFit="1" customWidth="1"/>
    <col min="7429" max="7429" width="25.140625" style="220" bestFit="1" customWidth="1"/>
    <col min="7430" max="7430" width="10.85546875" style="220" bestFit="1" customWidth="1"/>
    <col min="7431" max="7432" width="16.85546875" style="220" bestFit="1" customWidth="1"/>
    <col min="7433" max="7433" width="8.85546875" style="220" bestFit="1" customWidth="1"/>
    <col min="7434" max="7434" width="16" style="220" bestFit="1" customWidth="1"/>
    <col min="7435" max="7435" width="0.28515625" style="220" bestFit="1" customWidth="1"/>
    <col min="7436" max="7436" width="16" style="220" bestFit="1" customWidth="1"/>
    <col min="7437" max="7437" width="0.7109375" style="220" bestFit="1" customWidth="1"/>
    <col min="7438" max="7438" width="16.140625" style="220" bestFit="1" customWidth="1"/>
    <col min="7439" max="7439" width="12.5703125" style="220" bestFit="1" customWidth="1"/>
    <col min="7440" max="7440" width="4.42578125" style="220" bestFit="1" customWidth="1"/>
    <col min="7441" max="7441" width="20.85546875" style="220" bestFit="1" customWidth="1"/>
    <col min="7442" max="7442" width="16.85546875" style="220" bestFit="1" customWidth="1"/>
    <col min="7443" max="7443" width="17" style="220" bestFit="1" customWidth="1"/>
    <col min="7444" max="7444" width="20.85546875" style="220" bestFit="1" customWidth="1"/>
    <col min="7445" max="7445" width="22.140625" style="220" bestFit="1" customWidth="1"/>
    <col min="7446" max="7446" width="12.5703125" style="220" bestFit="1" customWidth="1"/>
    <col min="7447" max="7447" width="55.28515625" style="220" bestFit="1" customWidth="1"/>
    <col min="7448" max="7448" width="25.85546875" style="220" bestFit="1" customWidth="1"/>
    <col min="7449" max="7449" width="15.85546875" style="220" bestFit="1" customWidth="1"/>
    <col min="7450" max="7450" width="18.28515625" style="220" bestFit="1" customWidth="1"/>
    <col min="7451" max="7451" width="65.5703125" style="220" bestFit="1" customWidth="1"/>
    <col min="7452" max="7452" width="65.7109375" style="220" bestFit="1" customWidth="1"/>
    <col min="7453" max="7453" width="4.7109375" style="220" bestFit="1" customWidth="1"/>
    <col min="7454" max="7680" width="9.140625" style="220" customWidth="1"/>
    <col min="7681" max="7681" width="4.7109375" style="220" bestFit="1" customWidth="1"/>
    <col min="7682" max="7682" width="16.85546875" style="220" bestFit="1" customWidth="1"/>
    <col min="7683" max="7683" width="8.85546875" style="220" bestFit="1" customWidth="1"/>
    <col min="7684" max="7684" width="1.140625" style="220" bestFit="1" customWidth="1"/>
    <col min="7685" max="7685" width="25.140625" style="220" bestFit="1" customWidth="1"/>
    <col min="7686" max="7686" width="10.85546875" style="220" bestFit="1" customWidth="1"/>
    <col min="7687" max="7688" width="16.85546875" style="220" bestFit="1" customWidth="1"/>
    <col min="7689" max="7689" width="8.85546875" style="220" bestFit="1" customWidth="1"/>
    <col min="7690" max="7690" width="16" style="220" bestFit="1" customWidth="1"/>
    <col min="7691" max="7691" width="0.28515625" style="220" bestFit="1" customWidth="1"/>
    <col min="7692" max="7692" width="16" style="220" bestFit="1" customWidth="1"/>
    <col min="7693" max="7693" width="0.7109375" style="220" bestFit="1" customWidth="1"/>
    <col min="7694" max="7694" width="16.140625" style="220" bestFit="1" customWidth="1"/>
    <col min="7695" max="7695" width="12.5703125" style="220" bestFit="1" customWidth="1"/>
    <col min="7696" max="7696" width="4.42578125" style="220" bestFit="1" customWidth="1"/>
    <col min="7697" max="7697" width="20.85546875" style="220" bestFit="1" customWidth="1"/>
    <col min="7698" max="7698" width="16.85546875" style="220" bestFit="1" customWidth="1"/>
    <col min="7699" max="7699" width="17" style="220" bestFit="1" customWidth="1"/>
    <col min="7700" max="7700" width="20.85546875" style="220" bestFit="1" customWidth="1"/>
    <col min="7701" max="7701" width="22.140625" style="220" bestFit="1" customWidth="1"/>
    <col min="7702" max="7702" width="12.5703125" style="220" bestFit="1" customWidth="1"/>
    <col min="7703" max="7703" width="55.28515625" style="220" bestFit="1" customWidth="1"/>
    <col min="7704" max="7704" width="25.85546875" style="220" bestFit="1" customWidth="1"/>
    <col min="7705" max="7705" width="15.85546875" style="220" bestFit="1" customWidth="1"/>
    <col min="7706" max="7706" width="18.28515625" style="220" bestFit="1" customWidth="1"/>
    <col min="7707" max="7707" width="65.5703125" style="220" bestFit="1" customWidth="1"/>
    <col min="7708" max="7708" width="65.7109375" style="220" bestFit="1" customWidth="1"/>
    <col min="7709" max="7709" width="4.7109375" style="220" bestFit="1" customWidth="1"/>
    <col min="7710" max="7936" width="9.140625" style="220" customWidth="1"/>
    <col min="7937" max="7937" width="4.7109375" style="220" bestFit="1" customWidth="1"/>
    <col min="7938" max="7938" width="16.85546875" style="220" bestFit="1" customWidth="1"/>
    <col min="7939" max="7939" width="8.85546875" style="220" bestFit="1" customWidth="1"/>
    <col min="7940" max="7940" width="1.140625" style="220" bestFit="1" customWidth="1"/>
    <col min="7941" max="7941" width="25.140625" style="220" bestFit="1" customWidth="1"/>
    <col min="7942" max="7942" width="10.85546875" style="220" bestFit="1" customWidth="1"/>
    <col min="7943" max="7944" width="16.85546875" style="220" bestFit="1" customWidth="1"/>
    <col min="7945" max="7945" width="8.85546875" style="220" bestFit="1" customWidth="1"/>
    <col min="7946" max="7946" width="16" style="220" bestFit="1" customWidth="1"/>
    <col min="7947" max="7947" width="0.28515625" style="220" bestFit="1" customWidth="1"/>
    <col min="7948" max="7948" width="16" style="220" bestFit="1" customWidth="1"/>
    <col min="7949" max="7949" width="0.7109375" style="220" bestFit="1" customWidth="1"/>
    <col min="7950" max="7950" width="16.140625" style="220" bestFit="1" customWidth="1"/>
    <col min="7951" max="7951" width="12.5703125" style="220" bestFit="1" customWidth="1"/>
    <col min="7952" max="7952" width="4.42578125" style="220" bestFit="1" customWidth="1"/>
    <col min="7953" max="7953" width="20.85546875" style="220" bestFit="1" customWidth="1"/>
    <col min="7954" max="7954" width="16.85546875" style="220" bestFit="1" customWidth="1"/>
    <col min="7955" max="7955" width="17" style="220" bestFit="1" customWidth="1"/>
    <col min="7956" max="7956" width="20.85546875" style="220" bestFit="1" customWidth="1"/>
    <col min="7957" max="7957" width="22.140625" style="220" bestFit="1" customWidth="1"/>
    <col min="7958" max="7958" width="12.5703125" style="220" bestFit="1" customWidth="1"/>
    <col min="7959" max="7959" width="55.28515625" style="220" bestFit="1" customWidth="1"/>
    <col min="7960" max="7960" width="25.85546875" style="220" bestFit="1" customWidth="1"/>
    <col min="7961" max="7961" width="15.85546875" style="220" bestFit="1" customWidth="1"/>
    <col min="7962" max="7962" width="18.28515625" style="220" bestFit="1" customWidth="1"/>
    <col min="7963" max="7963" width="65.5703125" style="220" bestFit="1" customWidth="1"/>
    <col min="7964" max="7964" width="65.7109375" style="220" bestFit="1" customWidth="1"/>
    <col min="7965" max="7965" width="4.7109375" style="220" bestFit="1" customWidth="1"/>
    <col min="7966" max="8192" width="9.140625" style="220" customWidth="1"/>
    <col min="8193" max="8193" width="4.7109375" style="220" bestFit="1" customWidth="1"/>
    <col min="8194" max="8194" width="16.85546875" style="220" bestFit="1" customWidth="1"/>
    <col min="8195" max="8195" width="8.85546875" style="220" bestFit="1" customWidth="1"/>
    <col min="8196" max="8196" width="1.140625" style="220" bestFit="1" customWidth="1"/>
    <col min="8197" max="8197" width="25.140625" style="220" bestFit="1" customWidth="1"/>
    <col min="8198" max="8198" width="10.85546875" style="220" bestFit="1" customWidth="1"/>
    <col min="8199" max="8200" width="16.85546875" style="220" bestFit="1" customWidth="1"/>
    <col min="8201" max="8201" width="8.85546875" style="220" bestFit="1" customWidth="1"/>
    <col min="8202" max="8202" width="16" style="220" bestFit="1" customWidth="1"/>
    <col min="8203" max="8203" width="0.28515625" style="220" bestFit="1" customWidth="1"/>
    <col min="8204" max="8204" width="16" style="220" bestFit="1" customWidth="1"/>
    <col min="8205" max="8205" width="0.7109375" style="220" bestFit="1" customWidth="1"/>
    <col min="8206" max="8206" width="16.140625" style="220" bestFit="1" customWidth="1"/>
    <col min="8207" max="8207" width="12.5703125" style="220" bestFit="1" customWidth="1"/>
    <col min="8208" max="8208" width="4.42578125" style="220" bestFit="1" customWidth="1"/>
    <col min="8209" max="8209" width="20.85546875" style="220" bestFit="1" customWidth="1"/>
    <col min="8210" max="8210" width="16.85546875" style="220" bestFit="1" customWidth="1"/>
    <col min="8211" max="8211" width="17" style="220" bestFit="1" customWidth="1"/>
    <col min="8212" max="8212" width="20.85546875" style="220" bestFit="1" customWidth="1"/>
    <col min="8213" max="8213" width="22.140625" style="220" bestFit="1" customWidth="1"/>
    <col min="8214" max="8214" width="12.5703125" style="220" bestFit="1" customWidth="1"/>
    <col min="8215" max="8215" width="55.28515625" style="220" bestFit="1" customWidth="1"/>
    <col min="8216" max="8216" width="25.85546875" style="220" bestFit="1" customWidth="1"/>
    <col min="8217" max="8217" width="15.85546875" style="220" bestFit="1" customWidth="1"/>
    <col min="8218" max="8218" width="18.28515625" style="220" bestFit="1" customWidth="1"/>
    <col min="8219" max="8219" width="65.5703125" style="220" bestFit="1" customWidth="1"/>
    <col min="8220" max="8220" width="65.7109375" style="220" bestFit="1" customWidth="1"/>
    <col min="8221" max="8221" width="4.7109375" style="220" bestFit="1" customWidth="1"/>
    <col min="8222" max="8448" width="9.140625" style="220" customWidth="1"/>
    <col min="8449" max="8449" width="4.7109375" style="220" bestFit="1" customWidth="1"/>
    <col min="8450" max="8450" width="16.85546875" style="220" bestFit="1" customWidth="1"/>
    <col min="8451" max="8451" width="8.85546875" style="220" bestFit="1" customWidth="1"/>
    <col min="8452" max="8452" width="1.140625" style="220" bestFit="1" customWidth="1"/>
    <col min="8453" max="8453" width="25.140625" style="220" bestFit="1" customWidth="1"/>
    <col min="8454" max="8454" width="10.85546875" style="220" bestFit="1" customWidth="1"/>
    <col min="8455" max="8456" width="16.85546875" style="220" bestFit="1" customWidth="1"/>
    <col min="8457" max="8457" width="8.85546875" style="220" bestFit="1" customWidth="1"/>
    <col min="8458" max="8458" width="16" style="220" bestFit="1" customWidth="1"/>
    <col min="8459" max="8459" width="0.28515625" style="220" bestFit="1" customWidth="1"/>
    <col min="8460" max="8460" width="16" style="220" bestFit="1" customWidth="1"/>
    <col min="8461" max="8461" width="0.7109375" style="220" bestFit="1" customWidth="1"/>
    <col min="8462" max="8462" width="16.140625" style="220" bestFit="1" customWidth="1"/>
    <col min="8463" max="8463" width="12.5703125" style="220" bestFit="1" customWidth="1"/>
    <col min="8464" max="8464" width="4.42578125" style="220" bestFit="1" customWidth="1"/>
    <col min="8465" max="8465" width="20.85546875" style="220" bestFit="1" customWidth="1"/>
    <col min="8466" max="8466" width="16.85546875" style="220" bestFit="1" customWidth="1"/>
    <col min="8467" max="8467" width="17" style="220" bestFit="1" customWidth="1"/>
    <col min="8468" max="8468" width="20.85546875" style="220" bestFit="1" customWidth="1"/>
    <col min="8469" max="8469" width="22.140625" style="220" bestFit="1" customWidth="1"/>
    <col min="8470" max="8470" width="12.5703125" style="220" bestFit="1" customWidth="1"/>
    <col min="8471" max="8471" width="55.28515625" style="220" bestFit="1" customWidth="1"/>
    <col min="8472" max="8472" width="25.85546875" style="220" bestFit="1" customWidth="1"/>
    <col min="8473" max="8473" width="15.85546875" style="220" bestFit="1" customWidth="1"/>
    <col min="8474" max="8474" width="18.28515625" style="220" bestFit="1" customWidth="1"/>
    <col min="8475" max="8475" width="65.5703125" style="220" bestFit="1" customWidth="1"/>
    <col min="8476" max="8476" width="65.7109375" style="220" bestFit="1" customWidth="1"/>
    <col min="8477" max="8477" width="4.7109375" style="220" bestFit="1" customWidth="1"/>
    <col min="8478" max="8704" width="9.140625" style="220" customWidth="1"/>
    <col min="8705" max="8705" width="4.7109375" style="220" bestFit="1" customWidth="1"/>
    <col min="8706" max="8706" width="16.85546875" style="220" bestFit="1" customWidth="1"/>
    <col min="8707" max="8707" width="8.85546875" style="220" bestFit="1" customWidth="1"/>
    <col min="8708" max="8708" width="1.140625" style="220" bestFit="1" customWidth="1"/>
    <col min="8709" max="8709" width="25.140625" style="220" bestFit="1" customWidth="1"/>
    <col min="8710" max="8710" width="10.85546875" style="220" bestFit="1" customWidth="1"/>
    <col min="8711" max="8712" width="16.85546875" style="220" bestFit="1" customWidth="1"/>
    <col min="8713" max="8713" width="8.85546875" style="220" bestFit="1" customWidth="1"/>
    <col min="8714" max="8714" width="16" style="220" bestFit="1" customWidth="1"/>
    <col min="8715" max="8715" width="0.28515625" style="220" bestFit="1" customWidth="1"/>
    <col min="8716" max="8716" width="16" style="220" bestFit="1" customWidth="1"/>
    <col min="8717" max="8717" width="0.7109375" style="220" bestFit="1" customWidth="1"/>
    <col min="8718" max="8718" width="16.140625" style="220" bestFit="1" customWidth="1"/>
    <col min="8719" max="8719" width="12.5703125" style="220" bestFit="1" customWidth="1"/>
    <col min="8720" max="8720" width="4.42578125" style="220" bestFit="1" customWidth="1"/>
    <col min="8721" max="8721" width="20.85546875" style="220" bestFit="1" customWidth="1"/>
    <col min="8722" max="8722" width="16.85546875" style="220" bestFit="1" customWidth="1"/>
    <col min="8723" max="8723" width="17" style="220" bestFit="1" customWidth="1"/>
    <col min="8724" max="8724" width="20.85546875" style="220" bestFit="1" customWidth="1"/>
    <col min="8725" max="8725" width="22.140625" style="220" bestFit="1" customWidth="1"/>
    <col min="8726" max="8726" width="12.5703125" style="220" bestFit="1" customWidth="1"/>
    <col min="8727" max="8727" width="55.28515625" style="220" bestFit="1" customWidth="1"/>
    <col min="8728" max="8728" width="25.85546875" style="220" bestFit="1" customWidth="1"/>
    <col min="8729" max="8729" width="15.85546875" style="220" bestFit="1" customWidth="1"/>
    <col min="8730" max="8730" width="18.28515625" style="220" bestFit="1" customWidth="1"/>
    <col min="8731" max="8731" width="65.5703125" style="220" bestFit="1" customWidth="1"/>
    <col min="8732" max="8732" width="65.7109375" style="220" bestFit="1" customWidth="1"/>
    <col min="8733" max="8733" width="4.7109375" style="220" bestFit="1" customWidth="1"/>
    <col min="8734" max="8960" width="9.140625" style="220" customWidth="1"/>
    <col min="8961" max="8961" width="4.7109375" style="220" bestFit="1" customWidth="1"/>
    <col min="8962" max="8962" width="16.85546875" style="220" bestFit="1" customWidth="1"/>
    <col min="8963" max="8963" width="8.85546875" style="220" bestFit="1" customWidth="1"/>
    <col min="8964" max="8964" width="1.140625" style="220" bestFit="1" customWidth="1"/>
    <col min="8965" max="8965" width="25.140625" style="220" bestFit="1" customWidth="1"/>
    <col min="8966" max="8966" width="10.85546875" style="220" bestFit="1" customWidth="1"/>
    <col min="8967" max="8968" width="16.85546875" style="220" bestFit="1" customWidth="1"/>
    <col min="8969" max="8969" width="8.85546875" style="220" bestFit="1" customWidth="1"/>
    <col min="8970" max="8970" width="16" style="220" bestFit="1" customWidth="1"/>
    <col min="8971" max="8971" width="0.28515625" style="220" bestFit="1" customWidth="1"/>
    <col min="8972" max="8972" width="16" style="220" bestFit="1" customWidth="1"/>
    <col min="8973" max="8973" width="0.7109375" style="220" bestFit="1" customWidth="1"/>
    <col min="8974" max="8974" width="16.140625" style="220" bestFit="1" customWidth="1"/>
    <col min="8975" max="8975" width="12.5703125" style="220" bestFit="1" customWidth="1"/>
    <col min="8976" max="8976" width="4.42578125" style="220" bestFit="1" customWidth="1"/>
    <col min="8977" max="8977" width="20.85546875" style="220" bestFit="1" customWidth="1"/>
    <col min="8978" max="8978" width="16.85546875" style="220" bestFit="1" customWidth="1"/>
    <col min="8979" max="8979" width="17" style="220" bestFit="1" customWidth="1"/>
    <col min="8980" max="8980" width="20.85546875" style="220" bestFit="1" customWidth="1"/>
    <col min="8981" max="8981" width="22.140625" style="220" bestFit="1" customWidth="1"/>
    <col min="8982" max="8982" width="12.5703125" style="220" bestFit="1" customWidth="1"/>
    <col min="8983" max="8983" width="55.28515625" style="220" bestFit="1" customWidth="1"/>
    <col min="8984" max="8984" width="25.85546875" style="220" bestFit="1" customWidth="1"/>
    <col min="8985" max="8985" width="15.85546875" style="220" bestFit="1" customWidth="1"/>
    <col min="8986" max="8986" width="18.28515625" style="220" bestFit="1" customWidth="1"/>
    <col min="8987" max="8987" width="65.5703125" style="220" bestFit="1" customWidth="1"/>
    <col min="8988" max="8988" width="65.7109375" style="220" bestFit="1" customWidth="1"/>
    <col min="8989" max="8989" width="4.7109375" style="220" bestFit="1" customWidth="1"/>
    <col min="8990" max="9216" width="9.140625" style="220" customWidth="1"/>
    <col min="9217" max="9217" width="4.7109375" style="220" bestFit="1" customWidth="1"/>
    <col min="9218" max="9218" width="16.85546875" style="220" bestFit="1" customWidth="1"/>
    <col min="9219" max="9219" width="8.85546875" style="220" bestFit="1" customWidth="1"/>
    <col min="9220" max="9220" width="1.140625" style="220" bestFit="1" customWidth="1"/>
    <col min="9221" max="9221" width="25.140625" style="220" bestFit="1" customWidth="1"/>
    <col min="9222" max="9222" width="10.85546875" style="220" bestFit="1" customWidth="1"/>
    <col min="9223" max="9224" width="16.85546875" style="220" bestFit="1" customWidth="1"/>
    <col min="9225" max="9225" width="8.85546875" style="220" bestFit="1" customWidth="1"/>
    <col min="9226" max="9226" width="16" style="220" bestFit="1" customWidth="1"/>
    <col min="9227" max="9227" width="0.28515625" style="220" bestFit="1" customWidth="1"/>
    <col min="9228" max="9228" width="16" style="220" bestFit="1" customWidth="1"/>
    <col min="9229" max="9229" width="0.7109375" style="220" bestFit="1" customWidth="1"/>
    <col min="9230" max="9230" width="16.140625" style="220" bestFit="1" customWidth="1"/>
    <col min="9231" max="9231" width="12.5703125" style="220" bestFit="1" customWidth="1"/>
    <col min="9232" max="9232" width="4.42578125" style="220" bestFit="1" customWidth="1"/>
    <col min="9233" max="9233" width="20.85546875" style="220" bestFit="1" customWidth="1"/>
    <col min="9234" max="9234" width="16.85546875" style="220" bestFit="1" customWidth="1"/>
    <col min="9235" max="9235" width="17" style="220" bestFit="1" customWidth="1"/>
    <col min="9236" max="9236" width="20.85546875" style="220" bestFit="1" customWidth="1"/>
    <col min="9237" max="9237" width="22.140625" style="220" bestFit="1" customWidth="1"/>
    <col min="9238" max="9238" width="12.5703125" style="220" bestFit="1" customWidth="1"/>
    <col min="9239" max="9239" width="55.28515625" style="220" bestFit="1" customWidth="1"/>
    <col min="9240" max="9240" width="25.85546875" style="220" bestFit="1" customWidth="1"/>
    <col min="9241" max="9241" width="15.85546875" style="220" bestFit="1" customWidth="1"/>
    <col min="9242" max="9242" width="18.28515625" style="220" bestFit="1" customWidth="1"/>
    <col min="9243" max="9243" width="65.5703125" style="220" bestFit="1" customWidth="1"/>
    <col min="9244" max="9244" width="65.7109375" style="220" bestFit="1" customWidth="1"/>
    <col min="9245" max="9245" width="4.7109375" style="220" bestFit="1" customWidth="1"/>
    <col min="9246" max="9472" width="9.140625" style="220" customWidth="1"/>
    <col min="9473" max="9473" width="4.7109375" style="220" bestFit="1" customWidth="1"/>
    <col min="9474" max="9474" width="16.85546875" style="220" bestFit="1" customWidth="1"/>
    <col min="9475" max="9475" width="8.85546875" style="220" bestFit="1" customWidth="1"/>
    <col min="9476" max="9476" width="1.140625" style="220" bestFit="1" customWidth="1"/>
    <col min="9477" max="9477" width="25.140625" style="220" bestFit="1" customWidth="1"/>
    <col min="9478" max="9478" width="10.85546875" style="220" bestFit="1" customWidth="1"/>
    <col min="9479" max="9480" width="16.85546875" style="220" bestFit="1" customWidth="1"/>
    <col min="9481" max="9481" width="8.85546875" style="220" bestFit="1" customWidth="1"/>
    <col min="9482" max="9482" width="16" style="220" bestFit="1" customWidth="1"/>
    <col min="9483" max="9483" width="0.28515625" style="220" bestFit="1" customWidth="1"/>
    <col min="9484" max="9484" width="16" style="220" bestFit="1" customWidth="1"/>
    <col min="9485" max="9485" width="0.7109375" style="220" bestFit="1" customWidth="1"/>
    <col min="9486" max="9486" width="16.140625" style="220" bestFit="1" customWidth="1"/>
    <col min="9487" max="9487" width="12.5703125" style="220" bestFit="1" customWidth="1"/>
    <col min="9488" max="9488" width="4.42578125" style="220" bestFit="1" customWidth="1"/>
    <col min="9489" max="9489" width="20.85546875" style="220" bestFit="1" customWidth="1"/>
    <col min="9490" max="9490" width="16.85546875" style="220" bestFit="1" customWidth="1"/>
    <col min="9491" max="9491" width="17" style="220" bestFit="1" customWidth="1"/>
    <col min="9492" max="9492" width="20.85546875" style="220" bestFit="1" customWidth="1"/>
    <col min="9493" max="9493" width="22.140625" style="220" bestFit="1" customWidth="1"/>
    <col min="9494" max="9494" width="12.5703125" style="220" bestFit="1" customWidth="1"/>
    <col min="9495" max="9495" width="55.28515625" style="220" bestFit="1" customWidth="1"/>
    <col min="9496" max="9496" width="25.85546875" style="220" bestFit="1" customWidth="1"/>
    <col min="9497" max="9497" width="15.85546875" style="220" bestFit="1" customWidth="1"/>
    <col min="9498" max="9498" width="18.28515625" style="220" bestFit="1" customWidth="1"/>
    <col min="9499" max="9499" width="65.5703125" style="220" bestFit="1" customWidth="1"/>
    <col min="9500" max="9500" width="65.7109375" style="220" bestFit="1" customWidth="1"/>
    <col min="9501" max="9501" width="4.7109375" style="220" bestFit="1" customWidth="1"/>
    <col min="9502" max="9728" width="9.140625" style="220" customWidth="1"/>
    <col min="9729" max="9729" width="4.7109375" style="220" bestFit="1" customWidth="1"/>
    <col min="9730" max="9730" width="16.85546875" style="220" bestFit="1" customWidth="1"/>
    <col min="9731" max="9731" width="8.85546875" style="220" bestFit="1" customWidth="1"/>
    <col min="9732" max="9732" width="1.140625" style="220" bestFit="1" customWidth="1"/>
    <col min="9733" max="9733" width="25.140625" style="220" bestFit="1" customWidth="1"/>
    <col min="9734" max="9734" width="10.85546875" style="220" bestFit="1" customWidth="1"/>
    <col min="9735" max="9736" width="16.85546875" style="220" bestFit="1" customWidth="1"/>
    <col min="9737" max="9737" width="8.85546875" style="220" bestFit="1" customWidth="1"/>
    <col min="9738" max="9738" width="16" style="220" bestFit="1" customWidth="1"/>
    <col min="9739" max="9739" width="0.28515625" style="220" bestFit="1" customWidth="1"/>
    <col min="9740" max="9740" width="16" style="220" bestFit="1" customWidth="1"/>
    <col min="9741" max="9741" width="0.7109375" style="220" bestFit="1" customWidth="1"/>
    <col min="9742" max="9742" width="16.140625" style="220" bestFit="1" customWidth="1"/>
    <col min="9743" max="9743" width="12.5703125" style="220" bestFit="1" customWidth="1"/>
    <col min="9744" max="9744" width="4.42578125" style="220" bestFit="1" customWidth="1"/>
    <col min="9745" max="9745" width="20.85546875" style="220" bestFit="1" customWidth="1"/>
    <col min="9746" max="9746" width="16.85546875" style="220" bestFit="1" customWidth="1"/>
    <col min="9747" max="9747" width="17" style="220" bestFit="1" customWidth="1"/>
    <col min="9748" max="9748" width="20.85546875" style="220" bestFit="1" customWidth="1"/>
    <col min="9749" max="9749" width="22.140625" style="220" bestFit="1" customWidth="1"/>
    <col min="9750" max="9750" width="12.5703125" style="220" bestFit="1" customWidth="1"/>
    <col min="9751" max="9751" width="55.28515625" style="220" bestFit="1" customWidth="1"/>
    <col min="9752" max="9752" width="25.85546875" style="220" bestFit="1" customWidth="1"/>
    <col min="9753" max="9753" width="15.85546875" style="220" bestFit="1" customWidth="1"/>
    <col min="9754" max="9754" width="18.28515625" style="220" bestFit="1" customWidth="1"/>
    <col min="9755" max="9755" width="65.5703125" style="220" bestFit="1" customWidth="1"/>
    <col min="9756" max="9756" width="65.7109375" style="220" bestFit="1" customWidth="1"/>
    <col min="9757" max="9757" width="4.7109375" style="220" bestFit="1" customWidth="1"/>
    <col min="9758" max="9984" width="9.140625" style="220" customWidth="1"/>
    <col min="9985" max="9985" width="4.7109375" style="220" bestFit="1" customWidth="1"/>
    <col min="9986" max="9986" width="16.85546875" style="220" bestFit="1" customWidth="1"/>
    <col min="9987" max="9987" width="8.85546875" style="220" bestFit="1" customWidth="1"/>
    <col min="9988" max="9988" width="1.140625" style="220" bestFit="1" customWidth="1"/>
    <col min="9989" max="9989" width="25.140625" style="220" bestFit="1" customWidth="1"/>
    <col min="9990" max="9990" width="10.85546875" style="220" bestFit="1" customWidth="1"/>
    <col min="9991" max="9992" width="16.85546875" style="220" bestFit="1" customWidth="1"/>
    <col min="9993" max="9993" width="8.85546875" style="220" bestFit="1" customWidth="1"/>
    <col min="9994" max="9994" width="16" style="220" bestFit="1" customWidth="1"/>
    <col min="9995" max="9995" width="0.28515625" style="220" bestFit="1" customWidth="1"/>
    <col min="9996" max="9996" width="16" style="220" bestFit="1" customWidth="1"/>
    <col min="9997" max="9997" width="0.7109375" style="220" bestFit="1" customWidth="1"/>
    <col min="9998" max="9998" width="16.140625" style="220" bestFit="1" customWidth="1"/>
    <col min="9999" max="9999" width="12.5703125" style="220" bestFit="1" customWidth="1"/>
    <col min="10000" max="10000" width="4.42578125" style="220" bestFit="1" customWidth="1"/>
    <col min="10001" max="10001" width="20.85546875" style="220" bestFit="1" customWidth="1"/>
    <col min="10002" max="10002" width="16.85546875" style="220" bestFit="1" customWidth="1"/>
    <col min="10003" max="10003" width="17" style="220" bestFit="1" customWidth="1"/>
    <col min="10004" max="10004" width="20.85546875" style="220" bestFit="1" customWidth="1"/>
    <col min="10005" max="10005" width="22.140625" style="220" bestFit="1" customWidth="1"/>
    <col min="10006" max="10006" width="12.5703125" style="220" bestFit="1" customWidth="1"/>
    <col min="10007" max="10007" width="55.28515625" style="220" bestFit="1" customWidth="1"/>
    <col min="10008" max="10008" width="25.85546875" style="220" bestFit="1" customWidth="1"/>
    <col min="10009" max="10009" width="15.85546875" style="220" bestFit="1" customWidth="1"/>
    <col min="10010" max="10010" width="18.28515625" style="220" bestFit="1" customWidth="1"/>
    <col min="10011" max="10011" width="65.5703125" style="220" bestFit="1" customWidth="1"/>
    <col min="10012" max="10012" width="65.7109375" style="220" bestFit="1" customWidth="1"/>
    <col min="10013" max="10013" width="4.7109375" style="220" bestFit="1" customWidth="1"/>
    <col min="10014" max="10240" width="9.140625" style="220" customWidth="1"/>
    <col min="10241" max="10241" width="4.7109375" style="220" bestFit="1" customWidth="1"/>
    <col min="10242" max="10242" width="16.85546875" style="220" bestFit="1" customWidth="1"/>
    <col min="10243" max="10243" width="8.85546875" style="220" bestFit="1" customWidth="1"/>
    <col min="10244" max="10244" width="1.140625" style="220" bestFit="1" customWidth="1"/>
    <col min="10245" max="10245" width="25.140625" style="220" bestFit="1" customWidth="1"/>
    <col min="10246" max="10246" width="10.85546875" style="220" bestFit="1" customWidth="1"/>
    <col min="10247" max="10248" width="16.85546875" style="220" bestFit="1" customWidth="1"/>
    <col min="10249" max="10249" width="8.85546875" style="220" bestFit="1" customWidth="1"/>
    <col min="10250" max="10250" width="16" style="220" bestFit="1" customWidth="1"/>
    <col min="10251" max="10251" width="0.28515625" style="220" bestFit="1" customWidth="1"/>
    <col min="10252" max="10252" width="16" style="220" bestFit="1" customWidth="1"/>
    <col min="10253" max="10253" width="0.7109375" style="220" bestFit="1" customWidth="1"/>
    <col min="10254" max="10254" width="16.140625" style="220" bestFit="1" customWidth="1"/>
    <col min="10255" max="10255" width="12.5703125" style="220" bestFit="1" customWidth="1"/>
    <col min="10256" max="10256" width="4.42578125" style="220" bestFit="1" customWidth="1"/>
    <col min="10257" max="10257" width="20.85546875" style="220" bestFit="1" customWidth="1"/>
    <col min="10258" max="10258" width="16.85546875" style="220" bestFit="1" customWidth="1"/>
    <col min="10259" max="10259" width="17" style="220" bestFit="1" customWidth="1"/>
    <col min="10260" max="10260" width="20.85546875" style="220" bestFit="1" customWidth="1"/>
    <col min="10261" max="10261" width="22.140625" style="220" bestFit="1" customWidth="1"/>
    <col min="10262" max="10262" width="12.5703125" style="220" bestFit="1" customWidth="1"/>
    <col min="10263" max="10263" width="55.28515625" style="220" bestFit="1" customWidth="1"/>
    <col min="10264" max="10264" width="25.85546875" style="220" bestFit="1" customWidth="1"/>
    <col min="10265" max="10265" width="15.85546875" style="220" bestFit="1" customWidth="1"/>
    <col min="10266" max="10266" width="18.28515625" style="220" bestFit="1" customWidth="1"/>
    <col min="10267" max="10267" width="65.5703125" style="220" bestFit="1" customWidth="1"/>
    <col min="10268" max="10268" width="65.7109375" style="220" bestFit="1" customWidth="1"/>
    <col min="10269" max="10269" width="4.7109375" style="220" bestFit="1" customWidth="1"/>
    <col min="10270" max="10496" width="9.140625" style="220" customWidth="1"/>
    <col min="10497" max="10497" width="4.7109375" style="220" bestFit="1" customWidth="1"/>
    <col min="10498" max="10498" width="16.85546875" style="220" bestFit="1" customWidth="1"/>
    <col min="10499" max="10499" width="8.85546875" style="220" bestFit="1" customWidth="1"/>
    <col min="10500" max="10500" width="1.140625" style="220" bestFit="1" customWidth="1"/>
    <col min="10501" max="10501" width="25.140625" style="220" bestFit="1" customWidth="1"/>
    <col min="10502" max="10502" width="10.85546875" style="220" bestFit="1" customWidth="1"/>
    <col min="10503" max="10504" width="16.85546875" style="220" bestFit="1" customWidth="1"/>
    <col min="10505" max="10505" width="8.85546875" style="220" bestFit="1" customWidth="1"/>
    <col min="10506" max="10506" width="16" style="220" bestFit="1" customWidth="1"/>
    <col min="10507" max="10507" width="0.28515625" style="220" bestFit="1" customWidth="1"/>
    <col min="10508" max="10508" width="16" style="220" bestFit="1" customWidth="1"/>
    <col min="10509" max="10509" width="0.7109375" style="220" bestFit="1" customWidth="1"/>
    <col min="10510" max="10510" width="16.140625" style="220" bestFit="1" customWidth="1"/>
    <col min="10511" max="10511" width="12.5703125" style="220" bestFit="1" customWidth="1"/>
    <col min="10512" max="10512" width="4.42578125" style="220" bestFit="1" customWidth="1"/>
    <col min="10513" max="10513" width="20.85546875" style="220" bestFit="1" customWidth="1"/>
    <col min="10514" max="10514" width="16.85546875" style="220" bestFit="1" customWidth="1"/>
    <col min="10515" max="10515" width="17" style="220" bestFit="1" customWidth="1"/>
    <col min="10516" max="10516" width="20.85546875" style="220" bestFit="1" customWidth="1"/>
    <col min="10517" max="10517" width="22.140625" style="220" bestFit="1" customWidth="1"/>
    <col min="10518" max="10518" width="12.5703125" style="220" bestFit="1" customWidth="1"/>
    <col min="10519" max="10519" width="55.28515625" style="220" bestFit="1" customWidth="1"/>
    <col min="10520" max="10520" width="25.85546875" style="220" bestFit="1" customWidth="1"/>
    <col min="10521" max="10521" width="15.85546875" style="220" bestFit="1" customWidth="1"/>
    <col min="10522" max="10522" width="18.28515625" style="220" bestFit="1" customWidth="1"/>
    <col min="10523" max="10523" width="65.5703125" style="220" bestFit="1" customWidth="1"/>
    <col min="10524" max="10524" width="65.7109375" style="220" bestFit="1" customWidth="1"/>
    <col min="10525" max="10525" width="4.7109375" style="220" bestFit="1" customWidth="1"/>
    <col min="10526" max="10752" width="9.140625" style="220" customWidth="1"/>
    <col min="10753" max="10753" width="4.7109375" style="220" bestFit="1" customWidth="1"/>
    <col min="10754" max="10754" width="16.85546875" style="220" bestFit="1" customWidth="1"/>
    <col min="10755" max="10755" width="8.85546875" style="220" bestFit="1" customWidth="1"/>
    <col min="10756" max="10756" width="1.140625" style="220" bestFit="1" customWidth="1"/>
    <col min="10757" max="10757" width="25.140625" style="220" bestFit="1" customWidth="1"/>
    <col min="10758" max="10758" width="10.85546875" style="220" bestFit="1" customWidth="1"/>
    <col min="10759" max="10760" width="16.85546875" style="220" bestFit="1" customWidth="1"/>
    <col min="10761" max="10761" width="8.85546875" style="220" bestFit="1" customWidth="1"/>
    <col min="10762" max="10762" width="16" style="220" bestFit="1" customWidth="1"/>
    <col min="10763" max="10763" width="0.28515625" style="220" bestFit="1" customWidth="1"/>
    <col min="10764" max="10764" width="16" style="220" bestFit="1" customWidth="1"/>
    <col min="10765" max="10765" width="0.7109375" style="220" bestFit="1" customWidth="1"/>
    <col min="10766" max="10766" width="16.140625" style="220" bestFit="1" customWidth="1"/>
    <col min="10767" max="10767" width="12.5703125" style="220" bestFit="1" customWidth="1"/>
    <col min="10768" max="10768" width="4.42578125" style="220" bestFit="1" customWidth="1"/>
    <col min="10769" max="10769" width="20.85546875" style="220" bestFit="1" customWidth="1"/>
    <col min="10770" max="10770" width="16.85546875" style="220" bestFit="1" customWidth="1"/>
    <col min="10771" max="10771" width="17" style="220" bestFit="1" customWidth="1"/>
    <col min="10772" max="10772" width="20.85546875" style="220" bestFit="1" customWidth="1"/>
    <col min="10773" max="10773" width="22.140625" style="220" bestFit="1" customWidth="1"/>
    <col min="10774" max="10774" width="12.5703125" style="220" bestFit="1" customWidth="1"/>
    <col min="10775" max="10775" width="55.28515625" style="220" bestFit="1" customWidth="1"/>
    <col min="10776" max="10776" width="25.85546875" style="220" bestFit="1" customWidth="1"/>
    <col min="10777" max="10777" width="15.85546875" style="220" bestFit="1" customWidth="1"/>
    <col min="10778" max="10778" width="18.28515625" style="220" bestFit="1" customWidth="1"/>
    <col min="10779" max="10779" width="65.5703125" style="220" bestFit="1" customWidth="1"/>
    <col min="10780" max="10780" width="65.7109375" style="220" bestFit="1" customWidth="1"/>
    <col min="10781" max="10781" width="4.7109375" style="220" bestFit="1" customWidth="1"/>
    <col min="10782" max="11008" width="9.140625" style="220" customWidth="1"/>
    <col min="11009" max="11009" width="4.7109375" style="220" bestFit="1" customWidth="1"/>
    <col min="11010" max="11010" width="16.85546875" style="220" bestFit="1" customWidth="1"/>
    <col min="11011" max="11011" width="8.85546875" style="220" bestFit="1" customWidth="1"/>
    <col min="11012" max="11012" width="1.140625" style="220" bestFit="1" customWidth="1"/>
    <col min="11013" max="11013" width="25.140625" style="220" bestFit="1" customWidth="1"/>
    <col min="11014" max="11014" width="10.85546875" style="220" bestFit="1" customWidth="1"/>
    <col min="11015" max="11016" width="16.85546875" style="220" bestFit="1" customWidth="1"/>
    <col min="11017" max="11017" width="8.85546875" style="220" bestFit="1" customWidth="1"/>
    <col min="11018" max="11018" width="16" style="220" bestFit="1" customWidth="1"/>
    <col min="11019" max="11019" width="0.28515625" style="220" bestFit="1" customWidth="1"/>
    <col min="11020" max="11020" width="16" style="220" bestFit="1" customWidth="1"/>
    <col min="11021" max="11021" width="0.7109375" style="220" bestFit="1" customWidth="1"/>
    <col min="11022" max="11022" width="16.140625" style="220" bestFit="1" customWidth="1"/>
    <col min="11023" max="11023" width="12.5703125" style="220" bestFit="1" customWidth="1"/>
    <col min="11024" max="11024" width="4.42578125" style="220" bestFit="1" customWidth="1"/>
    <col min="11025" max="11025" width="20.85546875" style="220" bestFit="1" customWidth="1"/>
    <col min="11026" max="11026" width="16.85546875" style="220" bestFit="1" customWidth="1"/>
    <col min="11027" max="11027" width="17" style="220" bestFit="1" customWidth="1"/>
    <col min="11028" max="11028" width="20.85546875" style="220" bestFit="1" customWidth="1"/>
    <col min="11029" max="11029" width="22.140625" style="220" bestFit="1" customWidth="1"/>
    <col min="11030" max="11030" width="12.5703125" style="220" bestFit="1" customWidth="1"/>
    <col min="11031" max="11031" width="55.28515625" style="220" bestFit="1" customWidth="1"/>
    <col min="11032" max="11032" width="25.85546875" style="220" bestFit="1" customWidth="1"/>
    <col min="11033" max="11033" width="15.85546875" style="220" bestFit="1" customWidth="1"/>
    <col min="11034" max="11034" width="18.28515625" style="220" bestFit="1" customWidth="1"/>
    <col min="11035" max="11035" width="65.5703125" style="220" bestFit="1" customWidth="1"/>
    <col min="11036" max="11036" width="65.7109375" style="220" bestFit="1" customWidth="1"/>
    <col min="11037" max="11037" width="4.7109375" style="220" bestFit="1" customWidth="1"/>
    <col min="11038" max="11264" width="9.140625" style="220" customWidth="1"/>
    <col min="11265" max="11265" width="4.7109375" style="220" bestFit="1" customWidth="1"/>
    <col min="11266" max="11266" width="16.85546875" style="220" bestFit="1" customWidth="1"/>
    <col min="11267" max="11267" width="8.85546875" style="220" bestFit="1" customWidth="1"/>
    <col min="11268" max="11268" width="1.140625" style="220" bestFit="1" customWidth="1"/>
    <col min="11269" max="11269" width="25.140625" style="220" bestFit="1" customWidth="1"/>
    <col min="11270" max="11270" width="10.85546875" style="220" bestFit="1" customWidth="1"/>
    <col min="11271" max="11272" width="16.85546875" style="220" bestFit="1" customWidth="1"/>
    <col min="11273" max="11273" width="8.85546875" style="220" bestFit="1" customWidth="1"/>
    <col min="11274" max="11274" width="16" style="220" bestFit="1" customWidth="1"/>
    <col min="11275" max="11275" width="0.28515625" style="220" bestFit="1" customWidth="1"/>
    <col min="11276" max="11276" width="16" style="220" bestFit="1" customWidth="1"/>
    <col min="11277" max="11277" width="0.7109375" style="220" bestFit="1" customWidth="1"/>
    <col min="11278" max="11278" width="16.140625" style="220" bestFit="1" customWidth="1"/>
    <col min="11279" max="11279" width="12.5703125" style="220" bestFit="1" customWidth="1"/>
    <col min="11280" max="11280" width="4.42578125" style="220" bestFit="1" customWidth="1"/>
    <col min="11281" max="11281" width="20.85546875" style="220" bestFit="1" customWidth="1"/>
    <col min="11282" max="11282" width="16.85546875" style="220" bestFit="1" customWidth="1"/>
    <col min="11283" max="11283" width="17" style="220" bestFit="1" customWidth="1"/>
    <col min="11284" max="11284" width="20.85546875" style="220" bestFit="1" customWidth="1"/>
    <col min="11285" max="11285" width="22.140625" style="220" bestFit="1" customWidth="1"/>
    <col min="11286" max="11286" width="12.5703125" style="220" bestFit="1" customWidth="1"/>
    <col min="11287" max="11287" width="55.28515625" style="220" bestFit="1" customWidth="1"/>
    <col min="11288" max="11288" width="25.85546875" style="220" bestFit="1" customWidth="1"/>
    <col min="11289" max="11289" width="15.85546875" style="220" bestFit="1" customWidth="1"/>
    <col min="11290" max="11290" width="18.28515625" style="220" bestFit="1" customWidth="1"/>
    <col min="11291" max="11291" width="65.5703125" style="220" bestFit="1" customWidth="1"/>
    <col min="11292" max="11292" width="65.7109375" style="220" bestFit="1" customWidth="1"/>
    <col min="11293" max="11293" width="4.7109375" style="220" bestFit="1" customWidth="1"/>
    <col min="11294" max="11520" width="9.140625" style="220" customWidth="1"/>
    <col min="11521" max="11521" width="4.7109375" style="220" bestFit="1" customWidth="1"/>
    <col min="11522" max="11522" width="16.85546875" style="220" bestFit="1" customWidth="1"/>
    <col min="11523" max="11523" width="8.85546875" style="220" bestFit="1" customWidth="1"/>
    <col min="11524" max="11524" width="1.140625" style="220" bestFit="1" customWidth="1"/>
    <col min="11525" max="11525" width="25.140625" style="220" bestFit="1" customWidth="1"/>
    <col min="11526" max="11526" width="10.85546875" style="220" bestFit="1" customWidth="1"/>
    <col min="11527" max="11528" width="16.85546875" style="220" bestFit="1" customWidth="1"/>
    <col min="11529" max="11529" width="8.85546875" style="220" bestFit="1" customWidth="1"/>
    <col min="11530" max="11530" width="16" style="220" bestFit="1" customWidth="1"/>
    <col min="11531" max="11531" width="0.28515625" style="220" bestFit="1" customWidth="1"/>
    <col min="11532" max="11532" width="16" style="220" bestFit="1" customWidth="1"/>
    <col min="11533" max="11533" width="0.7109375" style="220" bestFit="1" customWidth="1"/>
    <col min="11534" max="11534" width="16.140625" style="220" bestFit="1" customWidth="1"/>
    <col min="11535" max="11535" width="12.5703125" style="220" bestFit="1" customWidth="1"/>
    <col min="11536" max="11536" width="4.42578125" style="220" bestFit="1" customWidth="1"/>
    <col min="11537" max="11537" width="20.85546875" style="220" bestFit="1" customWidth="1"/>
    <col min="11538" max="11538" width="16.85546875" style="220" bestFit="1" customWidth="1"/>
    <col min="11539" max="11539" width="17" style="220" bestFit="1" customWidth="1"/>
    <col min="11540" max="11540" width="20.85546875" style="220" bestFit="1" customWidth="1"/>
    <col min="11541" max="11541" width="22.140625" style="220" bestFit="1" customWidth="1"/>
    <col min="11542" max="11542" width="12.5703125" style="220" bestFit="1" customWidth="1"/>
    <col min="11543" max="11543" width="55.28515625" style="220" bestFit="1" customWidth="1"/>
    <col min="11544" max="11544" width="25.85546875" style="220" bestFit="1" customWidth="1"/>
    <col min="11545" max="11545" width="15.85546875" style="220" bestFit="1" customWidth="1"/>
    <col min="11546" max="11546" width="18.28515625" style="220" bestFit="1" customWidth="1"/>
    <col min="11547" max="11547" width="65.5703125" style="220" bestFit="1" customWidth="1"/>
    <col min="11548" max="11548" width="65.7109375" style="220" bestFit="1" customWidth="1"/>
    <col min="11549" max="11549" width="4.7109375" style="220" bestFit="1" customWidth="1"/>
    <col min="11550" max="11776" width="9.140625" style="220" customWidth="1"/>
    <col min="11777" max="11777" width="4.7109375" style="220" bestFit="1" customWidth="1"/>
    <col min="11778" max="11778" width="16.85546875" style="220" bestFit="1" customWidth="1"/>
    <col min="11779" max="11779" width="8.85546875" style="220" bestFit="1" customWidth="1"/>
    <col min="11780" max="11780" width="1.140625" style="220" bestFit="1" customWidth="1"/>
    <col min="11781" max="11781" width="25.140625" style="220" bestFit="1" customWidth="1"/>
    <col min="11782" max="11782" width="10.85546875" style="220" bestFit="1" customWidth="1"/>
    <col min="11783" max="11784" width="16.85546875" style="220" bestFit="1" customWidth="1"/>
    <col min="11785" max="11785" width="8.85546875" style="220" bestFit="1" customWidth="1"/>
    <col min="11786" max="11786" width="16" style="220" bestFit="1" customWidth="1"/>
    <col min="11787" max="11787" width="0.28515625" style="220" bestFit="1" customWidth="1"/>
    <col min="11788" max="11788" width="16" style="220" bestFit="1" customWidth="1"/>
    <col min="11789" max="11789" width="0.7109375" style="220" bestFit="1" customWidth="1"/>
    <col min="11790" max="11790" width="16.140625" style="220" bestFit="1" customWidth="1"/>
    <col min="11791" max="11791" width="12.5703125" style="220" bestFit="1" customWidth="1"/>
    <col min="11792" max="11792" width="4.42578125" style="220" bestFit="1" customWidth="1"/>
    <col min="11793" max="11793" width="20.85546875" style="220" bestFit="1" customWidth="1"/>
    <col min="11794" max="11794" width="16.85546875" style="220" bestFit="1" customWidth="1"/>
    <col min="11795" max="11795" width="17" style="220" bestFit="1" customWidth="1"/>
    <col min="11796" max="11796" width="20.85546875" style="220" bestFit="1" customWidth="1"/>
    <col min="11797" max="11797" width="22.140625" style="220" bestFit="1" customWidth="1"/>
    <col min="11798" max="11798" width="12.5703125" style="220" bestFit="1" customWidth="1"/>
    <col min="11799" max="11799" width="55.28515625" style="220" bestFit="1" customWidth="1"/>
    <col min="11800" max="11800" width="25.85546875" style="220" bestFit="1" customWidth="1"/>
    <col min="11801" max="11801" width="15.85546875" style="220" bestFit="1" customWidth="1"/>
    <col min="11802" max="11802" width="18.28515625" style="220" bestFit="1" customWidth="1"/>
    <col min="11803" max="11803" width="65.5703125" style="220" bestFit="1" customWidth="1"/>
    <col min="11804" max="11804" width="65.7109375" style="220" bestFit="1" customWidth="1"/>
    <col min="11805" max="11805" width="4.7109375" style="220" bestFit="1" customWidth="1"/>
    <col min="11806" max="12032" width="9.140625" style="220" customWidth="1"/>
    <col min="12033" max="12033" width="4.7109375" style="220" bestFit="1" customWidth="1"/>
    <col min="12034" max="12034" width="16.85546875" style="220" bestFit="1" customWidth="1"/>
    <col min="12035" max="12035" width="8.85546875" style="220" bestFit="1" customWidth="1"/>
    <col min="12036" max="12036" width="1.140625" style="220" bestFit="1" customWidth="1"/>
    <col min="12037" max="12037" width="25.140625" style="220" bestFit="1" customWidth="1"/>
    <col min="12038" max="12038" width="10.85546875" style="220" bestFit="1" customWidth="1"/>
    <col min="12039" max="12040" width="16.85546875" style="220" bestFit="1" customWidth="1"/>
    <col min="12041" max="12041" width="8.85546875" style="220" bestFit="1" customWidth="1"/>
    <col min="12042" max="12042" width="16" style="220" bestFit="1" customWidth="1"/>
    <col min="12043" max="12043" width="0.28515625" style="220" bestFit="1" customWidth="1"/>
    <col min="12044" max="12044" width="16" style="220" bestFit="1" customWidth="1"/>
    <col min="12045" max="12045" width="0.7109375" style="220" bestFit="1" customWidth="1"/>
    <col min="12046" max="12046" width="16.140625" style="220" bestFit="1" customWidth="1"/>
    <col min="12047" max="12047" width="12.5703125" style="220" bestFit="1" customWidth="1"/>
    <col min="12048" max="12048" width="4.42578125" style="220" bestFit="1" customWidth="1"/>
    <col min="12049" max="12049" width="20.85546875" style="220" bestFit="1" customWidth="1"/>
    <col min="12050" max="12050" width="16.85546875" style="220" bestFit="1" customWidth="1"/>
    <col min="12051" max="12051" width="17" style="220" bestFit="1" customWidth="1"/>
    <col min="12052" max="12052" width="20.85546875" style="220" bestFit="1" customWidth="1"/>
    <col min="12053" max="12053" width="22.140625" style="220" bestFit="1" customWidth="1"/>
    <col min="12054" max="12054" width="12.5703125" style="220" bestFit="1" customWidth="1"/>
    <col min="12055" max="12055" width="55.28515625" style="220" bestFit="1" customWidth="1"/>
    <col min="12056" max="12056" width="25.85546875" style="220" bestFit="1" customWidth="1"/>
    <col min="12057" max="12057" width="15.85546875" style="220" bestFit="1" customWidth="1"/>
    <col min="12058" max="12058" width="18.28515625" style="220" bestFit="1" customWidth="1"/>
    <col min="12059" max="12059" width="65.5703125" style="220" bestFit="1" customWidth="1"/>
    <col min="12060" max="12060" width="65.7109375" style="220" bestFit="1" customWidth="1"/>
    <col min="12061" max="12061" width="4.7109375" style="220" bestFit="1" customWidth="1"/>
    <col min="12062" max="12288" width="9.140625" style="220" customWidth="1"/>
    <col min="12289" max="12289" width="4.7109375" style="220" bestFit="1" customWidth="1"/>
    <col min="12290" max="12290" width="16.85546875" style="220" bestFit="1" customWidth="1"/>
    <col min="12291" max="12291" width="8.85546875" style="220" bestFit="1" customWidth="1"/>
    <col min="12292" max="12292" width="1.140625" style="220" bestFit="1" customWidth="1"/>
    <col min="12293" max="12293" width="25.140625" style="220" bestFit="1" customWidth="1"/>
    <col min="12294" max="12294" width="10.85546875" style="220" bestFit="1" customWidth="1"/>
    <col min="12295" max="12296" width="16.85546875" style="220" bestFit="1" customWidth="1"/>
    <col min="12297" max="12297" width="8.85546875" style="220" bestFit="1" customWidth="1"/>
    <col min="12298" max="12298" width="16" style="220" bestFit="1" customWidth="1"/>
    <col min="12299" max="12299" width="0.28515625" style="220" bestFit="1" customWidth="1"/>
    <col min="12300" max="12300" width="16" style="220" bestFit="1" customWidth="1"/>
    <col min="12301" max="12301" width="0.7109375" style="220" bestFit="1" customWidth="1"/>
    <col min="12302" max="12302" width="16.140625" style="220" bestFit="1" customWidth="1"/>
    <col min="12303" max="12303" width="12.5703125" style="220" bestFit="1" customWidth="1"/>
    <col min="12304" max="12304" width="4.42578125" style="220" bestFit="1" customWidth="1"/>
    <col min="12305" max="12305" width="20.85546875" style="220" bestFit="1" customWidth="1"/>
    <col min="12306" max="12306" width="16.85546875" style="220" bestFit="1" customWidth="1"/>
    <col min="12307" max="12307" width="17" style="220" bestFit="1" customWidth="1"/>
    <col min="12308" max="12308" width="20.85546875" style="220" bestFit="1" customWidth="1"/>
    <col min="12309" max="12309" width="22.140625" style="220" bestFit="1" customWidth="1"/>
    <col min="12310" max="12310" width="12.5703125" style="220" bestFit="1" customWidth="1"/>
    <col min="12311" max="12311" width="55.28515625" style="220" bestFit="1" customWidth="1"/>
    <col min="12312" max="12312" width="25.85546875" style="220" bestFit="1" customWidth="1"/>
    <col min="12313" max="12313" width="15.85546875" style="220" bestFit="1" customWidth="1"/>
    <col min="12314" max="12314" width="18.28515625" style="220" bestFit="1" customWidth="1"/>
    <col min="12315" max="12315" width="65.5703125" style="220" bestFit="1" customWidth="1"/>
    <col min="12316" max="12316" width="65.7109375" style="220" bestFit="1" customWidth="1"/>
    <col min="12317" max="12317" width="4.7109375" style="220" bestFit="1" customWidth="1"/>
    <col min="12318" max="12544" width="9.140625" style="220" customWidth="1"/>
    <col min="12545" max="12545" width="4.7109375" style="220" bestFit="1" customWidth="1"/>
    <col min="12546" max="12546" width="16.85546875" style="220" bestFit="1" customWidth="1"/>
    <col min="12547" max="12547" width="8.85546875" style="220" bestFit="1" customWidth="1"/>
    <col min="12548" max="12548" width="1.140625" style="220" bestFit="1" customWidth="1"/>
    <col min="12549" max="12549" width="25.140625" style="220" bestFit="1" customWidth="1"/>
    <col min="12550" max="12550" width="10.85546875" style="220" bestFit="1" customWidth="1"/>
    <col min="12551" max="12552" width="16.85546875" style="220" bestFit="1" customWidth="1"/>
    <col min="12553" max="12553" width="8.85546875" style="220" bestFit="1" customWidth="1"/>
    <col min="12554" max="12554" width="16" style="220" bestFit="1" customWidth="1"/>
    <col min="12555" max="12555" width="0.28515625" style="220" bestFit="1" customWidth="1"/>
    <col min="12556" max="12556" width="16" style="220" bestFit="1" customWidth="1"/>
    <col min="12557" max="12557" width="0.7109375" style="220" bestFit="1" customWidth="1"/>
    <col min="12558" max="12558" width="16.140625" style="220" bestFit="1" customWidth="1"/>
    <col min="12559" max="12559" width="12.5703125" style="220" bestFit="1" customWidth="1"/>
    <col min="12560" max="12560" width="4.42578125" style="220" bestFit="1" customWidth="1"/>
    <col min="12561" max="12561" width="20.85546875" style="220" bestFit="1" customWidth="1"/>
    <col min="12562" max="12562" width="16.85546875" style="220" bestFit="1" customWidth="1"/>
    <col min="12563" max="12563" width="17" style="220" bestFit="1" customWidth="1"/>
    <col min="12564" max="12564" width="20.85546875" style="220" bestFit="1" customWidth="1"/>
    <col min="12565" max="12565" width="22.140625" style="220" bestFit="1" customWidth="1"/>
    <col min="12566" max="12566" width="12.5703125" style="220" bestFit="1" customWidth="1"/>
    <col min="12567" max="12567" width="55.28515625" style="220" bestFit="1" customWidth="1"/>
    <col min="12568" max="12568" width="25.85546875" style="220" bestFit="1" customWidth="1"/>
    <col min="12569" max="12569" width="15.85546875" style="220" bestFit="1" customWidth="1"/>
    <col min="12570" max="12570" width="18.28515625" style="220" bestFit="1" customWidth="1"/>
    <col min="12571" max="12571" width="65.5703125" style="220" bestFit="1" customWidth="1"/>
    <col min="12572" max="12572" width="65.7109375" style="220" bestFit="1" customWidth="1"/>
    <col min="12573" max="12573" width="4.7109375" style="220" bestFit="1" customWidth="1"/>
    <col min="12574" max="12800" width="9.140625" style="220" customWidth="1"/>
    <col min="12801" max="12801" width="4.7109375" style="220" bestFit="1" customWidth="1"/>
    <col min="12802" max="12802" width="16.85546875" style="220" bestFit="1" customWidth="1"/>
    <col min="12803" max="12803" width="8.85546875" style="220" bestFit="1" customWidth="1"/>
    <col min="12804" max="12804" width="1.140625" style="220" bestFit="1" customWidth="1"/>
    <col min="12805" max="12805" width="25.140625" style="220" bestFit="1" customWidth="1"/>
    <col min="12806" max="12806" width="10.85546875" style="220" bestFit="1" customWidth="1"/>
    <col min="12807" max="12808" width="16.85546875" style="220" bestFit="1" customWidth="1"/>
    <col min="12809" max="12809" width="8.85546875" style="220" bestFit="1" customWidth="1"/>
    <col min="12810" max="12810" width="16" style="220" bestFit="1" customWidth="1"/>
    <col min="12811" max="12811" width="0.28515625" style="220" bestFit="1" customWidth="1"/>
    <col min="12812" max="12812" width="16" style="220" bestFit="1" customWidth="1"/>
    <col min="12813" max="12813" width="0.7109375" style="220" bestFit="1" customWidth="1"/>
    <col min="12814" max="12814" width="16.140625" style="220" bestFit="1" customWidth="1"/>
    <col min="12815" max="12815" width="12.5703125" style="220" bestFit="1" customWidth="1"/>
    <col min="12816" max="12816" width="4.42578125" style="220" bestFit="1" customWidth="1"/>
    <col min="12817" max="12817" width="20.85546875" style="220" bestFit="1" customWidth="1"/>
    <col min="12818" max="12818" width="16.85546875" style="220" bestFit="1" customWidth="1"/>
    <col min="12819" max="12819" width="17" style="220" bestFit="1" customWidth="1"/>
    <col min="12820" max="12820" width="20.85546875" style="220" bestFit="1" customWidth="1"/>
    <col min="12821" max="12821" width="22.140625" style="220" bestFit="1" customWidth="1"/>
    <col min="12822" max="12822" width="12.5703125" style="220" bestFit="1" customWidth="1"/>
    <col min="12823" max="12823" width="55.28515625" style="220" bestFit="1" customWidth="1"/>
    <col min="12824" max="12824" width="25.85546875" style="220" bestFit="1" customWidth="1"/>
    <col min="12825" max="12825" width="15.85546875" style="220" bestFit="1" customWidth="1"/>
    <col min="12826" max="12826" width="18.28515625" style="220" bestFit="1" customWidth="1"/>
    <col min="12827" max="12827" width="65.5703125" style="220" bestFit="1" customWidth="1"/>
    <col min="12828" max="12828" width="65.7109375" style="220" bestFit="1" customWidth="1"/>
    <col min="12829" max="12829" width="4.7109375" style="220" bestFit="1" customWidth="1"/>
    <col min="12830" max="13056" width="9.140625" style="220" customWidth="1"/>
    <col min="13057" max="13057" width="4.7109375" style="220" bestFit="1" customWidth="1"/>
    <col min="13058" max="13058" width="16.85546875" style="220" bestFit="1" customWidth="1"/>
    <col min="13059" max="13059" width="8.85546875" style="220" bestFit="1" customWidth="1"/>
    <col min="13060" max="13060" width="1.140625" style="220" bestFit="1" customWidth="1"/>
    <col min="13061" max="13061" width="25.140625" style="220" bestFit="1" customWidth="1"/>
    <col min="13062" max="13062" width="10.85546875" style="220" bestFit="1" customWidth="1"/>
    <col min="13063" max="13064" width="16.85546875" style="220" bestFit="1" customWidth="1"/>
    <col min="13065" max="13065" width="8.85546875" style="220" bestFit="1" customWidth="1"/>
    <col min="13066" max="13066" width="16" style="220" bestFit="1" customWidth="1"/>
    <col min="13067" max="13067" width="0.28515625" style="220" bestFit="1" customWidth="1"/>
    <col min="13068" max="13068" width="16" style="220" bestFit="1" customWidth="1"/>
    <col min="13069" max="13069" width="0.7109375" style="220" bestFit="1" customWidth="1"/>
    <col min="13070" max="13070" width="16.140625" style="220" bestFit="1" customWidth="1"/>
    <col min="13071" max="13071" width="12.5703125" style="220" bestFit="1" customWidth="1"/>
    <col min="13072" max="13072" width="4.42578125" style="220" bestFit="1" customWidth="1"/>
    <col min="13073" max="13073" width="20.85546875" style="220" bestFit="1" customWidth="1"/>
    <col min="13074" max="13074" width="16.85546875" style="220" bestFit="1" customWidth="1"/>
    <col min="13075" max="13075" width="17" style="220" bestFit="1" customWidth="1"/>
    <col min="13076" max="13076" width="20.85546875" style="220" bestFit="1" customWidth="1"/>
    <col min="13077" max="13077" width="22.140625" style="220" bestFit="1" customWidth="1"/>
    <col min="13078" max="13078" width="12.5703125" style="220" bestFit="1" customWidth="1"/>
    <col min="13079" max="13079" width="55.28515625" style="220" bestFit="1" customWidth="1"/>
    <col min="13080" max="13080" width="25.85546875" style="220" bestFit="1" customWidth="1"/>
    <col min="13081" max="13081" width="15.85546875" style="220" bestFit="1" customWidth="1"/>
    <col min="13082" max="13082" width="18.28515625" style="220" bestFit="1" customWidth="1"/>
    <col min="13083" max="13083" width="65.5703125" style="220" bestFit="1" customWidth="1"/>
    <col min="13084" max="13084" width="65.7109375" style="220" bestFit="1" customWidth="1"/>
    <col min="13085" max="13085" width="4.7109375" style="220" bestFit="1" customWidth="1"/>
    <col min="13086" max="13312" width="9.140625" style="220" customWidth="1"/>
    <col min="13313" max="13313" width="4.7109375" style="220" bestFit="1" customWidth="1"/>
    <col min="13314" max="13314" width="16.85546875" style="220" bestFit="1" customWidth="1"/>
    <col min="13315" max="13315" width="8.85546875" style="220" bestFit="1" customWidth="1"/>
    <col min="13316" max="13316" width="1.140625" style="220" bestFit="1" customWidth="1"/>
    <col min="13317" max="13317" width="25.140625" style="220" bestFit="1" customWidth="1"/>
    <col min="13318" max="13318" width="10.85546875" style="220" bestFit="1" customWidth="1"/>
    <col min="13319" max="13320" width="16.85546875" style="220" bestFit="1" customWidth="1"/>
    <col min="13321" max="13321" width="8.85546875" style="220" bestFit="1" customWidth="1"/>
    <col min="13322" max="13322" width="16" style="220" bestFit="1" customWidth="1"/>
    <col min="13323" max="13323" width="0.28515625" style="220" bestFit="1" customWidth="1"/>
    <col min="13324" max="13324" width="16" style="220" bestFit="1" customWidth="1"/>
    <col min="13325" max="13325" width="0.7109375" style="220" bestFit="1" customWidth="1"/>
    <col min="13326" max="13326" width="16.140625" style="220" bestFit="1" customWidth="1"/>
    <col min="13327" max="13327" width="12.5703125" style="220" bestFit="1" customWidth="1"/>
    <col min="13328" max="13328" width="4.42578125" style="220" bestFit="1" customWidth="1"/>
    <col min="13329" max="13329" width="20.85546875" style="220" bestFit="1" customWidth="1"/>
    <col min="13330" max="13330" width="16.85546875" style="220" bestFit="1" customWidth="1"/>
    <col min="13331" max="13331" width="17" style="220" bestFit="1" customWidth="1"/>
    <col min="13332" max="13332" width="20.85546875" style="220" bestFit="1" customWidth="1"/>
    <col min="13333" max="13333" width="22.140625" style="220" bestFit="1" customWidth="1"/>
    <col min="13334" max="13334" width="12.5703125" style="220" bestFit="1" customWidth="1"/>
    <col min="13335" max="13335" width="55.28515625" style="220" bestFit="1" customWidth="1"/>
    <col min="13336" max="13336" width="25.85546875" style="220" bestFit="1" customWidth="1"/>
    <col min="13337" max="13337" width="15.85546875" style="220" bestFit="1" customWidth="1"/>
    <col min="13338" max="13338" width="18.28515625" style="220" bestFit="1" customWidth="1"/>
    <col min="13339" max="13339" width="65.5703125" style="220" bestFit="1" customWidth="1"/>
    <col min="13340" max="13340" width="65.7109375" style="220" bestFit="1" customWidth="1"/>
    <col min="13341" max="13341" width="4.7109375" style="220" bestFit="1" customWidth="1"/>
    <col min="13342" max="13568" width="9.140625" style="220" customWidth="1"/>
    <col min="13569" max="13569" width="4.7109375" style="220" bestFit="1" customWidth="1"/>
    <col min="13570" max="13570" width="16.85546875" style="220" bestFit="1" customWidth="1"/>
    <col min="13571" max="13571" width="8.85546875" style="220" bestFit="1" customWidth="1"/>
    <col min="13572" max="13572" width="1.140625" style="220" bestFit="1" customWidth="1"/>
    <col min="13573" max="13573" width="25.140625" style="220" bestFit="1" customWidth="1"/>
    <col min="13574" max="13574" width="10.85546875" style="220" bestFit="1" customWidth="1"/>
    <col min="13575" max="13576" width="16.85546875" style="220" bestFit="1" customWidth="1"/>
    <col min="13577" max="13577" width="8.85546875" style="220" bestFit="1" customWidth="1"/>
    <col min="13578" max="13578" width="16" style="220" bestFit="1" customWidth="1"/>
    <col min="13579" max="13579" width="0.28515625" style="220" bestFit="1" customWidth="1"/>
    <col min="13580" max="13580" width="16" style="220" bestFit="1" customWidth="1"/>
    <col min="13581" max="13581" width="0.7109375" style="220" bestFit="1" customWidth="1"/>
    <col min="13582" max="13582" width="16.140625" style="220" bestFit="1" customWidth="1"/>
    <col min="13583" max="13583" width="12.5703125" style="220" bestFit="1" customWidth="1"/>
    <col min="13584" max="13584" width="4.42578125" style="220" bestFit="1" customWidth="1"/>
    <col min="13585" max="13585" width="20.85546875" style="220" bestFit="1" customWidth="1"/>
    <col min="13586" max="13586" width="16.85546875" style="220" bestFit="1" customWidth="1"/>
    <col min="13587" max="13587" width="17" style="220" bestFit="1" customWidth="1"/>
    <col min="13588" max="13588" width="20.85546875" style="220" bestFit="1" customWidth="1"/>
    <col min="13589" max="13589" width="22.140625" style="220" bestFit="1" customWidth="1"/>
    <col min="13590" max="13590" width="12.5703125" style="220" bestFit="1" customWidth="1"/>
    <col min="13591" max="13591" width="55.28515625" style="220" bestFit="1" customWidth="1"/>
    <col min="13592" max="13592" width="25.85546875" style="220" bestFit="1" customWidth="1"/>
    <col min="13593" max="13593" width="15.85546875" style="220" bestFit="1" customWidth="1"/>
    <col min="13594" max="13594" width="18.28515625" style="220" bestFit="1" customWidth="1"/>
    <col min="13595" max="13595" width="65.5703125" style="220" bestFit="1" customWidth="1"/>
    <col min="13596" max="13596" width="65.7109375" style="220" bestFit="1" customWidth="1"/>
    <col min="13597" max="13597" width="4.7109375" style="220" bestFit="1" customWidth="1"/>
    <col min="13598" max="13824" width="9.140625" style="220" customWidth="1"/>
    <col min="13825" max="13825" width="4.7109375" style="220" bestFit="1" customWidth="1"/>
    <col min="13826" max="13826" width="16.85546875" style="220" bestFit="1" customWidth="1"/>
    <col min="13827" max="13827" width="8.85546875" style="220" bestFit="1" customWidth="1"/>
    <col min="13828" max="13828" width="1.140625" style="220" bestFit="1" customWidth="1"/>
    <col min="13829" max="13829" width="25.140625" style="220" bestFit="1" customWidth="1"/>
    <col min="13830" max="13830" width="10.85546875" style="220" bestFit="1" customWidth="1"/>
    <col min="13831" max="13832" width="16.85546875" style="220" bestFit="1" customWidth="1"/>
    <col min="13833" max="13833" width="8.85546875" style="220" bestFit="1" customWidth="1"/>
    <col min="13834" max="13834" width="16" style="220" bestFit="1" customWidth="1"/>
    <col min="13835" max="13835" width="0.28515625" style="220" bestFit="1" customWidth="1"/>
    <col min="13836" max="13836" width="16" style="220" bestFit="1" customWidth="1"/>
    <col min="13837" max="13837" width="0.7109375" style="220" bestFit="1" customWidth="1"/>
    <col min="13838" max="13838" width="16.140625" style="220" bestFit="1" customWidth="1"/>
    <col min="13839" max="13839" width="12.5703125" style="220" bestFit="1" customWidth="1"/>
    <col min="13840" max="13840" width="4.42578125" style="220" bestFit="1" customWidth="1"/>
    <col min="13841" max="13841" width="20.85546875" style="220" bestFit="1" customWidth="1"/>
    <col min="13842" max="13842" width="16.85546875" style="220" bestFit="1" customWidth="1"/>
    <col min="13843" max="13843" width="17" style="220" bestFit="1" customWidth="1"/>
    <col min="13844" max="13844" width="20.85546875" style="220" bestFit="1" customWidth="1"/>
    <col min="13845" max="13845" width="22.140625" style="220" bestFit="1" customWidth="1"/>
    <col min="13846" max="13846" width="12.5703125" style="220" bestFit="1" customWidth="1"/>
    <col min="13847" max="13847" width="55.28515625" style="220" bestFit="1" customWidth="1"/>
    <col min="13848" max="13848" width="25.85546875" style="220" bestFit="1" customWidth="1"/>
    <col min="13849" max="13849" width="15.85546875" style="220" bestFit="1" customWidth="1"/>
    <col min="13850" max="13850" width="18.28515625" style="220" bestFit="1" customWidth="1"/>
    <col min="13851" max="13851" width="65.5703125" style="220" bestFit="1" customWidth="1"/>
    <col min="13852" max="13852" width="65.7109375" style="220" bestFit="1" customWidth="1"/>
    <col min="13853" max="13853" width="4.7109375" style="220" bestFit="1" customWidth="1"/>
    <col min="13854" max="14080" width="9.140625" style="220" customWidth="1"/>
    <col min="14081" max="14081" width="4.7109375" style="220" bestFit="1" customWidth="1"/>
    <col min="14082" max="14082" width="16.85546875" style="220" bestFit="1" customWidth="1"/>
    <col min="14083" max="14083" width="8.85546875" style="220" bestFit="1" customWidth="1"/>
    <col min="14084" max="14084" width="1.140625" style="220" bestFit="1" customWidth="1"/>
    <col min="14085" max="14085" width="25.140625" style="220" bestFit="1" customWidth="1"/>
    <col min="14086" max="14086" width="10.85546875" style="220" bestFit="1" customWidth="1"/>
    <col min="14087" max="14088" width="16.85546875" style="220" bestFit="1" customWidth="1"/>
    <col min="14089" max="14089" width="8.85546875" style="220" bestFit="1" customWidth="1"/>
    <col min="14090" max="14090" width="16" style="220" bestFit="1" customWidth="1"/>
    <col min="14091" max="14091" width="0.28515625" style="220" bestFit="1" customWidth="1"/>
    <col min="14092" max="14092" width="16" style="220" bestFit="1" customWidth="1"/>
    <col min="14093" max="14093" width="0.7109375" style="220" bestFit="1" customWidth="1"/>
    <col min="14094" max="14094" width="16.140625" style="220" bestFit="1" customWidth="1"/>
    <col min="14095" max="14095" width="12.5703125" style="220" bestFit="1" customWidth="1"/>
    <col min="14096" max="14096" width="4.42578125" style="220" bestFit="1" customWidth="1"/>
    <col min="14097" max="14097" width="20.85546875" style="220" bestFit="1" customWidth="1"/>
    <col min="14098" max="14098" width="16.85546875" style="220" bestFit="1" customWidth="1"/>
    <col min="14099" max="14099" width="17" style="220" bestFit="1" customWidth="1"/>
    <col min="14100" max="14100" width="20.85546875" style="220" bestFit="1" customWidth="1"/>
    <col min="14101" max="14101" width="22.140625" style="220" bestFit="1" customWidth="1"/>
    <col min="14102" max="14102" width="12.5703125" style="220" bestFit="1" customWidth="1"/>
    <col min="14103" max="14103" width="55.28515625" style="220" bestFit="1" customWidth="1"/>
    <col min="14104" max="14104" width="25.85546875" style="220" bestFit="1" customWidth="1"/>
    <col min="14105" max="14105" width="15.85546875" style="220" bestFit="1" customWidth="1"/>
    <col min="14106" max="14106" width="18.28515625" style="220" bestFit="1" customWidth="1"/>
    <col min="14107" max="14107" width="65.5703125" style="220" bestFit="1" customWidth="1"/>
    <col min="14108" max="14108" width="65.7109375" style="220" bestFit="1" customWidth="1"/>
    <col min="14109" max="14109" width="4.7109375" style="220" bestFit="1" customWidth="1"/>
    <col min="14110" max="14336" width="9.140625" style="220" customWidth="1"/>
    <col min="14337" max="14337" width="4.7109375" style="220" bestFit="1" customWidth="1"/>
    <col min="14338" max="14338" width="16.85546875" style="220" bestFit="1" customWidth="1"/>
    <col min="14339" max="14339" width="8.85546875" style="220" bestFit="1" customWidth="1"/>
    <col min="14340" max="14340" width="1.140625" style="220" bestFit="1" customWidth="1"/>
    <col min="14341" max="14341" width="25.140625" style="220" bestFit="1" customWidth="1"/>
    <col min="14342" max="14342" width="10.85546875" style="220" bestFit="1" customWidth="1"/>
    <col min="14343" max="14344" width="16.85546875" style="220" bestFit="1" customWidth="1"/>
    <col min="14345" max="14345" width="8.85546875" style="220" bestFit="1" customWidth="1"/>
    <col min="14346" max="14346" width="16" style="220" bestFit="1" customWidth="1"/>
    <col min="14347" max="14347" width="0.28515625" style="220" bestFit="1" customWidth="1"/>
    <col min="14348" max="14348" width="16" style="220" bestFit="1" customWidth="1"/>
    <col min="14349" max="14349" width="0.7109375" style="220" bestFit="1" customWidth="1"/>
    <col min="14350" max="14350" width="16.140625" style="220" bestFit="1" customWidth="1"/>
    <col min="14351" max="14351" width="12.5703125" style="220" bestFit="1" customWidth="1"/>
    <col min="14352" max="14352" width="4.42578125" style="220" bestFit="1" customWidth="1"/>
    <col min="14353" max="14353" width="20.85546875" style="220" bestFit="1" customWidth="1"/>
    <col min="14354" max="14354" width="16.85546875" style="220" bestFit="1" customWidth="1"/>
    <col min="14355" max="14355" width="17" style="220" bestFit="1" customWidth="1"/>
    <col min="14356" max="14356" width="20.85546875" style="220" bestFit="1" customWidth="1"/>
    <col min="14357" max="14357" width="22.140625" style="220" bestFit="1" customWidth="1"/>
    <col min="14358" max="14358" width="12.5703125" style="220" bestFit="1" customWidth="1"/>
    <col min="14359" max="14359" width="55.28515625" style="220" bestFit="1" customWidth="1"/>
    <col min="14360" max="14360" width="25.85546875" style="220" bestFit="1" customWidth="1"/>
    <col min="14361" max="14361" width="15.85546875" style="220" bestFit="1" customWidth="1"/>
    <col min="14362" max="14362" width="18.28515625" style="220" bestFit="1" customWidth="1"/>
    <col min="14363" max="14363" width="65.5703125" style="220" bestFit="1" customWidth="1"/>
    <col min="14364" max="14364" width="65.7109375" style="220" bestFit="1" customWidth="1"/>
    <col min="14365" max="14365" width="4.7109375" style="220" bestFit="1" customWidth="1"/>
    <col min="14366" max="14592" width="9.140625" style="220" customWidth="1"/>
    <col min="14593" max="14593" width="4.7109375" style="220" bestFit="1" customWidth="1"/>
    <col min="14594" max="14594" width="16.85546875" style="220" bestFit="1" customWidth="1"/>
    <col min="14595" max="14595" width="8.85546875" style="220" bestFit="1" customWidth="1"/>
    <col min="14596" max="14596" width="1.140625" style="220" bestFit="1" customWidth="1"/>
    <col min="14597" max="14597" width="25.140625" style="220" bestFit="1" customWidth="1"/>
    <col min="14598" max="14598" width="10.85546875" style="220" bestFit="1" customWidth="1"/>
    <col min="14599" max="14600" width="16.85546875" style="220" bestFit="1" customWidth="1"/>
    <col min="14601" max="14601" width="8.85546875" style="220" bestFit="1" customWidth="1"/>
    <col min="14602" max="14602" width="16" style="220" bestFit="1" customWidth="1"/>
    <col min="14603" max="14603" width="0.28515625" style="220" bestFit="1" customWidth="1"/>
    <col min="14604" max="14604" width="16" style="220" bestFit="1" customWidth="1"/>
    <col min="14605" max="14605" width="0.7109375" style="220" bestFit="1" customWidth="1"/>
    <col min="14606" max="14606" width="16.140625" style="220" bestFit="1" customWidth="1"/>
    <col min="14607" max="14607" width="12.5703125" style="220" bestFit="1" customWidth="1"/>
    <col min="14608" max="14608" width="4.42578125" style="220" bestFit="1" customWidth="1"/>
    <col min="14609" max="14609" width="20.85546875" style="220" bestFit="1" customWidth="1"/>
    <col min="14610" max="14610" width="16.85546875" style="220" bestFit="1" customWidth="1"/>
    <col min="14611" max="14611" width="17" style="220" bestFit="1" customWidth="1"/>
    <col min="14612" max="14612" width="20.85546875" style="220" bestFit="1" customWidth="1"/>
    <col min="14613" max="14613" width="22.140625" style="220" bestFit="1" customWidth="1"/>
    <col min="14614" max="14614" width="12.5703125" style="220" bestFit="1" customWidth="1"/>
    <col min="14615" max="14615" width="55.28515625" style="220" bestFit="1" customWidth="1"/>
    <col min="14616" max="14616" width="25.85546875" style="220" bestFit="1" customWidth="1"/>
    <col min="14617" max="14617" width="15.85546875" style="220" bestFit="1" customWidth="1"/>
    <col min="14618" max="14618" width="18.28515625" style="220" bestFit="1" customWidth="1"/>
    <col min="14619" max="14619" width="65.5703125" style="220" bestFit="1" customWidth="1"/>
    <col min="14620" max="14620" width="65.7109375" style="220" bestFit="1" customWidth="1"/>
    <col min="14621" max="14621" width="4.7109375" style="220" bestFit="1" customWidth="1"/>
    <col min="14622" max="14848" width="9.140625" style="220" customWidth="1"/>
    <col min="14849" max="14849" width="4.7109375" style="220" bestFit="1" customWidth="1"/>
    <col min="14850" max="14850" width="16.85546875" style="220" bestFit="1" customWidth="1"/>
    <col min="14851" max="14851" width="8.85546875" style="220" bestFit="1" customWidth="1"/>
    <col min="14852" max="14852" width="1.140625" style="220" bestFit="1" customWidth="1"/>
    <col min="14853" max="14853" width="25.140625" style="220" bestFit="1" customWidth="1"/>
    <col min="14854" max="14854" width="10.85546875" style="220" bestFit="1" customWidth="1"/>
    <col min="14855" max="14856" width="16.85546875" style="220" bestFit="1" customWidth="1"/>
    <col min="14857" max="14857" width="8.85546875" style="220" bestFit="1" customWidth="1"/>
    <col min="14858" max="14858" width="16" style="220" bestFit="1" customWidth="1"/>
    <col min="14859" max="14859" width="0.28515625" style="220" bestFit="1" customWidth="1"/>
    <col min="14860" max="14860" width="16" style="220" bestFit="1" customWidth="1"/>
    <col min="14861" max="14861" width="0.7109375" style="220" bestFit="1" customWidth="1"/>
    <col min="14862" max="14862" width="16.140625" style="220" bestFit="1" customWidth="1"/>
    <col min="14863" max="14863" width="12.5703125" style="220" bestFit="1" customWidth="1"/>
    <col min="14864" max="14864" width="4.42578125" style="220" bestFit="1" customWidth="1"/>
    <col min="14865" max="14865" width="20.85546875" style="220" bestFit="1" customWidth="1"/>
    <col min="14866" max="14866" width="16.85546875" style="220" bestFit="1" customWidth="1"/>
    <col min="14867" max="14867" width="17" style="220" bestFit="1" customWidth="1"/>
    <col min="14868" max="14868" width="20.85546875" style="220" bestFit="1" customWidth="1"/>
    <col min="14869" max="14869" width="22.140625" style="220" bestFit="1" customWidth="1"/>
    <col min="14870" max="14870" width="12.5703125" style="220" bestFit="1" customWidth="1"/>
    <col min="14871" max="14871" width="55.28515625" style="220" bestFit="1" customWidth="1"/>
    <col min="14872" max="14872" width="25.85546875" style="220" bestFit="1" customWidth="1"/>
    <col min="14873" max="14873" width="15.85546875" style="220" bestFit="1" customWidth="1"/>
    <col min="14874" max="14874" width="18.28515625" style="220" bestFit="1" customWidth="1"/>
    <col min="14875" max="14875" width="65.5703125" style="220" bestFit="1" customWidth="1"/>
    <col min="14876" max="14876" width="65.7109375" style="220" bestFit="1" customWidth="1"/>
    <col min="14877" max="14877" width="4.7109375" style="220" bestFit="1" customWidth="1"/>
    <col min="14878" max="15104" width="9.140625" style="220" customWidth="1"/>
    <col min="15105" max="15105" width="4.7109375" style="220" bestFit="1" customWidth="1"/>
    <col min="15106" max="15106" width="16.85546875" style="220" bestFit="1" customWidth="1"/>
    <col min="15107" max="15107" width="8.85546875" style="220" bestFit="1" customWidth="1"/>
    <col min="15108" max="15108" width="1.140625" style="220" bestFit="1" customWidth="1"/>
    <col min="15109" max="15109" width="25.140625" style="220" bestFit="1" customWidth="1"/>
    <col min="15110" max="15110" width="10.85546875" style="220" bestFit="1" customWidth="1"/>
    <col min="15111" max="15112" width="16.85546875" style="220" bestFit="1" customWidth="1"/>
    <col min="15113" max="15113" width="8.85546875" style="220" bestFit="1" customWidth="1"/>
    <col min="15114" max="15114" width="16" style="220" bestFit="1" customWidth="1"/>
    <col min="15115" max="15115" width="0.28515625" style="220" bestFit="1" customWidth="1"/>
    <col min="15116" max="15116" width="16" style="220" bestFit="1" customWidth="1"/>
    <col min="15117" max="15117" width="0.7109375" style="220" bestFit="1" customWidth="1"/>
    <col min="15118" max="15118" width="16.140625" style="220" bestFit="1" customWidth="1"/>
    <col min="15119" max="15119" width="12.5703125" style="220" bestFit="1" customWidth="1"/>
    <col min="15120" max="15120" width="4.42578125" style="220" bestFit="1" customWidth="1"/>
    <col min="15121" max="15121" width="20.85546875" style="220" bestFit="1" customWidth="1"/>
    <col min="15122" max="15122" width="16.85546875" style="220" bestFit="1" customWidth="1"/>
    <col min="15123" max="15123" width="17" style="220" bestFit="1" customWidth="1"/>
    <col min="15124" max="15124" width="20.85546875" style="220" bestFit="1" customWidth="1"/>
    <col min="15125" max="15125" width="22.140625" style="220" bestFit="1" customWidth="1"/>
    <col min="15126" max="15126" width="12.5703125" style="220" bestFit="1" customWidth="1"/>
    <col min="15127" max="15127" width="55.28515625" style="220" bestFit="1" customWidth="1"/>
    <col min="15128" max="15128" width="25.85546875" style="220" bestFit="1" customWidth="1"/>
    <col min="15129" max="15129" width="15.85546875" style="220" bestFit="1" customWidth="1"/>
    <col min="15130" max="15130" width="18.28515625" style="220" bestFit="1" customWidth="1"/>
    <col min="15131" max="15131" width="65.5703125" style="220" bestFit="1" customWidth="1"/>
    <col min="15132" max="15132" width="65.7109375" style="220" bestFit="1" customWidth="1"/>
    <col min="15133" max="15133" width="4.7109375" style="220" bestFit="1" customWidth="1"/>
    <col min="15134" max="15360" width="9.140625" style="220" customWidth="1"/>
    <col min="15361" max="15361" width="4.7109375" style="220" bestFit="1" customWidth="1"/>
    <col min="15362" max="15362" width="16.85546875" style="220" bestFit="1" customWidth="1"/>
    <col min="15363" max="15363" width="8.85546875" style="220" bestFit="1" customWidth="1"/>
    <col min="15364" max="15364" width="1.140625" style="220" bestFit="1" customWidth="1"/>
    <col min="15365" max="15365" width="25.140625" style="220" bestFit="1" customWidth="1"/>
    <col min="15366" max="15366" width="10.85546875" style="220" bestFit="1" customWidth="1"/>
    <col min="15367" max="15368" width="16.85546875" style="220" bestFit="1" customWidth="1"/>
    <col min="15369" max="15369" width="8.85546875" style="220" bestFit="1" customWidth="1"/>
    <col min="15370" max="15370" width="16" style="220" bestFit="1" customWidth="1"/>
    <col min="15371" max="15371" width="0.28515625" style="220" bestFit="1" customWidth="1"/>
    <col min="15372" max="15372" width="16" style="220" bestFit="1" customWidth="1"/>
    <col min="15373" max="15373" width="0.7109375" style="220" bestFit="1" customWidth="1"/>
    <col min="15374" max="15374" width="16.140625" style="220" bestFit="1" customWidth="1"/>
    <col min="15375" max="15375" width="12.5703125" style="220" bestFit="1" customWidth="1"/>
    <col min="15376" max="15376" width="4.42578125" style="220" bestFit="1" customWidth="1"/>
    <col min="15377" max="15377" width="20.85546875" style="220" bestFit="1" customWidth="1"/>
    <col min="15378" max="15378" width="16.85546875" style="220" bestFit="1" customWidth="1"/>
    <col min="15379" max="15379" width="17" style="220" bestFit="1" customWidth="1"/>
    <col min="15380" max="15380" width="20.85546875" style="220" bestFit="1" customWidth="1"/>
    <col min="15381" max="15381" width="22.140625" style="220" bestFit="1" customWidth="1"/>
    <col min="15382" max="15382" width="12.5703125" style="220" bestFit="1" customWidth="1"/>
    <col min="15383" max="15383" width="55.28515625" style="220" bestFit="1" customWidth="1"/>
    <col min="15384" max="15384" width="25.85546875" style="220" bestFit="1" customWidth="1"/>
    <col min="15385" max="15385" width="15.85546875" style="220" bestFit="1" customWidth="1"/>
    <col min="15386" max="15386" width="18.28515625" style="220" bestFit="1" customWidth="1"/>
    <col min="15387" max="15387" width="65.5703125" style="220" bestFit="1" customWidth="1"/>
    <col min="15388" max="15388" width="65.7109375" style="220" bestFit="1" customWidth="1"/>
    <col min="15389" max="15389" width="4.7109375" style="220" bestFit="1" customWidth="1"/>
    <col min="15390" max="15616" width="9.140625" style="220" customWidth="1"/>
    <col min="15617" max="15617" width="4.7109375" style="220" bestFit="1" customWidth="1"/>
    <col min="15618" max="15618" width="16.85546875" style="220" bestFit="1" customWidth="1"/>
    <col min="15619" max="15619" width="8.85546875" style="220" bestFit="1" customWidth="1"/>
    <col min="15620" max="15620" width="1.140625" style="220" bestFit="1" customWidth="1"/>
    <col min="15621" max="15621" width="25.140625" style="220" bestFit="1" customWidth="1"/>
    <col min="15622" max="15622" width="10.85546875" style="220" bestFit="1" customWidth="1"/>
    <col min="15623" max="15624" width="16.85546875" style="220" bestFit="1" customWidth="1"/>
    <col min="15625" max="15625" width="8.85546875" style="220" bestFit="1" customWidth="1"/>
    <col min="15626" max="15626" width="16" style="220" bestFit="1" customWidth="1"/>
    <col min="15627" max="15627" width="0.28515625" style="220" bestFit="1" customWidth="1"/>
    <col min="15628" max="15628" width="16" style="220" bestFit="1" customWidth="1"/>
    <col min="15629" max="15629" width="0.7109375" style="220" bestFit="1" customWidth="1"/>
    <col min="15630" max="15630" width="16.140625" style="220" bestFit="1" customWidth="1"/>
    <col min="15631" max="15631" width="12.5703125" style="220" bestFit="1" customWidth="1"/>
    <col min="15632" max="15632" width="4.42578125" style="220" bestFit="1" customWidth="1"/>
    <col min="15633" max="15633" width="20.85546875" style="220" bestFit="1" customWidth="1"/>
    <col min="15634" max="15634" width="16.85546875" style="220" bestFit="1" customWidth="1"/>
    <col min="15635" max="15635" width="17" style="220" bestFit="1" customWidth="1"/>
    <col min="15636" max="15636" width="20.85546875" style="220" bestFit="1" customWidth="1"/>
    <col min="15637" max="15637" width="22.140625" style="220" bestFit="1" customWidth="1"/>
    <col min="15638" max="15638" width="12.5703125" style="220" bestFit="1" customWidth="1"/>
    <col min="15639" max="15639" width="55.28515625" style="220" bestFit="1" customWidth="1"/>
    <col min="15640" max="15640" width="25.85546875" style="220" bestFit="1" customWidth="1"/>
    <col min="15641" max="15641" width="15.85546875" style="220" bestFit="1" customWidth="1"/>
    <col min="15642" max="15642" width="18.28515625" style="220" bestFit="1" customWidth="1"/>
    <col min="15643" max="15643" width="65.5703125" style="220" bestFit="1" customWidth="1"/>
    <col min="15644" max="15644" width="65.7109375" style="220" bestFit="1" customWidth="1"/>
    <col min="15645" max="15645" width="4.7109375" style="220" bestFit="1" customWidth="1"/>
    <col min="15646" max="15872" width="9.140625" style="220" customWidth="1"/>
    <col min="15873" max="15873" width="4.7109375" style="220" bestFit="1" customWidth="1"/>
    <col min="15874" max="15874" width="16.85546875" style="220" bestFit="1" customWidth="1"/>
    <col min="15875" max="15875" width="8.85546875" style="220" bestFit="1" customWidth="1"/>
    <col min="15876" max="15876" width="1.140625" style="220" bestFit="1" customWidth="1"/>
    <col min="15877" max="15877" width="25.140625" style="220" bestFit="1" customWidth="1"/>
    <col min="15878" max="15878" width="10.85546875" style="220" bestFit="1" customWidth="1"/>
    <col min="15879" max="15880" width="16.85546875" style="220" bestFit="1" customWidth="1"/>
    <col min="15881" max="15881" width="8.85546875" style="220" bestFit="1" customWidth="1"/>
    <col min="15882" max="15882" width="16" style="220" bestFit="1" customWidth="1"/>
    <col min="15883" max="15883" width="0.28515625" style="220" bestFit="1" customWidth="1"/>
    <col min="15884" max="15884" width="16" style="220" bestFit="1" customWidth="1"/>
    <col min="15885" max="15885" width="0.7109375" style="220" bestFit="1" customWidth="1"/>
    <col min="15886" max="15886" width="16.140625" style="220" bestFit="1" customWidth="1"/>
    <col min="15887" max="15887" width="12.5703125" style="220" bestFit="1" customWidth="1"/>
    <col min="15888" max="15888" width="4.42578125" style="220" bestFit="1" customWidth="1"/>
    <col min="15889" max="15889" width="20.85546875" style="220" bestFit="1" customWidth="1"/>
    <col min="15890" max="15890" width="16.85546875" style="220" bestFit="1" customWidth="1"/>
    <col min="15891" max="15891" width="17" style="220" bestFit="1" customWidth="1"/>
    <col min="15892" max="15892" width="20.85546875" style="220" bestFit="1" customWidth="1"/>
    <col min="15893" max="15893" width="22.140625" style="220" bestFit="1" customWidth="1"/>
    <col min="15894" max="15894" width="12.5703125" style="220" bestFit="1" customWidth="1"/>
    <col min="15895" max="15895" width="55.28515625" style="220" bestFit="1" customWidth="1"/>
    <col min="15896" max="15896" width="25.85546875" style="220" bestFit="1" customWidth="1"/>
    <col min="15897" max="15897" width="15.85546875" style="220" bestFit="1" customWidth="1"/>
    <col min="15898" max="15898" width="18.28515625" style="220" bestFit="1" customWidth="1"/>
    <col min="15899" max="15899" width="65.5703125" style="220" bestFit="1" customWidth="1"/>
    <col min="15900" max="15900" width="65.7109375" style="220" bestFit="1" customWidth="1"/>
    <col min="15901" max="15901" width="4.7109375" style="220" bestFit="1" customWidth="1"/>
    <col min="15902" max="16128" width="9.140625" style="220" customWidth="1"/>
    <col min="16129" max="16129" width="4.7109375" style="220" bestFit="1" customWidth="1"/>
    <col min="16130" max="16130" width="16.85546875" style="220" bestFit="1" customWidth="1"/>
    <col min="16131" max="16131" width="8.85546875" style="220" bestFit="1" customWidth="1"/>
    <col min="16132" max="16132" width="1.140625" style="220" bestFit="1" customWidth="1"/>
    <col min="16133" max="16133" width="25.140625" style="220" bestFit="1" customWidth="1"/>
    <col min="16134" max="16134" width="10.85546875" style="220" bestFit="1" customWidth="1"/>
    <col min="16135" max="16136" width="16.85546875" style="220" bestFit="1" customWidth="1"/>
    <col min="16137" max="16137" width="8.85546875" style="220" bestFit="1" customWidth="1"/>
    <col min="16138" max="16138" width="16" style="220" bestFit="1" customWidth="1"/>
    <col min="16139" max="16139" width="0.28515625" style="220" bestFit="1" customWidth="1"/>
    <col min="16140" max="16140" width="16" style="220" bestFit="1" customWidth="1"/>
    <col min="16141" max="16141" width="0.7109375" style="220" bestFit="1" customWidth="1"/>
    <col min="16142" max="16142" width="16.140625" style="220" bestFit="1" customWidth="1"/>
    <col min="16143" max="16143" width="12.5703125" style="220" bestFit="1" customWidth="1"/>
    <col min="16144" max="16144" width="4.42578125" style="220" bestFit="1" customWidth="1"/>
    <col min="16145" max="16145" width="20.85546875" style="220" bestFit="1" customWidth="1"/>
    <col min="16146" max="16146" width="16.85546875" style="220" bestFit="1" customWidth="1"/>
    <col min="16147" max="16147" width="17" style="220" bestFit="1" customWidth="1"/>
    <col min="16148" max="16148" width="20.85546875" style="220" bestFit="1" customWidth="1"/>
    <col min="16149" max="16149" width="22.140625" style="220" bestFit="1" customWidth="1"/>
    <col min="16150" max="16150" width="12.5703125" style="220" bestFit="1" customWidth="1"/>
    <col min="16151" max="16151" width="55.28515625" style="220" bestFit="1" customWidth="1"/>
    <col min="16152" max="16152" width="25.85546875" style="220" bestFit="1" customWidth="1"/>
    <col min="16153" max="16153" width="15.85546875" style="220" bestFit="1" customWidth="1"/>
    <col min="16154" max="16154" width="18.28515625" style="220" bestFit="1" customWidth="1"/>
    <col min="16155" max="16155" width="65.5703125" style="220" bestFit="1" customWidth="1"/>
    <col min="16156" max="16156" width="65.7109375" style="220" bestFit="1" customWidth="1"/>
    <col min="16157" max="16157" width="4.7109375" style="220" bestFit="1" customWidth="1"/>
    <col min="16158" max="16384" width="9.140625" style="220" customWidth="1"/>
  </cols>
  <sheetData>
    <row r="1" spans="1:29" ht="15.95" customHeight="1" thickBot="1">
      <c r="A1" s="219"/>
      <c r="B1" s="558" t="s">
        <v>563</v>
      </c>
      <c r="C1" s="558"/>
      <c r="D1" s="558"/>
      <c r="E1" s="558"/>
      <c r="F1" s="558"/>
      <c r="G1" s="558"/>
      <c r="H1" s="558"/>
      <c r="I1" s="558"/>
      <c r="J1" s="558"/>
      <c r="K1" s="558"/>
      <c r="L1" s="558"/>
      <c r="M1" s="558"/>
      <c r="N1" s="558"/>
      <c r="O1" s="558"/>
      <c r="P1" s="558"/>
      <c r="Q1" s="219"/>
      <c r="R1" s="219"/>
      <c r="S1" s="219"/>
      <c r="T1" s="219"/>
      <c r="U1" s="219"/>
      <c r="V1" s="219"/>
      <c r="W1" s="219"/>
      <c r="X1" s="219"/>
      <c r="Y1" s="219"/>
      <c r="Z1" s="219"/>
      <c r="AA1" s="219"/>
      <c r="AB1" s="219"/>
      <c r="AC1" s="219"/>
    </row>
    <row r="2" spans="1:29" ht="24.95" customHeight="1" thickBot="1">
      <c r="A2" s="219"/>
      <c r="B2" s="547" t="s">
        <v>564</v>
      </c>
      <c r="C2" s="548"/>
      <c r="D2" s="560" t="s">
        <v>565</v>
      </c>
      <c r="E2" s="561"/>
      <c r="F2" s="561"/>
      <c r="G2" s="561"/>
      <c r="H2" s="561"/>
      <c r="I2" s="562"/>
      <c r="J2" s="219"/>
      <c r="K2" s="219"/>
      <c r="L2" s="219"/>
      <c r="M2" s="219"/>
      <c r="N2" s="219"/>
      <c r="O2" s="219"/>
      <c r="P2" s="219"/>
      <c r="Q2" s="219"/>
      <c r="R2" s="219"/>
      <c r="S2" s="219"/>
      <c r="T2" s="219"/>
      <c r="U2" s="219"/>
      <c r="V2" s="219"/>
      <c r="W2" s="219"/>
      <c r="X2" s="219"/>
      <c r="Y2" s="219"/>
      <c r="Z2" s="219"/>
      <c r="AA2" s="219"/>
      <c r="AB2" s="219"/>
      <c r="AC2" s="219"/>
    </row>
    <row r="3" spans="1:29" ht="9" customHeight="1" thickBot="1">
      <c r="A3" s="219"/>
      <c r="B3" s="219"/>
      <c r="C3" s="219"/>
      <c r="D3" s="219"/>
      <c r="E3" s="219"/>
      <c r="F3" s="219"/>
      <c r="G3" s="219"/>
      <c r="H3" s="219"/>
      <c r="I3" s="219"/>
      <c r="J3" s="219"/>
      <c r="K3" s="547" t="s">
        <v>566</v>
      </c>
      <c r="L3" s="547"/>
      <c r="M3" s="548"/>
      <c r="N3" s="549" t="s">
        <v>567</v>
      </c>
      <c r="O3" s="550"/>
      <c r="P3" s="551"/>
      <c r="Q3" s="219"/>
      <c r="R3" s="219"/>
      <c r="S3" s="219"/>
      <c r="T3" s="219"/>
      <c r="U3" s="219"/>
      <c r="V3" s="219"/>
      <c r="W3" s="219"/>
      <c r="X3" s="219"/>
      <c r="Y3" s="219"/>
      <c r="Z3" s="219"/>
      <c r="AA3" s="219"/>
      <c r="AB3" s="219"/>
      <c r="AC3" s="219"/>
    </row>
    <row r="4" spans="1:29" ht="15.95" customHeight="1" thickBot="1">
      <c r="A4" s="219"/>
      <c r="B4" s="547" t="s">
        <v>568</v>
      </c>
      <c r="C4" s="548"/>
      <c r="D4" s="549" t="s">
        <v>569</v>
      </c>
      <c r="E4" s="550"/>
      <c r="F4" s="550"/>
      <c r="G4" s="550"/>
      <c r="H4" s="550"/>
      <c r="I4" s="551"/>
      <c r="J4" s="219"/>
      <c r="K4" s="547"/>
      <c r="L4" s="547"/>
      <c r="M4" s="548"/>
      <c r="N4" s="552"/>
      <c r="O4" s="553"/>
      <c r="P4" s="554"/>
      <c r="Q4" s="219"/>
      <c r="R4" s="219"/>
      <c r="S4" s="219"/>
      <c r="T4" s="219"/>
      <c r="U4" s="219"/>
      <c r="V4" s="219"/>
      <c r="W4" s="219"/>
      <c r="X4" s="219"/>
      <c r="Y4" s="219"/>
      <c r="Z4" s="219"/>
      <c r="AA4" s="219"/>
      <c r="AB4" s="219"/>
      <c r="AC4" s="219"/>
    </row>
    <row r="5" spans="1:29" ht="9" customHeight="1" thickBot="1">
      <c r="A5" s="219"/>
      <c r="B5" s="547"/>
      <c r="C5" s="548"/>
      <c r="D5" s="552"/>
      <c r="E5" s="553"/>
      <c r="F5" s="553"/>
      <c r="G5" s="553"/>
      <c r="H5" s="553"/>
      <c r="I5" s="554"/>
      <c r="J5" s="219"/>
      <c r="K5" s="219"/>
      <c r="L5" s="219"/>
      <c r="M5" s="219"/>
      <c r="N5" s="219"/>
      <c r="O5" s="219"/>
      <c r="P5" s="219"/>
      <c r="Q5" s="219"/>
      <c r="R5" s="219"/>
      <c r="S5" s="219"/>
      <c r="T5" s="219"/>
      <c r="U5" s="219"/>
      <c r="V5" s="219"/>
      <c r="W5" s="219"/>
      <c r="X5" s="219"/>
      <c r="Y5" s="219"/>
      <c r="Z5" s="219"/>
      <c r="AA5" s="219"/>
      <c r="AB5" s="219"/>
      <c r="AC5" s="219"/>
    </row>
    <row r="6" spans="1:29" ht="9" customHeight="1" thickBot="1">
      <c r="A6" s="219"/>
      <c r="B6" s="219"/>
      <c r="C6" s="219"/>
      <c r="D6" s="219"/>
      <c r="E6" s="219"/>
      <c r="F6" s="219"/>
      <c r="G6" s="219"/>
      <c r="H6" s="219"/>
      <c r="I6" s="219"/>
      <c r="J6" s="219"/>
      <c r="K6" s="547" t="s">
        <v>570</v>
      </c>
      <c r="L6" s="547"/>
      <c r="M6" s="548"/>
      <c r="N6" s="549" t="s">
        <v>571</v>
      </c>
      <c r="O6" s="550"/>
      <c r="P6" s="551"/>
      <c r="Q6" s="219"/>
      <c r="R6" s="219"/>
      <c r="S6" s="219"/>
      <c r="T6" s="219"/>
      <c r="U6" s="219"/>
      <c r="V6" s="219"/>
      <c r="W6" s="219"/>
      <c r="X6" s="219"/>
      <c r="Y6" s="219"/>
      <c r="Z6" s="219"/>
      <c r="AA6" s="219"/>
      <c r="AB6" s="219"/>
      <c r="AC6" s="219"/>
    </row>
    <row r="7" spans="1:29" ht="15.95" customHeight="1" thickBot="1">
      <c r="A7" s="219"/>
      <c r="B7" s="547" t="s">
        <v>572</v>
      </c>
      <c r="C7" s="548"/>
      <c r="D7" s="549" t="s">
        <v>573</v>
      </c>
      <c r="E7" s="550"/>
      <c r="F7" s="550"/>
      <c r="G7" s="550"/>
      <c r="H7" s="550"/>
      <c r="I7" s="551"/>
      <c r="J7" s="219"/>
      <c r="K7" s="547"/>
      <c r="L7" s="547"/>
      <c r="M7" s="548"/>
      <c r="N7" s="552"/>
      <c r="O7" s="553"/>
      <c r="P7" s="554"/>
      <c r="Q7" s="219"/>
      <c r="R7" s="219"/>
      <c r="S7" s="219"/>
      <c r="T7" s="219"/>
      <c r="U7" s="219"/>
      <c r="V7" s="219"/>
      <c r="W7" s="219"/>
      <c r="X7" s="219"/>
      <c r="Y7" s="219"/>
      <c r="Z7" s="219"/>
      <c r="AA7" s="219"/>
      <c r="AB7" s="219"/>
      <c r="AC7" s="219"/>
    </row>
    <row r="8" spans="1:29" ht="6" customHeight="1">
      <c r="A8" s="219"/>
      <c r="B8" s="547"/>
      <c r="C8" s="548"/>
      <c r="D8" s="555"/>
      <c r="E8" s="556"/>
      <c r="F8" s="556"/>
      <c r="G8" s="556"/>
      <c r="H8" s="556"/>
      <c r="I8" s="557"/>
      <c r="J8" s="219"/>
      <c r="K8" s="219"/>
      <c r="L8" s="219"/>
      <c r="M8" s="219"/>
      <c r="N8" s="219"/>
      <c r="O8" s="219"/>
      <c r="P8" s="219"/>
      <c r="Q8" s="219"/>
      <c r="R8" s="219"/>
      <c r="S8" s="219"/>
      <c r="T8" s="219"/>
      <c r="U8" s="219"/>
      <c r="V8" s="219"/>
      <c r="W8" s="219"/>
      <c r="X8" s="219"/>
      <c r="Y8" s="219"/>
      <c r="Z8" s="219"/>
      <c r="AA8" s="219"/>
      <c r="AB8" s="219"/>
      <c r="AC8" s="219"/>
    </row>
    <row r="9" spans="1:29" ht="3" customHeight="1" thickBot="1">
      <c r="A9" s="219"/>
      <c r="B9" s="547"/>
      <c r="C9" s="548"/>
      <c r="D9" s="552"/>
      <c r="E9" s="553"/>
      <c r="F9" s="553"/>
      <c r="G9" s="553"/>
      <c r="H9" s="553"/>
      <c r="I9" s="554"/>
      <c r="J9" s="219"/>
      <c r="K9" s="558" t="s">
        <v>563</v>
      </c>
      <c r="L9" s="558"/>
      <c r="M9" s="558"/>
      <c r="N9" s="558"/>
      <c r="O9" s="558"/>
      <c r="P9" s="558"/>
      <c r="Q9" s="219"/>
      <c r="R9" s="219"/>
      <c r="S9" s="219"/>
      <c r="T9" s="219"/>
      <c r="U9" s="219"/>
      <c r="V9" s="219"/>
      <c r="W9" s="219"/>
      <c r="X9" s="219"/>
      <c r="Y9" s="219"/>
      <c r="Z9" s="219"/>
      <c r="AA9" s="219"/>
      <c r="AB9" s="219"/>
      <c r="AC9" s="219"/>
    </row>
    <row r="10" spans="1:29" ht="11.1" customHeight="1" thickBot="1">
      <c r="A10" s="219"/>
      <c r="B10" s="219"/>
      <c r="C10" s="219"/>
      <c r="D10" s="219"/>
      <c r="E10" s="219"/>
      <c r="F10" s="219"/>
      <c r="G10" s="219"/>
      <c r="H10" s="219"/>
      <c r="I10" s="219"/>
      <c r="J10" s="219"/>
      <c r="K10" s="558"/>
      <c r="L10" s="558"/>
      <c r="M10" s="558"/>
      <c r="N10" s="558"/>
      <c r="O10" s="558"/>
      <c r="P10" s="558"/>
      <c r="Q10" s="219"/>
      <c r="R10" s="219"/>
      <c r="S10" s="219"/>
      <c r="T10" s="219"/>
      <c r="U10" s="219"/>
      <c r="V10" s="219"/>
      <c r="W10" s="219"/>
      <c r="X10" s="219"/>
      <c r="Y10" s="219"/>
      <c r="Z10" s="219"/>
      <c r="AA10" s="219"/>
      <c r="AB10" s="219"/>
      <c r="AC10" s="219"/>
    </row>
    <row r="11" spans="1:29" ht="6" customHeight="1">
      <c r="A11" s="219"/>
      <c r="B11" s="547" t="s">
        <v>574</v>
      </c>
      <c r="C11" s="548"/>
      <c r="D11" s="549" t="s">
        <v>575</v>
      </c>
      <c r="E11" s="550"/>
      <c r="F11" s="550"/>
      <c r="G11" s="550"/>
      <c r="H11" s="550"/>
      <c r="I11" s="551"/>
      <c r="J11" s="219"/>
      <c r="K11" s="558"/>
      <c r="L11" s="558"/>
      <c r="M11" s="558"/>
      <c r="N11" s="558"/>
      <c r="O11" s="558"/>
      <c r="P11" s="558"/>
      <c r="Q11" s="219"/>
      <c r="R11" s="219"/>
      <c r="S11" s="219"/>
      <c r="T11" s="219"/>
      <c r="U11" s="219"/>
      <c r="V11" s="219"/>
      <c r="W11" s="219"/>
      <c r="X11" s="219"/>
      <c r="Y11" s="219"/>
      <c r="Z11" s="219"/>
      <c r="AA11" s="219"/>
      <c r="AB11" s="219"/>
      <c r="AC11" s="219"/>
    </row>
    <row r="12" spans="1:29" ht="18.95" customHeight="1" thickBot="1">
      <c r="A12" s="219"/>
      <c r="B12" s="547"/>
      <c r="C12" s="548"/>
      <c r="D12" s="552"/>
      <c r="E12" s="553"/>
      <c r="F12" s="553"/>
      <c r="G12" s="553"/>
      <c r="H12" s="553"/>
      <c r="I12" s="554"/>
      <c r="J12" s="219"/>
      <c r="K12" s="219"/>
      <c r="L12" s="219"/>
      <c r="M12" s="219"/>
      <c r="N12" s="219"/>
      <c r="O12" s="219"/>
      <c r="P12" s="219"/>
      <c r="Q12" s="219"/>
      <c r="R12" s="219"/>
      <c r="S12" s="219"/>
      <c r="T12" s="219"/>
      <c r="U12" s="219"/>
      <c r="V12" s="219"/>
      <c r="W12" s="219"/>
      <c r="X12" s="219"/>
      <c r="Y12" s="219"/>
      <c r="Z12" s="219"/>
      <c r="AA12" s="219"/>
      <c r="AB12" s="219"/>
      <c r="AC12" s="219"/>
    </row>
    <row r="13" spans="1:29" ht="20.100000000000001" customHeight="1" thickBot="1">
      <c r="A13" s="219"/>
      <c r="B13" s="559" t="s">
        <v>563</v>
      </c>
      <c r="C13" s="559"/>
      <c r="D13" s="559"/>
      <c r="E13" s="559"/>
      <c r="F13" s="559"/>
      <c r="G13" s="559"/>
      <c r="H13" s="559"/>
      <c r="I13" s="559"/>
      <c r="J13" s="559"/>
      <c r="K13" s="559"/>
      <c r="L13" s="559"/>
      <c r="M13" s="559"/>
      <c r="N13" s="559"/>
      <c r="O13" s="559"/>
      <c r="P13" s="559"/>
      <c r="Q13" s="219"/>
      <c r="R13" s="219"/>
      <c r="S13" s="219"/>
      <c r="T13" s="219"/>
      <c r="U13" s="219"/>
      <c r="V13" s="219"/>
      <c r="W13" s="219"/>
      <c r="X13" s="219"/>
      <c r="Y13" s="219"/>
      <c r="Z13" s="219"/>
      <c r="AA13" s="219"/>
      <c r="AB13" s="219"/>
      <c r="AC13" s="219"/>
    </row>
    <row r="14" spans="1:29" ht="42" customHeight="1" thickBot="1">
      <c r="A14" s="219"/>
      <c r="B14" s="526" t="s">
        <v>576</v>
      </c>
      <c r="C14" s="527"/>
      <c r="D14" s="527"/>
      <c r="E14" s="527"/>
      <c r="F14" s="528"/>
      <c r="G14" s="526" t="s">
        <v>577</v>
      </c>
      <c r="H14" s="527"/>
      <c r="I14" s="527"/>
      <c r="J14" s="527"/>
      <c r="K14" s="527"/>
      <c r="L14" s="527"/>
      <c r="M14" s="527"/>
      <c r="N14" s="528"/>
      <c r="O14" s="526" t="s">
        <v>578</v>
      </c>
      <c r="P14" s="527"/>
      <c r="Q14" s="527"/>
      <c r="R14" s="527"/>
      <c r="S14" s="527"/>
      <c r="T14" s="528"/>
      <c r="U14" s="526" t="s">
        <v>579</v>
      </c>
      <c r="V14" s="527"/>
      <c r="W14" s="527"/>
      <c r="X14" s="528"/>
      <c r="Y14" s="526" t="s">
        <v>115</v>
      </c>
      <c r="Z14" s="527"/>
      <c r="AA14" s="527"/>
      <c r="AB14" s="528"/>
      <c r="AC14" s="219"/>
    </row>
    <row r="15" spans="1:29" ht="45" customHeight="1" thickBot="1">
      <c r="A15" s="219"/>
      <c r="B15" s="221" t="s">
        <v>580</v>
      </c>
      <c r="C15" s="526" t="s">
        <v>581</v>
      </c>
      <c r="D15" s="528"/>
      <c r="E15" s="221" t="s">
        <v>582</v>
      </c>
      <c r="F15" s="221" t="s">
        <v>583</v>
      </c>
      <c r="G15" s="221" t="s">
        <v>584</v>
      </c>
      <c r="H15" s="221" t="s">
        <v>585</v>
      </c>
      <c r="I15" s="526" t="s">
        <v>586</v>
      </c>
      <c r="J15" s="527"/>
      <c r="K15" s="528"/>
      <c r="L15" s="221" t="s">
        <v>587</v>
      </c>
      <c r="M15" s="526" t="s">
        <v>588</v>
      </c>
      <c r="N15" s="528"/>
      <c r="O15" s="221" t="s">
        <v>589</v>
      </c>
      <c r="P15" s="526" t="s">
        <v>590</v>
      </c>
      <c r="Q15" s="528"/>
      <c r="R15" s="221" t="s">
        <v>591</v>
      </c>
      <c r="S15" s="221" t="s">
        <v>592</v>
      </c>
      <c r="T15" s="221" t="s">
        <v>593</v>
      </c>
      <c r="U15" s="221" t="s">
        <v>594</v>
      </c>
      <c r="V15" s="221" t="s">
        <v>595</v>
      </c>
      <c r="W15" s="221" t="s">
        <v>596</v>
      </c>
      <c r="X15" s="221" t="s">
        <v>593</v>
      </c>
      <c r="Y15" s="221" t="s">
        <v>597</v>
      </c>
      <c r="Z15" s="526" t="s">
        <v>596</v>
      </c>
      <c r="AA15" s="527"/>
      <c r="AB15" s="528"/>
      <c r="AC15" s="219"/>
    </row>
    <row r="16" spans="1:29" ht="20.100000000000001" customHeight="1" thickBot="1">
      <c r="A16" s="219"/>
      <c r="B16" s="523" t="s">
        <v>598</v>
      </c>
      <c r="C16" s="529" t="s">
        <v>599</v>
      </c>
      <c r="D16" s="530"/>
      <c r="E16" s="523" t="s">
        <v>600</v>
      </c>
      <c r="F16" s="523" t="s">
        <v>601</v>
      </c>
      <c r="G16" s="523" t="s">
        <v>602</v>
      </c>
      <c r="H16" s="523" t="s">
        <v>240</v>
      </c>
      <c r="I16" s="529" t="s">
        <v>603</v>
      </c>
      <c r="J16" s="541"/>
      <c r="K16" s="530"/>
      <c r="L16" s="544" t="s">
        <v>604</v>
      </c>
      <c r="M16" s="529" t="s">
        <v>605</v>
      </c>
      <c r="N16" s="530"/>
      <c r="O16" s="520" t="s">
        <v>606</v>
      </c>
      <c r="P16" s="535" t="s">
        <v>607</v>
      </c>
      <c r="Q16" s="536"/>
      <c r="R16" s="523" t="s">
        <v>608</v>
      </c>
      <c r="S16" s="523" t="s">
        <v>609</v>
      </c>
      <c r="T16" s="523" t="s">
        <v>608</v>
      </c>
      <c r="U16" s="520" t="s">
        <v>610</v>
      </c>
      <c r="V16" s="520">
        <v>20</v>
      </c>
      <c r="W16" s="517" t="s">
        <v>611</v>
      </c>
      <c r="X16" s="517" t="s">
        <v>563</v>
      </c>
      <c r="Y16" s="520" t="s">
        <v>610</v>
      </c>
      <c r="Z16" s="222" t="s">
        <v>612</v>
      </c>
      <c r="AA16" s="222" t="s">
        <v>613</v>
      </c>
      <c r="AB16" s="222" t="s">
        <v>614</v>
      </c>
      <c r="AC16" s="219"/>
    </row>
    <row r="17" spans="1:29" ht="39.950000000000003" customHeight="1" thickBot="1">
      <c r="A17" s="219"/>
      <c r="B17" s="524"/>
      <c r="C17" s="531"/>
      <c r="D17" s="532"/>
      <c r="E17" s="524"/>
      <c r="F17" s="524"/>
      <c r="G17" s="524"/>
      <c r="H17" s="524"/>
      <c r="I17" s="531"/>
      <c r="J17" s="542"/>
      <c r="K17" s="532"/>
      <c r="L17" s="545"/>
      <c r="M17" s="531"/>
      <c r="N17" s="532"/>
      <c r="O17" s="521"/>
      <c r="P17" s="537"/>
      <c r="Q17" s="538"/>
      <c r="R17" s="524"/>
      <c r="S17" s="524"/>
      <c r="T17" s="524"/>
      <c r="U17" s="521"/>
      <c r="V17" s="521"/>
      <c r="W17" s="518"/>
      <c r="X17" s="518"/>
      <c r="Y17" s="521"/>
      <c r="Z17" s="223" t="s">
        <v>610</v>
      </c>
      <c r="AA17" s="224" t="s">
        <v>615</v>
      </c>
      <c r="AB17" s="225" t="s">
        <v>616</v>
      </c>
      <c r="AC17" s="219"/>
    </row>
    <row r="18" spans="1:29" ht="39.950000000000003" customHeight="1" thickBot="1">
      <c r="A18" s="219"/>
      <c r="B18" s="524"/>
      <c r="C18" s="531"/>
      <c r="D18" s="532"/>
      <c r="E18" s="524"/>
      <c r="F18" s="524"/>
      <c r="G18" s="524"/>
      <c r="H18" s="524"/>
      <c r="I18" s="531"/>
      <c r="J18" s="542"/>
      <c r="K18" s="532"/>
      <c r="L18" s="545"/>
      <c r="M18" s="531"/>
      <c r="N18" s="532"/>
      <c r="O18" s="521"/>
      <c r="P18" s="537"/>
      <c r="Q18" s="538"/>
      <c r="R18" s="524"/>
      <c r="S18" s="524"/>
      <c r="T18" s="524"/>
      <c r="U18" s="521"/>
      <c r="V18" s="521"/>
      <c r="W18" s="518"/>
      <c r="X18" s="518"/>
      <c r="Y18" s="521"/>
      <c r="Z18" s="223" t="s">
        <v>610</v>
      </c>
      <c r="AA18" s="224" t="s">
        <v>617</v>
      </c>
      <c r="AB18" s="225" t="s">
        <v>640</v>
      </c>
      <c r="AC18" s="219"/>
    </row>
    <row r="19" spans="1:29" ht="39.950000000000003" customHeight="1" thickBot="1">
      <c r="A19" s="219"/>
      <c r="B19" s="524"/>
      <c r="C19" s="531"/>
      <c r="D19" s="532"/>
      <c r="E19" s="524"/>
      <c r="F19" s="524"/>
      <c r="G19" s="524"/>
      <c r="H19" s="524"/>
      <c r="I19" s="531"/>
      <c r="J19" s="542"/>
      <c r="K19" s="532"/>
      <c r="L19" s="545"/>
      <c r="M19" s="531"/>
      <c r="N19" s="532"/>
      <c r="O19" s="521"/>
      <c r="P19" s="537"/>
      <c r="Q19" s="538"/>
      <c r="R19" s="524"/>
      <c r="S19" s="524"/>
      <c r="T19" s="524"/>
      <c r="U19" s="521"/>
      <c r="V19" s="521"/>
      <c r="W19" s="518"/>
      <c r="X19" s="518"/>
      <c r="Y19" s="521"/>
      <c r="Z19" s="223" t="s">
        <v>610</v>
      </c>
      <c r="AA19" s="224" t="s">
        <v>618</v>
      </c>
      <c r="AB19" s="225" t="s">
        <v>641</v>
      </c>
      <c r="AC19" s="219"/>
    </row>
    <row r="20" spans="1:29" ht="39.950000000000003" customHeight="1" thickBot="1">
      <c r="A20" s="219"/>
      <c r="B20" s="524"/>
      <c r="C20" s="531"/>
      <c r="D20" s="532"/>
      <c r="E20" s="524"/>
      <c r="F20" s="524"/>
      <c r="G20" s="524"/>
      <c r="H20" s="524"/>
      <c r="I20" s="531"/>
      <c r="J20" s="542"/>
      <c r="K20" s="532"/>
      <c r="L20" s="545"/>
      <c r="M20" s="531"/>
      <c r="N20" s="532"/>
      <c r="O20" s="521"/>
      <c r="P20" s="537"/>
      <c r="Q20" s="538"/>
      <c r="R20" s="524"/>
      <c r="S20" s="524"/>
      <c r="T20" s="524"/>
      <c r="U20" s="521"/>
      <c r="V20" s="521"/>
      <c r="W20" s="518"/>
      <c r="X20" s="518"/>
      <c r="Y20" s="521"/>
      <c r="Z20" s="223" t="s">
        <v>610</v>
      </c>
      <c r="AA20" s="224" t="s">
        <v>619</v>
      </c>
      <c r="AB20" s="225" t="s">
        <v>642</v>
      </c>
      <c r="AC20" s="219"/>
    </row>
    <row r="21" spans="1:29" ht="39.950000000000003" customHeight="1" thickBot="1">
      <c r="A21" s="219"/>
      <c r="B21" s="524"/>
      <c r="C21" s="531"/>
      <c r="D21" s="532"/>
      <c r="E21" s="524"/>
      <c r="F21" s="524"/>
      <c r="G21" s="524"/>
      <c r="H21" s="524"/>
      <c r="I21" s="531"/>
      <c r="J21" s="542"/>
      <c r="K21" s="532"/>
      <c r="L21" s="545"/>
      <c r="M21" s="531"/>
      <c r="N21" s="532"/>
      <c r="O21" s="521"/>
      <c r="P21" s="537"/>
      <c r="Q21" s="538"/>
      <c r="R21" s="524"/>
      <c r="S21" s="524"/>
      <c r="T21" s="524"/>
      <c r="U21" s="521"/>
      <c r="V21" s="521"/>
      <c r="W21" s="518"/>
      <c r="X21" s="518"/>
      <c r="Y21" s="521"/>
      <c r="Z21" s="223" t="s">
        <v>610</v>
      </c>
      <c r="AA21" s="224" t="s">
        <v>620</v>
      </c>
      <c r="AB21" s="225" t="s">
        <v>643</v>
      </c>
      <c r="AC21" s="219"/>
    </row>
    <row r="22" spans="1:29" ht="39.950000000000003" customHeight="1" thickBot="1">
      <c r="A22" s="219"/>
      <c r="B22" s="524"/>
      <c r="C22" s="531"/>
      <c r="D22" s="532"/>
      <c r="E22" s="524"/>
      <c r="F22" s="524"/>
      <c r="G22" s="524"/>
      <c r="H22" s="524"/>
      <c r="I22" s="531"/>
      <c r="J22" s="542"/>
      <c r="K22" s="532"/>
      <c r="L22" s="545"/>
      <c r="M22" s="531"/>
      <c r="N22" s="532"/>
      <c r="O22" s="521"/>
      <c r="P22" s="537"/>
      <c r="Q22" s="538"/>
      <c r="R22" s="524"/>
      <c r="S22" s="524"/>
      <c r="T22" s="524"/>
      <c r="U22" s="521"/>
      <c r="V22" s="521"/>
      <c r="W22" s="518"/>
      <c r="X22" s="518"/>
      <c r="Y22" s="521"/>
      <c r="Z22" s="223" t="s">
        <v>610</v>
      </c>
      <c r="AA22" s="224" t="s">
        <v>621</v>
      </c>
      <c r="AB22" s="225" t="s">
        <v>644</v>
      </c>
      <c r="AC22" s="219"/>
    </row>
    <row r="23" spans="1:29" ht="402.95" customHeight="1" thickBot="1">
      <c r="A23" s="219"/>
      <c r="B23" s="525"/>
      <c r="C23" s="533"/>
      <c r="D23" s="534"/>
      <c r="E23" s="525"/>
      <c r="F23" s="525"/>
      <c r="G23" s="525"/>
      <c r="H23" s="525"/>
      <c r="I23" s="533"/>
      <c r="J23" s="543"/>
      <c r="K23" s="534"/>
      <c r="L23" s="546"/>
      <c r="M23" s="533"/>
      <c r="N23" s="534"/>
      <c r="O23" s="522"/>
      <c r="P23" s="539"/>
      <c r="Q23" s="540"/>
      <c r="R23" s="525"/>
      <c r="S23" s="525"/>
      <c r="T23" s="525"/>
      <c r="U23" s="522"/>
      <c r="V23" s="522"/>
      <c r="W23" s="519"/>
      <c r="X23" s="519"/>
      <c r="Y23" s="522"/>
      <c r="Z23" s="219"/>
      <c r="AA23" s="219"/>
      <c r="AB23" s="219"/>
      <c r="AC23" s="219"/>
    </row>
  </sheetData>
  <mergeCells count="44">
    <mergeCell ref="B1:P1"/>
    <mergeCell ref="B2:C2"/>
    <mergeCell ref="D2:I2"/>
    <mergeCell ref="K3:M4"/>
    <mergeCell ref="N3:P4"/>
    <mergeCell ref="B4:C5"/>
    <mergeCell ref="D4:I5"/>
    <mergeCell ref="Y14:AB14"/>
    <mergeCell ref="K6:M7"/>
    <mergeCell ref="N6:P7"/>
    <mergeCell ref="B7:C9"/>
    <mergeCell ref="D7:I9"/>
    <mergeCell ref="K9:P11"/>
    <mergeCell ref="B11:C12"/>
    <mergeCell ref="D11:I12"/>
    <mergeCell ref="B13:P13"/>
    <mergeCell ref="B14:F14"/>
    <mergeCell ref="G14:N14"/>
    <mergeCell ref="O14:T14"/>
    <mergeCell ref="U14:X14"/>
    <mergeCell ref="Z15:AB15"/>
    <mergeCell ref="B16:B23"/>
    <mergeCell ref="C16:D23"/>
    <mergeCell ref="E16:E23"/>
    <mergeCell ref="F16:F23"/>
    <mergeCell ref="G16:G23"/>
    <mergeCell ref="P16:Q23"/>
    <mergeCell ref="C15:D15"/>
    <mergeCell ref="I15:K15"/>
    <mergeCell ref="M15:N15"/>
    <mergeCell ref="P15:Q15"/>
    <mergeCell ref="H16:H23"/>
    <mergeCell ref="I16:K23"/>
    <mergeCell ref="L16:L23"/>
    <mergeCell ref="M16:N23"/>
    <mergeCell ref="O16:O23"/>
    <mergeCell ref="X16:X23"/>
    <mergeCell ref="Y16:Y23"/>
    <mergeCell ref="R16:R23"/>
    <mergeCell ref="S16:S23"/>
    <mergeCell ref="T16:T23"/>
    <mergeCell ref="U16:U23"/>
    <mergeCell ref="V16:V23"/>
    <mergeCell ref="W16:W23"/>
  </mergeCells>
  <pageMargins left="0.3888888888888889" right="0.3888888888888889" top="0.3888888888888889" bottom="0.3888888888888889" header="0" footer="0"/>
  <pageSetup paperSize="9" scale="0" firstPageNumber="0" fitToWidth="0" fitToHeight="0" pageOrder="overThenDown"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U15"/>
  <sheetViews>
    <sheetView showGridLines="0" topLeftCell="O1" zoomScaleNormal="100" workbookViewId="0">
      <selection activeCell="U6" sqref="U6:U13"/>
    </sheetView>
  </sheetViews>
  <sheetFormatPr baseColWidth="10" defaultRowHeight="15"/>
  <cols>
    <col min="1" max="1" width="11.42578125" style="181"/>
    <col min="2" max="2" width="30.5703125" style="181" customWidth="1"/>
    <col min="3" max="6" width="16.28515625" style="181" customWidth="1"/>
    <col min="7" max="7" width="52.7109375" style="181" customWidth="1"/>
    <col min="8" max="8" width="11.42578125" style="181"/>
    <col min="9" max="9" width="30.5703125" style="181" customWidth="1"/>
    <col min="10" max="13" width="16.28515625" style="181" customWidth="1"/>
    <col min="14" max="14" width="52.7109375" style="181" customWidth="1"/>
    <col min="15" max="15" width="11.42578125" style="181"/>
    <col min="16" max="16" width="30.5703125" style="181" customWidth="1"/>
    <col min="17" max="20" width="16.28515625" style="181" customWidth="1"/>
    <col min="21" max="21" width="52.7109375" style="181" customWidth="1"/>
    <col min="22" max="16384" width="11.42578125" style="181"/>
  </cols>
  <sheetData>
    <row r="2" spans="2:21" ht="15" customHeight="1">
      <c r="B2" s="564" t="s">
        <v>638</v>
      </c>
      <c r="C2" s="564"/>
      <c r="D2" s="564"/>
      <c r="E2" s="564"/>
      <c r="F2" s="564"/>
      <c r="G2" s="564"/>
      <c r="I2" s="563" t="s">
        <v>554</v>
      </c>
      <c r="J2" s="563"/>
      <c r="K2" s="563"/>
      <c r="L2" s="563"/>
      <c r="M2" s="563"/>
      <c r="N2" s="563"/>
      <c r="P2" s="564" t="s">
        <v>639</v>
      </c>
      <c r="Q2" s="564"/>
      <c r="R2" s="564"/>
      <c r="S2" s="564"/>
      <c r="T2" s="564"/>
      <c r="U2" s="564"/>
    </row>
    <row r="3" spans="2:21">
      <c r="B3" s="564"/>
      <c r="C3" s="564"/>
      <c r="D3" s="564"/>
      <c r="E3" s="564"/>
      <c r="F3" s="564"/>
      <c r="G3" s="564"/>
      <c r="I3" s="563"/>
      <c r="J3" s="563"/>
      <c r="K3" s="563"/>
      <c r="L3" s="563"/>
      <c r="M3" s="563"/>
      <c r="N3" s="563"/>
      <c r="P3" s="564"/>
      <c r="Q3" s="564"/>
      <c r="R3" s="564"/>
      <c r="S3" s="564"/>
      <c r="T3" s="564"/>
      <c r="U3" s="564"/>
    </row>
    <row r="5" spans="2:21" ht="45">
      <c r="B5"/>
      <c r="C5" s="211" t="s">
        <v>521</v>
      </c>
      <c r="D5" s="211" t="s">
        <v>522</v>
      </c>
      <c r="E5" s="211" t="s">
        <v>523</v>
      </c>
      <c r="F5" s="211" t="s">
        <v>524</v>
      </c>
      <c r="G5" s="212" t="s">
        <v>124</v>
      </c>
      <c r="I5"/>
      <c r="J5" s="211" t="s">
        <v>521</v>
      </c>
      <c r="K5" s="211" t="s">
        <v>522</v>
      </c>
      <c r="L5" s="211" t="s">
        <v>523</v>
      </c>
      <c r="M5" s="211" t="s">
        <v>524</v>
      </c>
      <c r="N5" s="212" t="s">
        <v>124</v>
      </c>
      <c r="P5"/>
      <c r="Q5" s="211" t="s">
        <v>521</v>
      </c>
      <c r="R5" s="211" t="s">
        <v>522</v>
      </c>
      <c r="S5" s="211" t="s">
        <v>523</v>
      </c>
      <c r="T5" s="211" t="s">
        <v>524</v>
      </c>
      <c r="U5" s="212" t="s">
        <v>124</v>
      </c>
    </row>
    <row r="6" spans="2:21" ht="25.5">
      <c r="B6" s="205" t="s">
        <v>525</v>
      </c>
      <c r="C6" s="206">
        <v>1</v>
      </c>
      <c r="D6" s="206">
        <v>1</v>
      </c>
      <c r="E6" s="206">
        <v>0.91</v>
      </c>
      <c r="F6" s="207">
        <v>0.97000000000000008</v>
      </c>
      <c r="G6" s="208" t="s">
        <v>634</v>
      </c>
      <c r="I6" s="205" t="s">
        <v>525</v>
      </c>
      <c r="J6" s="206">
        <v>1</v>
      </c>
      <c r="K6" s="206">
        <v>1</v>
      </c>
      <c r="L6" s="206">
        <v>0.91</v>
      </c>
      <c r="M6" s="207">
        <f>(J6+K6+L6)/3</f>
        <v>0.97000000000000008</v>
      </c>
      <c r="N6" s="208" t="s">
        <v>555</v>
      </c>
      <c r="P6" s="205" t="s">
        <v>525</v>
      </c>
      <c r="Q6" s="624">
        <v>1</v>
      </c>
      <c r="R6" s="624">
        <v>1</v>
      </c>
      <c r="S6" s="624">
        <v>0.91</v>
      </c>
      <c r="T6" s="625">
        <v>0.97000000000000008</v>
      </c>
      <c r="U6" s="565" t="s">
        <v>1073</v>
      </c>
    </row>
    <row r="7" spans="2:21" ht="25.5">
      <c r="B7" s="205" t="s">
        <v>526</v>
      </c>
      <c r="C7" s="206">
        <v>1</v>
      </c>
      <c r="D7" s="206">
        <v>0.77</v>
      </c>
      <c r="E7" s="206">
        <v>0.96</v>
      </c>
      <c r="F7" s="207">
        <v>0.91</v>
      </c>
      <c r="G7" s="208" t="s">
        <v>634</v>
      </c>
      <c r="I7" s="205" t="s">
        <v>526</v>
      </c>
      <c r="J7" s="206">
        <v>1</v>
      </c>
      <c r="K7" s="206">
        <v>0.77</v>
      </c>
      <c r="L7" s="206">
        <v>0.96</v>
      </c>
      <c r="M7" s="207">
        <f t="shared" ref="M7:M13" si="0">(J7+K7+L7)/3</f>
        <v>0.91</v>
      </c>
      <c r="N7" s="208" t="s">
        <v>556</v>
      </c>
      <c r="P7" s="205" t="s">
        <v>526</v>
      </c>
      <c r="Q7" s="624">
        <v>1</v>
      </c>
      <c r="R7" s="624">
        <v>0.77</v>
      </c>
      <c r="S7" s="624">
        <v>0.96</v>
      </c>
      <c r="T7" s="625">
        <v>0.91</v>
      </c>
      <c r="U7" s="566"/>
    </row>
    <row r="8" spans="2:21" ht="25.5">
      <c r="B8" s="209" t="s">
        <v>527</v>
      </c>
      <c r="C8" s="206">
        <v>0.56000000000000005</v>
      </c>
      <c r="D8" s="206">
        <v>0.46</v>
      </c>
      <c r="E8" s="206">
        <v>0.6</v>
      </c>
      <c r="F8" s="207">
        <v>0.54</v>
      </c>
      <c r="G8" s="210" t="s">
        <v>635</v>
      </c>
      <c r="I8" s="209" t="s">
        <v>527</v>
      </c>
      <c r="J8" s="206">
        <v>0.64</v>
      </c>
      <c r="K8" s="206">
        <v>0.31</v>
      </c>
      <c r="L8" s="206">
        <v>0.48</v>
      </c>
      <c r="M8" s="207">
        <f t="shared" si="0"/>
        <v>0.47666666666666663</v>
      </c>
      <c r="N8" s="210" t="s">
        <v>557</v>
      </c>
      <c r="P8" s="209" t="s">
        <v>527</v>
      </c>
      <c r="Q8" s="624">
        <v>0.64</v>
      </c>
      <c r="R8" s="624">
        <v>0.31</v>
      </c>
      <c r="S8" s="624">
        <v>0.48</v>
      </c>
      <c r="T8" s="625">
        <v>0.47666666666666663</v>
      </c>
      <c r="U8" s="566"/>
    </row>
    <row r="9" spans="2:21" ht="51">
      <c r="B9" s="209" t="s">
        <v>528</v>
      </c>
      <c r="C9" s="206">
        <v>0.84</v>
      </c>
      <c r="D9" s="206">
        <v>0.9</v>
      </c>
      <c r="E9" s="206">
        <v>0.87</v>
      </c>
      <c r="F9" s="207">
        <v>0.87</v>
      </c>
      <c r="G9" s="210" t="s">
        <v>636</v>
      </c>
      <c r="I9" s="209" t="s">
        <v>528</v>
      </c>
      <c r="J9" s="206">
        <v>0.76</v>
      </c>
      <c r="K9" s="206">
        <v>0.69</v>
      </c>
      <c r="L9" s="206">
        <v>0.83</v>
      </c>
      <c r="M9" s="207">
        <f t="shared" si="0"/>
        <v>0.7599999999999999</v>
      </c>
      <c r="N9" s="210" t="s">
        <v>558</v>
      </c>
      <c r="P9" s="209" t="s">
        <v>528</v>
      </c>
      <c r="Q9" s="624">
        <v>0.76</v>
      </c>
      <c r="R9" s="624">
        <v>0.69</v>
      </c>
      <c r="S9" s="624">
        <v>0.83</v>
      </c>
      <c r="T9" s="625">
        <v>0.7599999999999999</v>
      </c>
      <c r="U9" s="566"/>
    </row>
    <row r="10" spans="2:21" ht="25.5">
      <c r="B10" s="209" t="s">
        <v>529</v>
      </c>
      <c r="C10" s="206">
        <v>0.72</v>
      </c>
      <c r="D10" s="206">
        <v>0.62</v>
      </c>
      <c r="E10" s="206">
        <v>0.78</v>
      </c>
      <c r="F10" s="207">
        <v>0.70666666666666667</v>
      </c>
      <c r="G10" s="208" t="s">
        <v>634</v>
      </c>
      <c r="I10" s="209" t="s">
        <v>529</v>
      </c>
      <c r="J10" s="206">
        <v>0.68</v>
      </c>
      <c r="K10" s="206">
        <v>0.62</v>
      </c>
      <c r="L10" s="206">
        <v>0.78</v>
      </c>
      <c r="M10" s="207">
        <f t="shared" si="0"/>
        <v>0.69333333333333336</v>
      </c>
      <c r="N10" s="208" t="s">
        <v>559</v>
      </c>
      <c r="P10" s="209" t="s">
        <v>529</v>
      </c>
      <c r="Q10" s="624">
        <v>0.68</v>
      </c>
      <c r="R10" s="624">
        <v>0.62</v>
      </c>
      <c r="S10" s="624">
        <v>0.78</v>
      </c>
      <c r="T10" s="625">
        <v>0.69333333333333336</v>
      </c>
      <c r="U10" s="566"/>
    </row>
    <row r="11" spans="2:21" ht="25.5">
      <c r="B11" s="209" t="s">
        <v>530</v>
      </c>
      <c r="C11" s="206">
        <v>0.96</v>
      </c>
      <c r="D11" s="206">
        <v>0.92</v>
      </c>
      <c r="E11" s="206">
        <v>0.91</v>
      </c>
      <c r="F11" s="207">
        <v>0.93</v>
      </c>
      <c r="G11" s="208" t="s">
        <v>634</v>
      </c>
      <c r="I11" s="209" t="s">
        <v>530</v>
      </c>
      <c r="J11" s="206">
        <v>0.88</v>
      </c>
      <c r="K11" s="206">
        <v>0.92</v>
      </c>
      <c r="L11" s="206">
        <v>0.91</v>
      </c>
      <c r="M11" s="207">
        <f t="shared" si="0"/>
        <v>0.90333333333333332</v>
      </c>
      <c r="N11" s="208" t="s">
        <v>560</v>
      </c>
      <c r="P11" s="209" t="s">
        <v>530</v>
      </c>
      <c r="Q11" s="624">
        <v>0.88</v>
      </c>
      <c r="R11" s="624">
        <v>0.92</v>
      </c>
      <c r="S11" s="624">
        <v>0.91</v>
      </c>
      <c r="T11" s="625">
        <v>0.90333333333333332</v>
      </c>
      <c r="U11" s="566"/>
    </row>
    <row r="12" spans="2:21" ht="25.5">
      <c r="B12" s="209" t="s">
        <v>531</v>
      </c>
      <c r="C12" s="206">
        <v>0.64</v>
      </c>
      <c r="D12" s="206">
        <v>0.69</v>
      </c>
      <c r="E12" s="206">
        <v>0.74</v>
      </c>
      <c r="F12" s="207">
        <v>0.69000000000000006</v>
      </c>
      <c r="G12" s="210" t="s">
        <v>635</v>
      </c>
      <c r="I12" s="209" t="s">
        <v>531</v>
      </c>
      <c r="J12" s="206">
        <v>0.64</v>
      </c>
      <c r="K12" s="206">
        <v>0.69</v>
      </c>
      <c r="L12" s="206">
        <v>0.74</v>
      </c>
      <c r="M12" s="207">
        <f t="shared" si="0"/>
        <v>0.69000000000000006</v>
      </c>
      <c r="N12" s="210" t="s">
        <v>561</v>
      </c>
      <c r="P12" s="209" t="s">
        <v>531</v>
      </c>
      <c r="Q12" s="624">
        <v>0.64</v>
      </c>
      <c r="R12" s="624">
        <v>0.69</v>
      </c>
      <c r="S12" s="624">
        <v>0.74</v>
      </c>
      <c r="T12" s="625">
        <v>0.69000000000000006</v>
      </c>
      <c r="U12" s="566"/>
    </row>
    <row r="13" spans="2:21" ht="25.5">
      <c r="B13" s="205" t="s">
        <v>532</v>
      </c>
      <c r="C13" s="206">
        <v>0.52</v>
      </c>
      <c r="D13" s="206">
        <v>0.46</v>
      </c>
      <c r="E13" s="206">
        <v>0.65</v>
      </c>
      <c r="F13" s="207">
        <v>0.54333333333333333</v>
      </c>
      <c r="G13" s="210" t="s">
        <v>637</v>
      </c>
      <c r="I13" s="205" t="s">
        <v>532</v>
      </c>
      <c r="J13" s="206">
        <v>0.52</v>
      </c>
      <c r="K13" s="206">
        <v>0.46</v>
      </c>
      <c r="L13" s="206">
        <v>0.65</v>
      </c>
      <c r="M13" s="207">
        <f t="shared" si="0"/>
        <v>0.54333333333333333</v>
      </c>
      <c r="N13" s="210" t="s">
        <v>562</v>
      </c>
      <c r="P13" s="205" t="s">
        <v>532</v>
      </c>
      <c r="Q13" s="624">
        <v>0.52</v>
      </c>
      <c r="R13" s="624">
        <v>0.46</v>
      </c>
      <c r="S13" s="624">
        <v>0.65</v>
      </c>
      <c r="T13" s="625">
        <v>0.54333333333333333</v>
      </c>
      <c r="U13" s="567"/>
    </row>
    <row r="14" spans="2:21" ht="23.25">
      <c r="B14" s="183"/>
      <c r="C14" s="183"/>
      <c r="D14" s="183"/>
      <c r="E14" s="213" t="s">
        <v>533</v>
      </c>
      <c r="F14" s="214">
        <f>AVERAGE(F6:F13)</f>
        <v>0.77</v>
      </c>
      <c r="G14" s="184"/>
      <c r="I14" s="183"/>
      <c r="J14" s="183"/>
      <c r="K14" s="183"/>
      <c r="L14" s="213" t="s">
        <v>533</v>
      </c>
      <c r="M14" s="214">
        <f>AVERAGE(M6:M13)</f>
        <v>0.74333333333333329</v>
      </c>
      <c r="N14" s="184"/>
      <c r="P14" s="183"/>
      <c r="Q14" s="183"/>
      <c r="R14" s="183"/>
      <c r="S14" s="213" t="s">
        <v>533</v>
      </c>
      <c r="T14" s="214">
        <f>AVERAGE(T6:T13)</f>
        <v>0.74333333333333329</v>
      </c>
      <c r="U14" s="184"/>
    </row>
    <row r="15" spans="2:21">
      <c r="F15" s="182"/>
      <c r="M15" s="182"/>
      <c r="T15" s="182"/>
    </row>
  </sheetData>
  <mergeCells count="4">
    <mergeCell ref="I2:N3"/>
    <mergeCell ref="B2:G3"/>
    <mergeCell ref="P2:U3"/>
    <mergeCell ref="U6:U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8"/>
  <sheetViews>
    <sheetView showGridLines="0" zoomScale="85" zoomScaleNormal="85" workbookViewId="0">
      <selection activeCell="A43" sqref="A43"/>
    </sheetView>
  </sheetViews>
  <sheetFormatPr baseColWidth="10" defaultRowHeight="15"/>
  <cols>
    <col min="1" max="1" width="90.42578125" style="198" customWidth="1"/>
    <col min="2" max="2" width="55.140625" style="198" customWidth="1"/>
    <col min="3" max="3" width="55.140625" style="198" bestFit="1" customWidth="1"/>
    <col min="4" max="16384" width="11.42578125" style="198"/>
  </cols>
  <sheetData>
    <row r="1" spans="1:4" ht="55.5" customHeight="1">
      <c r="A1" s="568" t="s">
        <v>534</v>
      </c>
      <c r="B1" s="568"/>
      <c r="C1" s="568"/>
    </row>
    <row r="2" spans="1:4" ht="18.75">
      <c r="A2" s="569" t="s">
        <v>1028</v>
      </c>
      <c r="B2" s="569"/>
      <c r="C2" s="569"/>
      <c r="D2" s="199"/>
    </row>
    <row r="3" spans="1:4" ht="18.75">
      <c r="A3" s="200"/>
      <c r="B3" s="200"/>
      <c r="C3" s="200"/>
      <c r="D3" s="199"/>
    </row>
    <row r="4" spans="1:4">
      <c r="A4" s="198" t="s">
        <v>147</v>
      </c>
      <c r="B4" s="198" t="s">
        <v>143</v>
      </c>
      <c r="C4" s="198" t="s">
        <v>535</v>
      </c>
    </row>
    <row r="5" spans="1:4" ht="18.75">
      <c r="A5" s="198" t="s">
        <v>197</v>
      </c>
      <c r="B5" s="198" t="s">
        <v>43</v>
      </c>
      <c r="C5" s="201">
        <v>0</v>
      </c>
    </row>
    <row r="6" spans="1:4" ht="18.75">
      <c r="B6" s="198" t="s">
        <v>115</v>
      </c>
      <c r="C6" s="201">
        <v>0</v>
      </c>
    </row>
    <row r="7" spans="1:4" ht="18.75">
      <c r="A7" s="198" t="s">
        <v>237</v>
      </c>
      <c r="B7" s="198" t="s">
        <v>236</v>
      </c>
      <c r="C7" s="201">
        <v>0</v>
      </c>
    </row>
    <row r="8" spans="1:4" ht="18.75">
      <c r="A8" s="198" t="s">
        <v>245</v>
      </c>
      <c r="B8" s="198" t="s">
        <v>55</v>
      </c>
      <c r="C8" s="201">
        <v>0.13266666666666665</v>
      </c>
    </row>
    <row r="9" spans="1:4" ht="18.75">
      <c r="A9" s="198" t="s">
        <v>180</v>
      </c>
      <c r="B9" s="198" t="s">
        <v>174</v>
      </c>
      <c r="C9" s="201">
        <v>8.1481481481481488E-2</v>
      </c>
    </row>
    <row r="10" spans="1:4" ht="18.75">
      <c r="A10" s="198" t="s">
        <v>337</v>
      </c>
      <c r="B10" s="198" t="s">
        <v>336</v>
      </c>
      <c r="C10" s="201">
        <v>0.22666666666666668</v>
      </c>
    </row>
    <row r="11" spans="1:4" ht="18.75">
      <c r="B11" s="198" t="s">
        <v>394</v>
      </c>
      <c r="C11" s="201">
        <v>0</v>
      </c>
    </row>
    <row r="12" spans="1:4" ht="18.75">
      <c r="B12" s="198" t="s">
        <v>43</v>
      </c>
      <c r="C12" s="201">
        <v>0</v>
      </c>
    </row>
    <row r="13" spans="1:4" ht="18.75">
      <c r="B13" s="198" t="s">
        <v>372</v>
      </c>
      <c r="C13" s="201">
        <v>5.5555555555555552E-2</v>
      </c>
    </row>
    <row r="14" spans="1:4" ht="18.75">
      <c r="A14" s="198" t="s">
        <v>471</v>
      </c>
      <c r="B14" s="198" t="s">
        <v>105</v>
      </c>
      <c r="C14" s="201">
        <v>0.16500000000000001</v>
      </c>
    </row>
    <row r="15" spans="1:4" ht="18.75">
      <c r="B15" s="198" t="s">
        <v>65</v>
      </c>
      <c r="C15" s="201">
        <v>0</v>
      </c>
    </row>
    <row r="16" spans="1:4" s="204" customFormat="1" ht="26.25">
      <c r="A16" s="202" t="s">
        <v>536</v>
      </c>
      <c r="B16" s="202"/>
      <c r="C16" s="203">
        <v>7.631205673758866E-2</v>
      </c>
    </row>
    <row r="19" spans="1:3" ht="18.75">
      <c r="A19" s="570" t="s">
        <v>1029</v>
      </c>
      <c r="B19" s="570"/>
      <c r="C19" s="570"/>
    </row>
    <row r="20" spans="1:3" ht="18.75">
      <c r="A20" s="200"/>
      <c r="B20" s="200"/>
      <c r="C20" s="200"/>
    </row>
    <row r="21" spans="1:3">
      <c r="A21" s="198" t="s">
        <v>147</v>
      </c>
      <c r="B21" s="198" t="s">
        <v>535</v>
      </c>
    </row>
    <row r="22" spans="1:3" ht="18.75">
      <c r="A22" s="198" t="s">
        <v>197</v>
      </c>
      <c r="B22" s="201">
        <v>0</v>
      </c>
    </row>
    <row r="23" spans="1:3" ht="18.75">
      <c r="A23" s="198" t="s">
        <v>237</v>
      </c>
      <c r="B23" s="201">
        <v>0</v>
      </c>
    </row>
    <row r="24" spans="1:3" ht="18.75">
      <c r="A24" s="198" t="s">
        <v>245</v>
      </c>
      <c r="B24" s="201">
        <v>0.13266666666666665</v>
      </c>
    </row>
    <row r="25" spans="1:3" ht="18.75">
      <c r="A25" s="198" t="s">
        <v>180</v>
      </c>
      <c r="B25" s="201">
        <v>8.1481481481481488E-2</v>
      </c>
    </row>
    <row r="26" spans="1:3" ht="18.75">
      <c r="A26" s="198" t="s">
        <v>337</v>
      </c>
      <c r="B26" s="201">
        <v>9.2999999999999999E-2</v>
      </c>
    </row>
    <row r="27" spans="1:3" ht="18.75">
      <c r="A27" s="198" t="s">
        <v>471</v>
      </c>
      <c r="B27" s="201">
        <v>8.2500000000000004E-2</v>
      </c>
    </row>
    <row r="28" spans="1:3" ht="26.25">
      <c r="A28" s="202" t="s">
        <v>536</v>
      </c>
      <c r="B28" s="203">
        <v>7.631205673758866E-2</v>
      </c>
    </row>
  </sheetData>
  <mergeCells count="3">
    <mergeCell ref="A1:C1"/>
    <mergeCell ref="A2:C2"/>
    <mergeCell ref="A19:C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45"/>
  <sheetViews>
    <sheetView showGridLines="0" zoomScale="85" zoomScaleNormal="85" workbookViewId="0">
      <selection activeCell="A49" sqref="A49"/>
    </sheetView>
  </sheetViews>
  <sheetFormatPr baseColWidth="10" defaultRowHeight="15"/>
  <cols>
    <col min="1" max="1" width="97.28515625" style="183" customWidth="1"/>
    <col min="2" max="2" width="34.140625" style="183" customWidth="1"/>
    <col min="3" max="3" width="57.28515625" style="183" customWidth="1"/>
    <col min="4" max="16384" width="11.42578125" style="183"/>
  </cols>
  <sheetData>
    <row r="1" spans="1:4" ht="55.5" customHeight="1">
      <c r="A1" s="571" t="s">
        <v>630</v>
      </c>
      <c r="B1" s="571"/>
      <c r="C1" s="571"/>
    </row>
    <row r="2" spans="1:4" ht="18.75">
      <c r="A2" s="569" t="s">
        <v>1028</v>
      </c>
      <c r="B2" s="569"/>
      <c r="C2" s="569"/>
      <c r="D2" s="185"/>
    </row>
    <row r="3" spans="1:4" ht="18.75">
      <c r="A3" s="186"/>
      <c r="B3" s="186"/>
      <c r="C3" s="186"/>
      <c r="D3" s="185"/>
    </row>
    <row r="4" spans="1:4">
      <c r="A4" s="195" t="s">
        <v>147</v>
      </c>
      <c r="B4" s="195" t="s">
        <v>143</v>
      </c>
      <c r="C4" t="s">
        <v>535</v>
      </c>
    </row>
    <row r="5" spans="1:4" ht="18">
      <c r="A5" t="s">
        <v>197</v>
      </c>
      <c r="B5" t="s">
        <v>43</v>
      </c>
      <c r="C5" s="196">
        <v>4.7619047619047616E-2</v>
      </c>
    </row>
    <row r="6" spans="1:4" ht="18">
      <c r="A6"/>
      <c r="B6" t="s">
        <v>115</v>
      </c>
      <c r="C6" s="216">
        <v>0.66666666666666663</v>
      </c>
    </row>
    <row r="7" spans="1:4" ht="18">
      <c r="A7" t="s">
        <v>237</v>
      </c>
      <c r="B7" t="s">
        <v>236</v>
      </c>
      <c r="C7" s="196">
        <v>0</v>
      </c>
    </row>
    <row r="8" spans="1:4" ht="18">
      <c r="A8" t="s">
        <v>245</v>
      </c>
      <c r="B8" t="s">
        <v>55</v>
      </c>
      <c r="C8" s="196">
        <v>0.16583333333333333</v>
      </c>
    </row>
    <row r="9" spans="1:4" ht="18">
      <c r="A9" t="s">
        <v>180</v>
      </c>
      <c r="B9" t="s">
        <v>174</v>
      </c>
      <c r="C9" s="196">
        <v>0.14333333333333334</v>
      </c>
    </row>
    <row r="10" spans="1:4" ht="18">
      <c r="A10" t="s">
        <v>337</v>
      </c>
      <c r="B10" t="s">
        <v>336</v>
      </c>
      <c r="C10" s="196">
        <v>0.20499999999999999</v>
      </c>
    </row>
    <row r="11" spans="1:4" ht="18">
      <c r="A11"/>
      <c r="B11" t="s">
        <v>394</v>
      </c>
      <c r="C11" s="196">
        <v>0</v>
      </c>
    </row>
    <row r="12" spans="1:4" ht="18">
      <c r="A12"/>
      <c r="B12" t="s">
        <v>43</v>
      </c>
      <c r="C12" s="196">
        <v>0</v>
      </c>
    </row>
    <row r="13" spans="1:4" ht="18">
      <c r="A13"/>
      <c r="B13" t="s">
        <v>372</v>
      </c>
      <c r="C13" s="196">
        <v>0.17499999999999999</v>
      </c>
    </row>
    <row r="14" spans="1:4" ht="18">
      <c r="A14" t="s">
        <v>471</v>
      </c>
      <c r="B14" t="s">
        <v>105</v>
      </c>
      <c r="C14" s="196">
        <v>0.16500000000000001</v>
      </c>
    </row>
    <row r="15" spans="1:4" ht="18">
      <c r="A15"/>
      <c r="B15" t="s">
        <v>65</v>
      </c>
      <c r="C15" s="216">
        <v>0.66666666666666663</v>
      </c>
    </row>
    <row r="16" spans="1:4" ht="25.5">
      <c r="A16" s="215" t="s">
        <v>536</v>
      </c>
      <c r="B16" s="215"/>
      <c r="C16" s="217">
        <v>0.16065217391304348</v>
      </c>
    </row>
    <row r="17" spans="1:3">
      <c r="A17"/>
      <c r="B17"/>
      <c r="C17"/>
    </row>
    <row r="19" spans="1:3" ht="18.75">
      <c r="A19" s="569" t="s">
        <v>1029</v>
      </c>
      <c r="B19" s="569"/>
      <c r="C19" s="569"/>
    </row>
    <row r="20" spans="1:3" ht="18.75">
      <c r="A20" s="186"/>
      <c r="B20" s="186"/>
      <c r="C20" s="186"/>
    </row>
    <row r="21" spans="1:3">
      <c r="A21" s="195" t="s">
        <v>147</v>
      </c>
      <c r="B21" t="s">
        <v>535</v>
      </c>
      <c r="C21"/>
    </row>
    <row r="22" spans="1:3" ht="18">
      <c r="A22" t="s">
        <v>197</v>
      </c>
      <c r="B22" s="196">
        <v>0.125</v>
      </c>
      <c r="C22"/>
    </row>
    <row r="23" spans="1:3" ht="18">
      <c r="A23" t="s">
        <v>237</v>
      </c>
      <c r="B23" s="196">
        <v>0</v>
      </c>
      <c r="C23"/>
    </row>
    <row r="24" spans="1:3" ht="18">
      <c r="A24" t="s">
        <v>245</v>
      </c>
      <c r="B24" s="196">
        <v>0.16583333333333333</v>
      </c>
      <c r="C24"/>
    </row>
    <row r="25" spans="1:3" ht="18">
      <c r="A25" t="s">
        <v>180</v>
      </c>
      <c r="B25" s="196">
        <v>0.14333333333333334</v>
      </c>
      <c r="C25"/>
    </row>
    <row r="26" spans="1:3" ht="18">
      <c r="A26" t="s">
        <v>337</v>
      </c>
      <c r="B26" s="196">
        <v>0.13842105263157894</v>
      </c>
      <c r="C26"/>
    </row>
    <row r="27" spans="1:3" ht="18">
      <c r="A27" t="s">
        <v>471</v>
      </c>
      <c r="B27" s="196">
        <v>0.41583333333333333</v>
      </c>
      <c r="C27"/>
    </row>
    <row r="28" spans="1:3" ht="25.5">
      <c r="A28" s="215" t="s">
        <v>536</v>
      </c>
      <c r="B28" s="197">
        <v>0.16065217391304348</v>
      </c>
      <c r="C28"/>
    </row>
    <row r="29" spans="1:3">
      <c r="A29"/>
      <c r="B29"/>
      <c r="C29"/>
    </row>
    <row r="30" spans="1:3">
      <c r="A30"/>
      <c r="B30"/>
      <c r="C30"/>
    </row>
    <row r="31" spans="1:3">
      <c r="A31"/>
      <c r="B31"/>
      <c r="C31"/>
    </row>
    <row r="32" spans="1:3">
      <c r="A32"/>
      <c r="B32"/>
      <c r="C32"/>
    </row>
    <row r="33" spans="1:3">
      <c r="A33"/>
      <c r="B33"/>
      <c r="C33"/>
    </row>
    <row r="39" spans="1:3">
      <c r="A39"/>
      <c r="B39"/>
      <c r="C39"/>
    </row>
    <row r="40" spans="1:3">
      <c r="A40"/>
      <c r="B40"/>
      <c r="C40"/>
    </row>
    <row r="41" spans="1:3">
      <c r="A41"/>
      <c r="B41"/>
      <c r="C41"/>
    </row>
    <row r="42" spans="1:3">
      <c r="A42"/>
      <c r="B42"/>
      <c r="C42"/>
    </row>
    <row r="43" spans="1:3">
      <c r="A43"/>
      <c r="B43"/>
      <c r="C43"/>
    </row>
    <row r="44" spans="1:3">
      <c r="A44"/>
      <c r="B44"/>
      <c r="C44"/>
    </row>
    <row r="45" spans="1:3">
      <c r="A45"/>
      <c r="B45"/>
      <c r="C45"/>
    </row>
  </sheetData>
  <mergeCells count="3">
    <mergeCell ref="A1:C1"/>
    <mergeCell ref="A2:C2"/>
    <mergeCell ref="A19:C19"/>
  </mergeCell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33"/>
  <sheetViews>
    <sheetView showGridLines="0" zoomScale="85" zoomScaleNormal="85" workbookViewId="0">
      <selection activeCell="C23" sqref="C23"/>
    </sheetView>
  </sheetViews>
  <sheetFormatPr baseColWidth="10" defaultRowHeight="15"/>
  <cols>
    <col min="1" max="1" width="97.28515625" style="183" customWidth="1"/>
    <col min="2" max="3" width="57.28515625" style="183" customWidth="1"/>
    <col min="4" max="16384" width="11.42578125" style="183"/>
  </cols>
  <sheetData>
    <row r="1" spans="1:4" ht="55.5" customHeight="1">
      <c r="A1" s="571" t="s">
        <v>633</v>
      </c>
      <c r="B1" s="571"/>
      <c r="C1" s="571"/>
    </row>
    <row r="2" spans="1:4" ht="18.75">
      <c r="A2" s="569" t="s">
        <v>1028</v>
      </c>
      <c r="B2" s="569"/>
      <c r="C2" s="569"/>
      <c r="D2" s="185"/>
    </row>
    <row r="4" spans="1:4">
      <c r="A4" s="195" t="s">
        <v>147</v>
      </c>
      <c r="B4" s="195" t="s">
        <v>143</v>
      </c>
      <c r="C4" t="s">
        <v>535</v>
      </c>
    </row>
    <row r="5" spans="1:4" ht="18">
      <c r="A5" t="s">
        <v>197</v>
      </c>
      <c r="B5" t="s">
        <v>43</v>
      </c>
      <c r="C5" s="481">
        <v>0.46666666666666667</v>
      </c>
    </row>
    <row r="6" spans="1:4" ht="18">
      <c r="A6"/>
      <c r="B6" t="s">
        <v>115</v>
      </c>
      <c r="C6" s="459">
        <v>1</v>
      </c>
    </row>
    <row r="7" spans="1:4" ht="18">
      <c r="A7" t="s">
        <v>237</v>
      </c>
      <c r="B7" t="s">
        <v>236</v>
      </c>
      <c r="C7" s="480">
        <v>0</v>
      </c>
    </row>
    <row r="8" spans="1:4" ht="18">
      <c r="A8" t="s">
        <v>245</v>
      </c>
      <c r="B8" t="s">
        <v>55</v>
      </c>
      <c r="C8" s="481">
        <v>0.60066666666666668</v>
      </c>
    </row>
    <row r="9" spans="1:4" ht="18">
      <c r="A9" t="s">
        <v>180</v>
      </c>
      <c r="B9" t="s">
        <v>174</v>
      </c>
      <c r="C9" s="480">
        <v>0.28125</v>
      </c>
    </row>
    <row r="10" spans="1:4" ht="18">
      <c r="A10" t="s">
        <v>337</v>
      </c>
      <c r="B10" t="s">
        <v>336</v>
      </c>
      <c r="C10" s="481">
        <v>0.63833333333333331</v>
      </c>
    </row>
    <row r="11" spans="1:4" ht="18">
      <c r="A11"/>
      <c r="B11" t="s">
        <v>394</v>
      </c>
      <c r="C11" s="480">
        <v>0.125</v>
      </c>
    </row>
    <row r="12" spans="1:4" ht="18">
      <c r="A12"/>
      <c r="B12" t="s">
        <v>43</v>
      </c>
      <c r="C12" s="480">
        <v>0</v>
      </c>
    </row>
    <row r="13" spans="1:4" ht="18">
      <c r="A13"/>
      <c r="B13" t="s">
        <v>372</v>
      </c>
      <c r="C13" s="480">
        <v>0.15555555555555556</v>
      </c>
    </row>
    <row r="14" spans="1:4" ht="18">
      <c r="A14" t="s">
        <v>471</v>
      </c>
      <c r="B14" t="s">
        <v>105</v>
      </c>
      <c r="C14" s="480">
        <v>0.16500000000000001</v>
      </c>
    </row>
    <row r="15" spans="1:4" ht="18">
      <c r="A15"/>
      <c r="B15" t="s">
        <v>65</v>
      </c>
      <c r="C15" s="459">
        <v>1.0016666666666667</v>
      </c>
    </row>
    <row r="16" spans="1:4" ht="25.5">
      <c r="A16" s="482" t="s">
        <v>536</v>
      </c>
      <c r="B16" s="482"/>
      <c r="C16" s="483">
        <v>0.37840909090909097</v>
      </c>
    </row>
    <row r="17" spans="1:3">
      <c r="A17"/>
      <c r="B17"/>
      <c r="C17"/>
    </row>
    <row r="18" spans="1:3">
      <c r="A18"/>
      <c r="B18"/>
      <c r="C18"/>
    </row>
    <row r="19" spans="1:3" ht="18.75">
      <c r="A19" s="569" t="s">
        <v>1029</v>
      </c>
      <c r="B19" s="569"/>
      <c r="C19" s="569"/>
    </row>
    <row r="21" spans="1:3">
      <c r="A21" s="195" t="s">
        <v>147</v>
      </c>
      <c r="B21" t="s">
        <v>535</v>
      </c>
      <c r="C21"/>
    </row>
    <row r="22" spans="1:3" ht="18">
      <c r="A22" t="s">
        <v>197</v>
      </c>
      <c r="B22" s="481">
        <v>0.55555555555555558</v>
      </c>
      <c r="C22"/>
    </row>
    <row r="23" spans="1:3" ht="18">
      <c r="A23" t="s">
        <v>237</v>
      </c>
      <c r="B23" s="480">
        <v>0</v>
      </c>
      <c r="C23"/>
    </row>
    <row r="24" spans="1:3" ht="18">
      <c r="A24" t="s">
        <v>245</v>
      </c>
      <c r="B24" s="481">
        <v>0.60066666666666668</v>
      </c>
      <c r="C24"/>
    </row>
    <row r="25" spans="1:3" ht="18">
      <c r="A25" t="s">
        <v>180</v>
      </c>
      <c r="B25" s="480">
        <v>0.28125</v>
      </c>
      <c r="C25"/>
    </row>
    <row r="26" spans="1:3" ht="18">
      <c r="A26" t="s">
        <v>337</v>
      </c>
      <c r="B26" s="480">
        <v>0.28650000000000003</v>
      </c>
      <c r="C26"/>
    </row>
    <row r="27" spans="1:3" ht="18">
      <c r="A27" t="s">
        <v>471</v>
      </c>
      <c r="B27" s="481">
        <v>0.58333333333333337</v>
      </c>
      <c r="C27"/>
    </row>
    <row r="28" spans="1:3" ht="25.5">
      <c r="A28" s="482" t="s">
        <v>536</v>
      </c>
      <c r="B28" s="483">
        <v>0.37840909090909097</v>
      </c>
      <c r="C28"/>
    </row>
    <row r="29" spans="1:3">
      <c r="A29"/>
      <c r="B29"/>
      <c r="C29"/>
    </row>
    <row r="30" spans="1:3">
      <c r="A30"/>
      <c r="B30"/>
      <c r="C30"/>
    </row>
    <row r="31" spans="1:3">
      <c r="A31"/>
      <c r="B31"/>
      <c r="C31"/>
    </row>
    <row r="32" spans="1:3">
      <c r="A32"/>
      <c r="B32"/>
      <c r="C32"/>
    </row>
    <row r="33" spans="1:3">
      <c r="A33"/>
      <c r="B33"/>
      <c r="C33"/>
    </row>
  </sheetData>
  <mergeCells count="3">
    <mergeCell ref="A1:C1"/>
    <mergeCell ref="A2:C2"/>
    <mergeCell ref="A19:C19"/>
  </mergeCell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20"/>
  <sheetViews>
    <sheetView showGridLines="0" zoomScale="85" zoomScaleNormal="85" workbookViewId="0">
      <pane xSplit="3" ySplit="8" topLeftCell="AH9" activePane="bottomRight" state="frozen"/>
      <selection pane="topRight" activeCell="D1" sqref="D1"/>
      <selection pane="bottomLeft" activeCell="A9" sqref="A9"/>
      <selection pane="bottomRight" activeCell="AK52" sqref="AK52"/>
    </sheetView>
  </sheetViews>
  <sheetFormatPr baseColWidth="10" defaultRowHeight="12.75"/>
  <cols>
    <col min="1" max="1" width="11.85546875" style="1" bestFit="1" customWidth="1"/>
    <col min="2" max="2" width="16.5703125" style="1" bestFit="1" customWidth="1"/>
    <col min="3" max="3" width="30.42578125" style="2" customWidth="1"/>
    <col min="4" max="4" width="28.42578125" style="2" customWidth="1"/>
    <col min="5" max="5" width="28.5703125" style="2" customWidth="1"/>
    <col min="6" max="6" width="15.7109375" style="1" customWidth="1"/>
    <col min="7" max="7" width="13.85546875" style="1" customWidth="1"/>
    <col min="8" max="13" width="11.42578125" style="1"/>
    <col min="14" max="14" width="14.140625" style="1" customWidth="1"/>
    <col min="15" max="15" width="45.5703125" style="1" customWidth="1"/>
    <col min="16" max="16" width="12.140625" style="1" customWidth="1"/>
    <col min="17" max="26" width="11.42578125" style="1"/>
    <col min="27" max="27" width="44" style="1" customWidth="1"/>
    <col min="28" max="29" width="11.42578125" style="1"/>
    <col min="30" max="30" width="26.85546875" style="1" customWidth="1"/>
    <col min="31" max="31" width="23" style="3" customWidth="1"/>
    <col min="32" max="32" width="20.7109375" style="1" customWidth="1"/>
    <col min="33" max="33" width="17.140625" style="1" customWidth="1"/>
    <col min="34" max="34" width="15" style="1" customWidth="1"/>
    <col min="35" max="37" width="20.140625" style="1" customWidth="1"/>
    <col min="38" max="38" width="40.7109375" style="1" customWidth="1"/>
    <col min="39" max="39" width="37.7109375" style="1" customWidth="1"/>
    <col min="40" max="16384" width="11.42578125" style="1"/>
  </cols>
  <sheetData>
    <row r="1" spans="1:41" ht="13.5" thickBot="1">
      <c r="AL1" s="573" t="s">
        <v>1068</v>
      </c>
      <c r="AM1" s="574"/>
    </row>
    <row r="2" spans="1:41" s="4" customFormat="1">
      <c r="A2" s="580"/>
      <c r="B2" s="581"/>
      <c r="C2" s="586" t="s">
        <v>0</v>
      </c>
      <c r="D2" s="587"/>
      <c r="E2" s="587"/>
      <c r="F2" s="587"/>
      <c r="G2" s="587"/>
      <c r="H2" s="587"/>
      <c r="I2" s="587"/>
      <c r="J2" s="587"/>
      <c r="K2" s="587"/>
      <c r="L2" s="587"/>
      <c r="M2" s="587"/>
      <c r="N2" s="587"/>
      <c r="O2" s="587"/>
      <c r="P2" s="587"/>
      <c r="Q2" s="587"/>
      <c r="R2" s="587"/>
      <c r="S2" s="587"/>
      <c r="T2" s="587"/>
      <c r="U2" s="587"/>
      <c r="V2" s="587"/>
      <c r="W2" s="587"/>
      <c r="X2" s="588"/>
      <c r="Y2" s="595" t="s">
        <v>1</v>
      </c>
      <c r="Z2" s="596"/>
      <c r="AA2" s="597"/>
      <c r="AE2" s="5"/>
      <c r="AL2" s="575"/>
      <c r="AM2" s="576"/>
    </row>
    <row r="3" spans="1:41" s="4" customFormat="1">
      <c r="A3" s="582"/>
      <c r="B3" s="583"/>
      <c r="C3" s="589"/>
      <c r="D3" s="590"/>
      <c r="E3" s="590"/>
      <c r="F3" s="590"/>
      <c r="G3" s="590"/>
      <c r="H3" s="590"/>
      <c r="I3" s="590"/>
      <c r="J3" s="590"/>
      <c r="K3" s="590"/>
      <c r="L3" s="590"/>
      <c r="M3" s="590"/>
      <c r="N3" s="590"/>
      <c r="O3" s="590"/>
      <c r="P3" s="590"/>
      <c r="Q3" s="590"/>
      <c r="R3" s="590"/>
      <c r="S3" s="590"/>
      <c r="T3" s="590"/>
      <c r="U3" s="590"/>
      <c r="V3" s="590"/>
      <c r="W3" s="590"/>
      <c r="X3" s="591"/>
      <c r="Y3" s="598"/>
      <c r="Z3" s="599"/>
      <c r="AA3" s="600"/>
      <c r="AE3" s="5"/>
      <c r="AL3" s="575"/>
      <c r="AM3" s="576"/>
    </row>
    <row r="4" spans="1:41" s="4" customFormat="1">
      <c r="A4" s="582"/>
      <c r="B4" s="583"/>
      <c r="C4" s="589"/>
      <c r="D4" s="590"/>
      <c r="E4" s="590"/>
      <c r="F4" s="590"/>
      <c r="G4" s="590"/>
      <c r="H4" s="590"/>
      <c r="I4" s="590"/>
      <c r="J4" s="590"/>
      <c r="K4" s="590"/>
      <c r="L4" s="590"/>
      <c r="M4" s="590"/>
      <c r="N4" s="590"/>
      <c r="O4" s="590"/>
      <c r="P4" s="590"/>
      <c r="Q4" s="590"/>
      <c r="R4" s="590"/>
      <c r="S4" s="590"/>
      <c r="T4" s="590"/>
      <c r="U4" s="590"/>
      <c r="V4" s="590"/>
      <c r="W4" s="590"/>
      <c r="X4" s="591"/>
      <c r="Y4" s="598"/>
      <c r="Z4" s="599"/>
      <c r="AA4" s="600"/>
      <c r="AE4" s="5"/>
      <c r="AL4" s="575"/>
      <c r="AM4" s="576"/>
    </row>
    <row r="5" spans="1:41" s="4" customFormat="1" ht="13.5" thickBot="1">
      <c r="A5" s="584"/>
      <c r="B5" s="585"/>
      <c r="C5" s="592"/>
      <c r="D5" s="593"/>
      <c r="E5" s="593"/>
      <c r="F5" s="593"/>
      <c r="G5" s="593"/>
      <c r="H5" s="593"/>
      <c r="I5" s="593"/>
      <c r="J5" s="593"/>
      <c r="K5" s="593"/>
      <c r="L5" s="593"/>
      <c r="M5" s="593"/>
      <c r="N5" s="593"/>
      <c r="O5" s="593"/>
      <c r="P5" s="593"/>
      <c r="Q5" s="593"/>
      <c r="R5" s="593"/>
      <c r="S5" s="593"/>
      <c r="T5" s="593"/>
      <c r="U5" s="593"/>
      <c r="V5" s="593"/>
      <c r="W5" s="593"/>
      <c r="X5" s="594"/>
      <c r="Y5" s="601"/>
      <c r="Z5" s="602"/>
      <c r="AA5" s="603"/>
      <c r="AE5" s="5"/>
      <c r="AL5" s="575"/>
      <c r="AM5" s="576"/>
    </row>
    <row r="6" spans="1:41" ht="85.5" customHeight="1" thickBot="1">
      <c r="AL6" s="577"/>
      <c r="AM6" s="578"/>
    </row>
    <row r="7" spans="1:41" s="6" customFormat="1" ht="20.25">
      <c r="A7" s="604" t="s">
        <v>2</v>
      </c>
      <c r="B7" s="605"/>
      <c r="C7" s="605"/>
      <c r="D7" s="605"/>
      <c r="E7" s="605"/>
      <c r="F7" s="606"/>
      <c r="G7" s="607" t="s">
        <v>3</v>
      </c>
      <c r="H7" s="608"/>
      <c r="I7" s="608"/>
      <c r="J7" s="608"/>
      <c r="K7" s="608"/>
      <c r="L7" s="608"/>
      <c r="M7" s="608"/>
      <c r="N7" s="609"/>
      <c r="O7" s="610" t="s">
        <v>4</v>
      </c>
      <c r="P7" s="611"/>
      <c r="Q7" s="611"/>
      <c r="R7" s="611"/>
      <c r="S7" s="611"/>
      <c r="T7" s="611"/>
      <c r="U7" s="611"/>
      <c r="V7" s="612"/>
      <c r="W7" s="613" t="s">
        <v>5</v>
      </c>
      <c r="X7" s="614"/>
      <c r="Y7" s="614"/>
      <c r="Z7" s="615"/>
      <c r="AA7" s="610" t="s">
        <v>6</v>
      </c>
      <c r="AB7" s="611"/>
      <c r="AC7" s="611"/>
      <c r="AD7" s="612"/>
      <c r="AE7" s="572" t="s">
        <v>7</v>
      </c>
      <c r="AF7" s="572"/>
      <c r="AG7" s="616" t="s">
        <v>8</v>
      </c>
      <c r="AH7" s="617"/>
      <c r="AI7" s="617"/>
      <c r="AJ7" s="617"/>
      <c r="AK7" s="618"/>
      <c r="AL7" s="579" t="s">
        <v>123</v>
      </c>
      <c r="AM7" s="579"/>
    </row>
    <row r="8" spans="1:41" s="4" customFormat="1" ht="44.25">
      <c r="A8" s="7" t="s">
        <v>9</v>
      </c>
      <c r="B8" s="7" t="s">
        <v>10</v>
      </c>
      <c r="C8" s="7" t="s">
        <v>11</v>
      </c>
      <c r="D8" s="8" t="s">
        <v>12</v>
      </c>
      <c r="E8" s="7" t="s">
        <v>13</v>
      </c>
      <c r="F8" s="7" t="s">
        <v>14</v>
      </c>
      <c r="G8" s="9" t="s">
        <v>15</v>
      </c>
      <c r="H8" s="10" t="s">
        <v>16</v>
      </c>
      <c r="I8" s="11" t="s">
        <v>17</v>
      </c>
      <c r="J8" s="10" t="s">
        <v>18</v>
      </c>
      <c r="K8" s="12">
        <v>6</v>
      </c>
      <c r="L8" s="9" t="s">
        <v>19</v>
      </c>
      <c r="M8" s="9" t="s">
        <v>20</v>
      </c>
      <c r="N8" s="9" t="s">
        <v>21</v>
      </c>
      <c r="O8" s="13" t="s">
        <v>22</v>
      </c>
      <c r="P8" s="13" t="s">
        <v>23</v>
      </c>
      <c r="Q8" s="13" t="s">
        <v>24</v>
      </c>
      <c r="R8" s="13" t="s">
        <v>25</v>
      </c>
      <c r="S8" s="13" t="s">
        <v>26</v>
      </c>
      <c r="T8" s="13" t="s">
        <v>27</v>
      </c>
      <c r="U8" s="13" t="s">
        <v>28</v>
      </c>
      <c r="V8" s="13" t="s">
        <v>29</v>
      </c>
      <c r="W8" s="14" t="s">
        <v>30</v>
      </c>
      <c r="X8" s="14" t="s">
        <v>31</v>
      </c>
      <c r="Y8" s="14" t="s">
        <v>32</v>
      </c>
      <c r="Z8" s="14" t="s">
        <v>33</v>
      </c>
      <c r="AA8" s="13" t="s">
        <v>34</v>
      </c>
      <c r="AB8" s="15" t="s">
        <v>35</v>
      </c>
      <c r="AC8" s="15" t="s">
        <v>36</v>
      </c>
      <c r="AD8" s="15" t="s">
        <v>37</v>
      </c>
      <c r="AE8" s="16" t="s">
        <v>38</v>
      </c>
      <c r="AF8" s="16" t="s">
        <v>37</v>
      </c>
      <c r="AG8" s="17" t="s">
        <v>39</v>
      </c>
      <c r="AH8" s="17" t="s">
        <v>40</v>
      </c>
      <c r="AI8" s="17" t="s">
        <v>41</v>
      </c>
      <c r="AJ8" s="17" t="s">
        <v>124</v>
      </c>
      <c r="AK8" s="17" t="s">
        <v>125</v>
      </c>
      <c r="AL8" s="56" t="s">
        <v>124</v>
      </c>
      <c r="AM8" s="56" t="s">
        <v>125</v>
      </c>
      <c r="AN8" s="38"/>
      <c r="AO8" s="38"/>
    </row>
    <row r="9" spans="1:41" s="4" customFormat="1" ht="127.5">
      <c r="A9" s="18" t="s">
        <v>42</v>
      </c>
      <c r="B9" s="18" t="s">
        <v>43</v>
      </c>
      <c r="C9" s="19" t="s">
        <v>44</v>
      </c>
      <c r="D9" s="484" t="s">
        <v>45</v>
      </c>
      <c r="E9" s="19" t="s">
        <v>46</v>
      </c>
      <c r="F9" s="18" t="s">
        <v>47</v>
      </c>
      <c r="G9" s="20">
        <v>3</v>
      </c>
      <c r="H9" s="21">
        <v>5</v>
      </c>
      <c r="I9" s="21">
        <v>15</v>
      </c>
      <c r="J9" s="21">
        <v>20</v>
      </c>
      <c r="K9" s="21">
        <v>20</v>
      </c>
      <c r="L9" s="22">
        <f t="shared" ref="L9:L10" si="0">MAX(H9:K9)</f>
        <v>20</v>
      </c>
      <c r="M9" s="20">
        <f t="shared" ref="M9:M10" si="1">L9*G9</f>
        <v>60</v>
      </c>
      <c r="N9" s="23" t="str">
        <f>IF(AND(M9&gt;0,M9&lt;20),'[3]Criterios-Riesgos'!$H$10,IF(M9&lt;40,'[3]Criterios-Riesgos'!$H$9,IF(M9&lt;75,'[3]Criterios-Riesgos'!$H$8,'[3]Criterios-Riesgos'!$H$7)))</f>
        <v>ALTA</v>
      </c>
      <c r="O9" s="24" t="s">
        <v>48</v>
      </c>
      <c r="P9" s="25" t="s">
        <v>49</v>
      </c>
      <c r="Q9" s="26">
        <v>20</v>
      </c>
      <c r="R9" s="26">
        <v>15</v>
      </c>
      <c r="S9" s="26">
        <v>20</v>
      </c>
      <c r="T9" s="26">
        <v>20</v>
      </c>
      <c r="U9" s="26">
        <v>20</v>
      </c>
      <c r="V9" s="26">
        <f t="shared" ref="V9:V16" si="2">SUM(Q9:U9)</f>
        <v>95</v>
      </c>
      <c r="W9" s="27">
        <f>IF(AND(P9='[3]Criterios-Controles'!$A$7,G9&gt;1),IF(V9&gt;75,IF(G9=2,G9-1,G9-2),IF(V9&gt;50,G9-1,G9)),G9)</f>
        <v>1</v>
      </c>
      <c r="X9" s="27">
        <f>IF(AND(P9&lt;&gt;'[3]Criterios-Controles'!$A$7,L9&gt;5),IF(V9&gt;75,IF(L9=10,L9-5,L9-10),IF(V9&gt;50,L9-5,L9)),L9)</f>
        <v>20</v>
      </c>
      <c r="Y9" s="27">
        <f t="shared" ref="Y9:Y10" si="3">W9*X9</f>
        <v>20</v>
      </c>
      <c r="Z9" s="23" t="str">
        <f>IF(AND(Y9&gt;0,Y9&lt;20),'[3]Criterios-Riesgos'!$H$10,IF(Y9&lt;40,'[3]Criterios-Riesgos'!$H$9,IF(Y9&lt;75,'[3]Criterios-Riesgos'!$H$8,'[3]Criterios-Riesgos'!$H$7)))</f>
        <v>MODERADA</v>
      </c>
      <c r="AA9" s="28" t="s">
        <v>50</v>
      </c>
      <c r="AB9" s="29">
        <v>43511</v>
      </c>
      <c r="AC9" s="29">
        <v>43830</v>
      </c>
      <c r="AD9" s="30" t="s">
        <v>51</v>
      </c>
      <c r="AE9" s="31" t="s">
        <v>52</v>
      </c>
      <c r="AF9" s="31" t="s">
        <v>53</v>
      </c>
      <c r="AG9" s="32" t="s">
        <v>1043</v>
      </c>
      <c r="AH9" s="32" t="s">
        <v>1044</v>
      </c>
      <c r="AI9" s="32">
        <v>1</v>
      </c>
      <c r="AJ9" s="32" t="s">
        <v>1045</v>
      </c>
      <c r="AK9" s="32" t="s">
        <v>1046</v>
      </c>
      <c r="AL9" s="57" t="s">
        <v>648</v>
      </c>
      <c r="AM9" s="57" t="s">
        <v>647</v>
      </c>
    </row>
    <row r="10" spans="1:41" s="4" customFormat="1" ht="255">
      <c r="A10" s="18" t="s">
        <v>54</v>
      </c>
      <c r="B10" s="18" t="s">
        <v>55</v>
      </c>
      <c r="C10" s="33" t="s">
        <v>56</v>
      </c>
      <c r="D10" s="33" t="s">
        <v>57</v>
      </c>
      <c r="E10" s="33" t="s">
        <v>58</v>
      </c>
      <c r="F10" s="18" t="s">
        <v>47</v>
      </c>
      <c r="G10" s="20">
        <v>3</v>
      </c>
      <c r="H10" s="21"/>
      <c r="I10" s="21"/>
      <c r="J10" s="21">
        <v>20</v>
      </c>
      <c r="K10" s="21"/>
      <c r="L10" s="22">
        <f t="shared" si="0"/>
        <v>20</v>
      </c>
      <c r="M10" s="20">
        <f t="shared" si="1"/>
        <v>60</v>
      </c>
      <c r="N10" s="23" t="str">
        <f>IF(AND(M10&gt;0,M10&lt;20),'[3]Criterios-Riesgos'!$H$10,IF(M10&lt;40,'[3]Criterios-Riesgos'!$H$9,IF(M10&lt;75,'[3]Criterios-Riesgos'!$H$8,'[3]Criterios-Riesgos'!$H$7)))</f>
        <v>ALTA</v>
      </c>
      <c r="O10" s="24" t="s">
        <v>59</v>
      </c>
      <c r="P10" s="25" t="s">
        <v>49</v>
      </c>
      <c r="Q10" s="26">
        <v>15</v>
      </c>
      <c r="R10" s="26">
        <v>15</v>
      </c>
      <c r="S10" s="26">
        <v>15</v>
      </c>
      <c r="T10" s="26">
        <v>20</v>
      </c>
      <c r="U10" s="26">
        <v>15</v>
      </c>
      <c r="V10" s="26">
        <f t="shared" si="2"/>
        <v>80</v>
      </c>
      <c r="W10" s="27">
        <f>IF(AND(P10='[3]Criterios-Controles'!$A$7,G10&gt;1),IF(V10&gt;75,IF(G10=2,G10-1,G10-2),IF(V10&gt;50,G10-1,G10)),G10)</f>
        <v>1</v>
      </c>
      <c r="X10" s="27">
        <f>IF(AND(P10&lt;&gt;'[3]Criterios-Controles'!$A$7,L10&gt;5),IF(V10&gt;75,IF(L10=10,L10-5,L10-10),IF(V10&gt;50,L10-5,L10)),L10)</f>
        <v>20</v>
      </c>
      <c r="Y10" s="27">
        <f t="shared" si="3"/>
        <v>20</v>
      </c>
      <c r="Z10" s="23" t="str">
        <f>IF(AND(Y10&gt;0,Y10&lt;20),'[3]Criterios-Riesgos'!$H$10,IF(Y10&lt;40,'[3]Criterios-Riesgos'!$H$9,IF(Y10&lt;75,'[3]Criterios-Riesgos'!$H$8,'[3]Criterios-Riesgos'!$H$7)))</f>
        <v>MODERADA</v>
      </c>
      <c r="AA10" s="28" t="s">
        <v>60</v>
      </c>
      <c r="AB10" s="29">
        <v>43511</v>
      </c>
      <c r="AC10" s="29">
        <v>43830</v>
      </c>
      <c r="AD10" s="30" t="s">
        <v>61</v>
      </c>
      <c r="AE10" s="31" t="s">
        <v>62</v>
      </c>
      <c r="AF10" s="31" t="s">
        <v>63</v>
      </c>
      <c r="AG10" s="32" t="s">
        <v>1047</v>
      </c>
      <c r="AH10" s="32" t="s">
        <v>1048</v>
      </c>
      <c r="AI10" s="32">
        <v>1</v>
      </c>
      <c r="AJ10" s="32" t="s">
        <v>1049</v>
      </c>
      <c r="AK10" s="32"/>
      <c r="AL10" s="57" t="s">
        <v>649</v>
      </c>
      <c r="AM10" s="57" t="s">
        <v>647</v>
      </c>
    </row>
    <row r="11" spans="1:41" s="4" customFormat="1" ht="178.5">
      <c r="A11" s="18" t="s">
        <v>64</v>
      </c>
      <c r="B11" s="18" t="s">
        <v>65</v>
      </c>
      <c r="C11" s="33" t="s">
        <v>66</v>
      </c>
      <c r="D11" s="33" t="s">
        <v>67</v>
      </c>
      <c r="E11" s="33" t="s">
        <v>68</v>
      </c>
      <c r="F11" s="18" t="s">
        <v>47</v>
      </c>
      <c r="G11" s="20">
        <v>1</v>
      </c>
      <c r="H11" s="21"/>
      <c r="I11" s="21">
        <v>15</v>
      </c>
      <c r="J11" s="21">
        <v>25</v>
      </c>
      <c r="K11" s="21">
        <v>20</v>
      </c>
      <c r="L11" s="22">
        <f>MAX(H11:K11)</f>
        <v>25</v>
      </c>
      <c r="M11" s="20">
        <f>L11*G11</f>
        <v>25</v>
      </c>
      <c r="N11" s="23" t="str">
        <f>IF(AND(M11&gt;0,M11&lt;20),'[3]Criterios-Riesgos'!$H$10,IF(M11&lt;40,'[3]Criterios-Riesgos'!$H$9,IF(M11&lt;75,'[3]Criterios-Riesgos'!$H$8,'[3]Criterios-Riesgos'!$H$7)))</f>
        <v>MODERADA</v>
      </c>
      <c r="O11" s="24" t="s">
        <v>69</v>
      </c>
      <c r="P11" s="25" t="s">
        <v>49</v>
      </c>
      <c r="Q11" s="26">
        <v>15</v>
      </c>
      <c r="R11" s="26">
        <v>15</v>
      </c>
      <c r="S11" s="26">
        <v>20</v>
      </c>
      <c r="T11" s="26">
        <v>20</v>
      </c>
      <c r="U11" s="26">
        <v>15</v>
      </c>
      <c r="V11" s="26">
        <f>SUM(Q11:U11)</f>
        <v>85</v>
      </c>
      <c r="W11" s="27">
        <f>IF(AND(P11='[3]Criterios-Controles'!$A$7,G11&gt;1),IF(V11&gt;75,IF(G11=2,G11-1,G11-2),IF(V11&gt;50,G11-1,G11)),G11)</f>
        <v>1</v>
      </c>
      <c r="X11" s="27">
        <f>IF(AND(P11&lt;&gt;'[3]Criterios-Controles'!$A$7,L11&gt;5),IF(V11&gt;75,IF(L11=10,L11-5,L11-10),IF(V11&gt;50,L11-5,L11)),L11)</f>
        <v>25</v>
      </c>
      <c r="Y11" s="27">
        <f>W11*X11</f>
        <v>25</v>
      </c>
      <c r="Z11" s="23" t="str">
        <f>IF(AND(Y11&gt;0,Y11&lt;20),'[3]Criterios-Riesgos'!$H$10,IF(Y11&lt;40,'[3]Criterios-Riesgos'!$H$9,IF(Y11&lt;75,'[3]Criterios-Riesgos'!$H$8,'[3]Criterios-Riesgos'!$H$7)))</f>
        <v>MODERADA</v>
      </c>
      <c r="AA11" s="34" t="s">
        <v>70</v>
      </c>
      <c r="AB11" s="35">
        <v>43511</v>
      </c>
      <c r="AC11" s="35">
        <v>43830</v>
      </c>
      <c r="AD11" s="29" t="s">
        <v>71</v>
      </c>
      <c r="AE11" s="36" t="s">
        <v>72</v>
      </c>
      <c r="AF11" s="36" t="s">
        <v>73</v>
      </c>
      <c r="AG11" s="59" t="s">
        <v>1050</v>
      </c>
      <c r="AH11" s="32" t="s">
        <v>1051</v>
      </c>
      <c r="AI11" s="32">
        <v>100</v>
      </c>
      <c r="AJ11" s="32" t="s">
        <v>1067</v>
      </c>
      <c r="AK11" s="32" t="s">
        <v>1052</v>
      </c>
      <c r="AL11" s="57" t="s">
        <v>650</v>
      </c>
      <c r="AM11" s="57" t="s">
        <v>647</v>
      </c>
    </row>
    <row r="12" spans="1:41" s="4" customFormat="1" ht="153">
      <c r="A12" s="18" t="s">
        <v>74</v>
      </c>
      <c r="B12" s="18" t="s">
        <v>65</v>
      </c>
      <c r="C12" s="33" t="s">
        <v>75</v>
      </c>
      <c r="D12" s="33" t="s">
        <v>76</v>
      </c>
      <c r="E12" s="33" t="s">
        <v>77</v>
      </c>
      <c r="F12" s="18" t="s">
        <v>47</v>
      </c>
      <c r="G12" s="20">
        <v>1</v>
      </c>
      <c r="H12" s="21"/>
      <c r="I12" s="21">
        <v>25</v>
      </c>
      <c r="J12" s="21">
        <v>25</v>
      </c>
      <c r="K12" s="21">
        <v>25</v>
      </c>
      <c r="L12" s="22">
        <f>MAX(H12:K12)</f>
        <v>25</v>
      </c>
      <c r="M12" s="20">
        <f>L12*G12</f>
        <v>25</v>
      </c>
      <c r="N12" s="23" t="str">
        <f>IF(AND(M12&gt;0,M12&lt;20),'[3]Criterios-Riesgos'!$H$10,IF(M12&lt;40,'[3]Criterios-Riesgos'!$H$9,IF(M12&lt;75,'[3]Criterios-Riesgos'!$H$8,'[3]Criterios-Riesgos'!$H$7)))</f>
        <v>MODERADA</v>
      </c>
      <c r="O12" s="24" t="s">
        <v>78</v>
      </c>
      <c r="P12" s="25" t="s">
        <v>49</v>
      </c>
      <c r="Q12" s="26">
        <v>15</v>
      </c>
      <c r="R12" s="26">
        <v>15</v>
      </c>
      <c r="S12" s="26">
        <v>15</v>
      </c>
      <c r="T12" s="26">
        <v>20</v>
      </c>
      <c r="U12" s="26">
        <v>20</v>
      </c>
      <c r="V12" s="26">
        <f>SUM(Q12:U12)</f>
        <v>85</v>
      </c>
      <c r="W12" s="27">
        <f>IF(AND(P12='[3]Criterios-Controles'!$A$7,G12&gt;1),IF(V12&gt;75,IF(G12=2,G12-1,G12-2),IF(V12&gt;50,G12-1,G12)),G12)</f>
        <v>1</v>
      </c>
      <c r="X12" s="27">
        <f>IF(AND(P12&lt;&gt;'[3]Criterios-Controles'!$A$7,L12&gt;5),IF(V12&gt;75,IF(L12=10,L12-5,L12-10),IF(V12&gt;50,L12-5,L12)),L12)</f>
        <v>25</v>
      </c>
      <c r="Y12" s="27">
        <f>W12*X12</f>
        <v>25</v>
      </c>
      <c r="Z12" s="23" t="str">
        <f>IF(AND(Y12&gt;0,Y12&lt;20),'[3]Criterios-Riesgos'!$H$10,IF(Y12&lt;40,'[3]Criterios-Riesgos'!$H$9,IF(Y12&lt;75,'[3]Criterios-Riesgos'!$H$8,'[3]Criterios-Riesgos'!$H$7)))</f>
        <v>MODERADA</v>
      </c>
      <c r="AA12" s="34" t="s">
        <v>79</v>
      </c>
      <c r="AB12" s="35">
        <v>43511</v>
      </c>
      <c r="AC12" s="35">
        <v>43830</v>
      </c>
      <c r="AD12" s="29" t="s">
        <v>80</v>
      </c>
      <c r="AE12" s="37" t="s">
        <v>81</v>
      </c>
      <c r="AF12" s="37" t="s">
        <v>82</v>
      </c>
      <c r="AG12" s="32" t="s">
        <v>1053</v>
      </c>
      <c r="AH12" s="32" t="s">
        <v>1054</v>
      </c>
      <c r="AI12" s="32">
        <v>100</v>
      </c>
      <c r="AJ12" s="32" t="s">
        <v>1067</v>
      </c>
      <c r="AK12" s="32" t="s">
        <v>1055</v>
      </c>
      <c r="AL12" s="57" t="s">
        <v>652</v>
      </c>
      <c r="AM12" s="57" t="s">
        <v>647</v>
      </c>
    </row>
    <row r="13" spans="1:41" s="4" customFormat="1" ht="293.25">
      <c r="A13" s="18" t="s">
        <v>83</v>
      </c>
      <c r="B13" s="18" t="s">
        <v>84</v>
      </c>
      <c r="C13" s="19" t="s">
        <v>85</v>
      </c>
      <c r="D13" s="19" t="s">
        <v>86</v>
      </c>
      <c r="E13" s="19" t="s">
        <v>87</v>
      </c>
      <c r="F13" s="18" t="s">
        <v>47</v>
      </c>
      <c r="G13" s="20">
        <v>3</v>
      </c>
      <c r="H13" s="21">
        <v>15</v>
      </c>
      <c r="I13" s="21">
        <v>15</v>
      </c>
      <c r="J13" s="21">
        <v>15</v>
      </c>
      <c r="K13" s="21">
        <v>20</v>
      </c>
      <c r="L13" s="22">
        <f>MAX(H13:K13)</f>
        <v>20</v>
      </c>
      <c r="M13" s="20">
        <f>L13*G13</f>
        <v>60</v>
      </c>
      <c r="N13" s="23" t="str">
        <f>IF(AND(M13&gt;0,M13&lt;20),'[3]Criterios-Riesgos'!$H$10,IF(M13&lt;40,'[3]Criterios-Riesgos'!$H$9,IF(M13&lt;75,'[3]Criterios-Riesgos'!$H$8,'[3]Criterios-Riesgos'!$H$7)))</f>
        <v>ALTA</v>
      </c>
      <c r="O13" s="24" t="s">
        <v>88</v>
      </c>
      <c r="P13" s="25" t="s">
        <v>49</v>
      </c>
      <c r="Q13" s="26">
        <v>20</v>
      </c>
      <c r="R13" s="26">
        <v>15</v>
      </c>
      <c r="S13" s="26">
        <v>15</v>
      </c>
      <c r="T13" s="26">
        <v>20</v>
      </c>
      <c r="U13" s="26">
        <v>15</v>
      </c>
      <c r="V13" s="26">
        <f>SUM(Q13:U13)</f>
        <v>85</v>
      </c>
      <c r="W13" s="27">
        <f>IF(AND(P13='[3]Criterios-Controles'!$A$7,G13&gt;1),IF(V13&gt;75,IF(G13=2,G13-1,G13-2),IF(V13&gt;50,G13-1,G13)),G13)</f>
        <v>1</v>
      </c>
      <c r="X13" s="27">
        <f>IF(AND(P13&lt;&gt;'[3]Criterios-Controles'!$A$7,L13&gt;5),IF(V13&gt;75,IF(L13=10,L13-5,L13-10),IF(V13&gt;50,L13-5,L13)),L13)</f>
        <v>20</v>
      </c>
      <c r="Y13" s="27">
        <f>W13*X13</f>
        <v>20</v>
      </c>
      <c r="Z13" s="23" t="str">
        <f>IF(AND(Y13&gt;0,Y13&lt;20),'[3]Criterios-Riesgos'!$H$10,IF(Y13&lt;40,'[3]Criterios-Riesgos'!$H$9,IF(Y13&lt;75,'[3]Criterios-Riesgos'!$H$8,'[3]Criterios-Riesgos'!$H$7)))</f>
        <v>MODERADA</v>
      </c>
      <c r="AA13" s="28" t="s">
        <v>89</v>
      </c>
      <c r="AB13" s="29">
        <v>43511</v>
      </c>
      <c r="AC13" s="29">
        <v>43830</v>
      </c>
      <c r="AD13" s="30" t="s">
        <v>90</v>
      </c>
      <c r="AE13" s="31" t="s">
        <v>91</v>
      </c>
      <c r="AF13" s="31" t="s">
        <v>92</v>
      </c>
      <c r="AG13" s="32" t="s">
        <v>1056</v>
      </c>
      <c r="AH13" s="32" t="s">
        <v>1057</v>
      </c>
      <c r="AI13" s="32">
        <v>100</v>
      </c>
      <c r="AJ13" s="59" t="s">
        <v>788</v>
      </c>
      <c r="AK13" s="59" t="s">
        <v>788</v>
      </c>
      <c r="AL13" s="57" t="s">
        <v>653</v>
      </c>
      <c r="AM13" s="57" t="s">
        <v>647</v>
      </c>
    </row>
    <row r="14" spans="1:41" s="38" customFormat="1" ht="409.5">
      <c r="A14" s="18" t="s">
        <v>93</v>
      </c>
      <c r="B14" s="18" t="s">
        <v>94</v>
      </c>
      <c r="C14" s="19" t="s">
        <v>95</v>
      </c>
      <c r="D14" s="19" t="s">
        <v>96</v>
      </c>
      <c r="E14" s="19" t="s">
        <v>97</v>
      </c>
      <c r="F14" s="18" t="s">
        <v>47</v>
      </c>
      <c r="G14" s="20">
        <v>2</v>
      </c>
      <c r="H14" s="21"/>
      <c r="I14" s="21">
        <v>25</v>
      </c>
      <c r="J14" s="21">
        <v>15</v>
      </c>
      <c r="K14" s="21">
        <v>10</v>
      </c>
      <c r="L14" s="22">
        <f>MAX(H14:K14)</f>
        <v>25</v>
      </c>
      <c r="M14" s="20">
        <f>L14*G14</f>
        <v>50</v>
      </c>
      <c r="N14" s="23" t="str">
        <f>IF(AND(M14&gt;0,M14&lt;20),'[3]Criterios-Riesgos'!$H$10,IF(M14&lt;40,'[3]Criterios-Riesgos'!$H$9,IF(M14&lt;75,'[3]Criterios-Riesgos'!$H$8,'[3]Criterios-Riesgos'!$H$7)))</f>
        <v>ALTA</v>
      </c>
      <c r="O14" s="24" t="s">
        <v>98</v>
      </c>
      <c r="P14" s="25" t="s">
        <v>99</v>
      </c>
      <c r="Q14" s="26">
        <v>20</v>
      </c>
      <c r="R14" s="26">
        <v>15</v>
      </c>
      <c r="S14" s="26">
        <v>10</v>
      </c>
      <c r="T14" s="26">
        <v>10</v>
      </c>
      <c r="U14" s="26">
        <v>15</v>
      </c>
      <c r="V14" s="26">
        <f>SUM(Q14:U14)</f>
        <v>70</v>
      </c>
      <c r="W14" s="27">
        <f>IF(AND(P14='[3]Criterios-Controles'!$A$7,G14&gt;1),IF(V14&gt;75,IF(G14=2,G14-1,G14-2),IF(V14&gt;50,G14-1,G14)),G14)</f>
        <v>2</v>
      </c>
      <c r="X14" s="27">
        <f>IF(AND(P14&lt;&gt;'[3]Criterios-Controles'!$A$7,L14&gt;5),IF(V14&gt;75,IF(L14=10,L14-5,L14-10),IF(V14&gt;50,L14-5,L14)),L14)</f>
        <v>20</v>
      </c>
      <c r="Y14" s="27">
        <f>W14*X14</f>
        <v>40</v>
      </c>
      <c r="Z14" s="23" t="str">
        <f>IF(AND(Y14&gt;0,Y14&lt;20),'[3]Criterios-Riesgos'!$H$10,IF(Y14&lt;40,'[3]Criterios-Riesgos'!$H$9,IF(Y14&lt;75,'[3]Criterios-Riesgos'!$H$8,'[3]Criterios-Riesgos'!$H$7)))</f>
        <v>ALTA</v>
      </c>
      <c r="AA14" s="28" t="s">
        <v>100</v>
      </c>
      <c r="AB14" s="29">
        <v>43511</v>
      </c>
      <c r="AC14" s="29">
        <v>43830</v>
      </c>
      <c r="AD14" s="30" t="s">
        <v>101</v>
      </c>
      <c r="AE14" s="31" t="s">
        <v>102</v>
      </c>
      <c r="AF14" s="31" t="s">
        <v>103</v>
      </c>
      <c r="AG14" s="32" t="s">
        <v>1058</v>
      </c>
      <c r="AH14" s="32" t="s">
        <v>1059</v>
      </c>
      <c r="AI14" s="32">
        <v>1</v>
      </c>
      <c r="AJ14" s="59" t="s">
        <v>788</v>
      </c>
      <c r="AK14" s="32" t="s">
        <v>1060</v>
      </c>
      <c r="AL14" s="57" t="s">
        <v>654</v>
      </c>
      <c r="AM14" s="57" t="s">
        <v>647</v>
      </c>
    </row>
    <row r="15" spans="1:41" s="4" customFormat="1" ht="331.5">
      <c r="A15" s="18" t="s">
        <v>104</v>
      </c>
      <c r="B15" s="18" t="s">
        <v>105</v>
      </c>
      <c r="C15" s="33" t="s">
        <v>106</v>
      </c>
      <c r="D15" s="33" t="s">
        <v>107</v>
      </c>
      <c r="E15" s="33" t="s">
        <v>108</v>
      </c>
      <c r="F15" s="18" t="s">
        <v>47</v>
      </c>
      <c r="G15" s="20">
        <v>3</v>
      </c>
      <c r="H15" s="21">
        <v>15</v>
      </c>
      <c r="I15" s="21">
        <v>15</v>
      </c>
      <c r="J15" s="21">
        <v>20</v>
      </c>
      <c r="K15" s="21">
        <v>20</v>
      </c>
      <c r="L15" s="22">
        <f>MAX(H15:K15)</f>
        <v>20</v>
      </c>
      <c r="M15" s="20">
        <f>L15*G15</f>
        <v>60</v>
      </c>
      <c r="N15" s="23" t="str">
        <f>IF(AND(M15&gt;0,M15&lt;20),'[3]Criterios-Riesgos'!$H$10,IF(M15&lt;40,'[3]Criterios-Riesgos'!$H$9,IF(M15&lt;75,'[3]Criterios-Riesgos'!$H$8,'[3]Criterios-Riesgos'!$H$7)))</f>
        <v>ALTA</v>
      </c>
      <c r="O15" s="24" t="s">
        <v>109</v>
      </c>
      <c r="P15" s="25" t="s">
        <v>49</v>
      </c>
      <c r="Q15" s="26">
        <v>20</v>
      </c>
      <c r="R15" s="26">
        <v>10</v>
      </c>
      <c r="S15" s="26">
        <v>20</v>
      </c>
      <c r="T15" s="26">
        <v>20</v>
      </c>
      <c r="U15" s="26">
        <v>20</v>
      </c>
      <c r="V15" s="26">
        <f>SUM(Q15:U15)</f>
        <v>90</v>
      </c>
      <c r="W15" s="27">
        <f>IF(AND(P15='[3]Criterios-Controles'!$A$7,G15&gt;1),IF(V15&gt;75,IF(G15=2,G15-1,G15-2),IF(V15&gt;50,G15-1,G15)),G15)</f>
        <v>1</v>
      </c>
      <c r="X15" s="27">
        <f>IF(AND(P15&lt;&gt;'[3]Criterios-Controles'!$A$7,L15&gt;5),IF(V15&gt;75,IF(L15=10,L15-5,L15-10),IF(V15&gt;50,L15-5,L15)),L15)</f>
        <v>20</v>
      </c>
      <c r="Y15" s="27">
        <f>W15*X15</f>
        <v>20</v>
      </c>
      <c r="Z15" s="23" t="str">
        <f>IF(AND(Y15&gt;0,Y15&lt;20),'[3]Criterios-Riesgos'!$H$10,IF(Y15&lt;40,'[3]Criterios-Riesgos'!$H$9,IF(Y15&lt;75,'[3]Criterios-Riesgos'!$H$8,'[3]Criterios-Riesgos'!$H$7)))</f>
        <v>MODERADA</v>
      </c>
      <c r="AA15" s="28" t="s">
        <v>110</v>
      </c>
      <c r="AB15" s="29">
        <v>43511</v>
      </c>
      <c r="AC15" s="29">
        <v>43830</v>
      </c>
      <c r="AD15" s="30" t="s">
        <v>111</v>
      </c>
      <c r="AE15" s="31" t="s">
        <v>112</v>
      </c>
      <c r="AF15" s="31" t="s">
        <v>113</v>
      </c>
      <c r="AG15" s="32" t="s">
        <v>1061</v>
      </c>
      <c r="AH15" s="32" t="s">
        <v>1062</v>
      </c>
      <c r="AI15" s="32">
        <v>100</v>
      </c>
      <c r="AJ15" s="32" t="s">
        <v>1063</v>
      </c>
      <c r="AK15" s="32" t="s">
        <v>1064</v>
      </c>
      <c r="AL15" s="57" t="s">
        <v>655</v>
      </c>
      <c r="AM15" s="57" t="s">
        <v>651</v>
      </c>
    </row>
    <row r="16" spans="1:41" s="4" customFormat="1" ht="63.75" customHeight="1">
      <c r="A16" s="18" t="s">
        <v>114</v>
      </c>
      <c r="B16" s="18" t="s">
        <v>115</v>
      </c>
      <c r="C16" s="39" t="s">
        <v>116</v>
      </c>
      <c r="D16" s="19" t="s">
        <v>117</v>
      </c>
      <c r="E16" s="19" t="s">
        <v>118</v>
      </c>
      <c r="F16" s="18" t="s">
        <v>47</v>
      </c>
      <c r="G16" s="20">
        <v>1</v>
      </c>
      <c r="H16" s="21"/>
      <c r="I16" s="21">
        <v>15</v>
      </c>
      <c r="J16" s="21">
        <v>20</v>
      </c>
      <c r="K16" s="21"/>
      <c r="L16" s="22">
        <f t="shared" ref="L16" si="4">MAX(H16:K16)</f>
        <v>20</v>
      </c>
      <c r="M16" s="20">
        <f t="shared" ref="M16" si="5">+G16*L16</f>
        <v>20</v>
      </c>
      <c r="N16" s="23" t="str">
        <f>IF(AND(M16&gt;0,M16&lt;20),'[3]Criterios-Riesgos'!$H$10,IF(M16&lt;40,'[3]Criterios-Riesgos'!$H$9,IF(M16&lt;75,'[3]Criterios-Riesgos'!$H$8,'[3]Criterios-Riesgos'!$H$7)))</f>
        <v>MODERADA</v>
      </c>
      <c r="O16" s="40" t="s">
        <v>119</v>
      </c>
      <c r="P16" s="41" t="s">
        <v>49</v>
      </c>
      <c r="Q16" s="26">
        <v>10</v>
      </c>
      <c r="R16" s="26">
        <v>10</v>
      </c>
      <c r="S16" s="26">
        <v>15</v>
      </c>
      <c r="T16" s="26">
        <v>20</v>
      </c>
      <c r="U16" s="26">
        <v>10</v>
      </c>
      <c r="V16" s="26">
        <f t="shared" si="2"/>
        <v>65</v>
      </c>
      <c r="W16" s="27">
        <f>IF(AND(P16='[3]Criterios-Controles'!$A$7,G16&gt;1),IF(V16&gt;75,IF(G16=2,G16-1,G16-2),IF(V16&gt;50,G16-1,G16)),G16)</f>
        <v>1</v>
      </c>
      <c r="X16" s="27">
        <f>IF(AND(P16&lt;&gt;'[3]Criterios-Controles'!$A$7,L16&gt;5),IF(V16&gt;75,IF(L16=10,L16-5,L16-10),IF(V16&gt;50,L16-5,L16)),L16)</f>
        <v>20</v>
      </c>
      <c r="Y16" s="27">
        <f t="shared" ref="Y16" si="6">W16*X16</f>
        <v>20</v>
      </c>
      <c r="Z16" s="23" t="str">
        <f>IF(AND(Y16&gt;0,Y16&lt;20),'[3]Criterios-Riesgos'!$H$10,IF(Y16&lt;40,'[3]Criterios-Riesgos'!$H$9,IF(Y16&lt;75,'[3]Criterios-Riesgos'!$H$8,'[3]Criterios-Riesgos'!$H$7)))</f>
        <v>MODERADA</v>
      </c>
      <c r="AA16" s="42" t="s">
        <v>120</v>
      </c>
      <c r="AB16" s="43">
        <v>43631</v>
      </c>
      <c r="AC16" s="43">
        <v>43830</v>
      </c>
      <c r="AD16" s="44" t="s">
        <v>121</v>
      </c>
      <c r="AE16" s="45" t="s">
        <v>122</v>
      </c>
      <c r="AF16" s="31" t="s">
        <v>63</v>
      </c>
      <c r="AG16" s="59" t="s">
        <v>1065</v>
      </c>
      <c r="AH16" s="32" t="s">
        <v>1066</v>
      </c>
      <c r="AI16" s="32"/>
      <c r="AJ16" s="59" t="s">
        <v>788</v>
      </c>
      <c r="AK16" s="59" t="s">
        <v>788</v>
      </c>
      <c r="AL16" s="57" t="s">
        <v>656</v>
      </c>
      <c r="AM16" s="57"/>
    </row>
    <row r="17" spans="1:37" s="4" customFormat="1" ht="15.75">
      <c r="A17" s="46"/>
      <c r="B17" s="47"/>
      <c r="C17" s="48"/>
      <c r="D17" s="48"/>
      <c r="E17" s="48"/>
      <c r="F17" s="5"/>
      <c r="G17" s="49"/>
      <c r="H17" s="50"/>
      <c r="I17" s="50"/>
      <c r="J17" s="50"/>
      <c r="K17" s="50"/>
      <c r="L17" s="51"/>
      <c r="M17" s="52"/>
      <c r="N17" s="46"/>
      <c r="O17" s="5"/>
      <c r="P17" s="5"/>
      <c r="Q17" s="5"/>
      <c r="R17" s="5"/>
      <c r="S17" s="53"/>
      <c r="T17" s="53"/>
      <c r="U17" s="47"/>
      <c r="V17" s="47"/>
      <c r="W17" s="47"/>
      <c r="X17" s="47"/>
      <c r="Y17" s="54"/>
      <c r="Z17" s="55"/>
      <c r="AA17" s="47"/>
      <c r="AB17" s="5"/>
      <c r="AC17" s="5"/>
      <c r="AD17" s="5"/>
      <c r="AE17" s="5"/>
      <c r="AF17" s="5"/>
      <c r="AG17" s="47"/>
      <c r="AH17" s="5"/>
      <c r="AI17" s="5"/>
      <c r="AJ17" s="5"/>
      <c r="AK17" s="5"/>
    </row>
    <row r="18" spans="1:37">
      <c r="A18" s="58" t="s">
        <v>646</v>
      </c>
    </row>
    <row r="19" spans="1:37">
      <c r="A19" s="58" t="s">
        <v>1071</v>
      </c>
    </row>
    <row r="20" spans="1:37">
      <c r="A20" s="58" t="s">
        <v>1072</v>
      </c>
    </row>
  </sheetData>
  <autoFilter ref="A8:AO16"/>
  <mergeCells count="12">
    <mergeCell ref="AE7:AF7"/>
    <mergeCell ref="AL1:AM6"/>
    <mergeCell ref="AL7:AM7"/>
    <mergeCell ref="A2:B5"/>
    <mergeCell ref="C2:X5"/>
    <mergeCell ref="Y2:AA5"/>
    <mergeCell ref="A7:F7"/>
    <mergeCell ref="G7:N7"/>
    <mergeCell ref="O7:V7"/>
    <mergeCell ref="W7:Z7"/>
    <mergeCell ref="AA7:AD7"/>
    <mergeCell ref="AG7:AK7"/>
  </mergeCells>
  <conditionalFormatting sqref="L9:L16">
    <cfRule type="expression" dxfId="18" priority="5">
      <formula>AND(F9="corrupción",L9&lt;15)</formula>
    </cfRule>
  </conditionalFormatting>
  <conditionalFormatting sqref="Z9:Z16 N9:N16">
    <cfRule type="cellIs" dxfId="17" priority="1" operator="equal">
      <formula>"BAJA"</formula>
    </cfRule>
    <cfRule type="cellIs" dxfId="16" priority="2" operator="equal">
      <formula>"MODERADA"</formula>
    </cfRule>
    <cfRule type="cellIs" dxfId="15" priority="3" operator="equal">
      <formula>"ALTA"</formula>
    </cfRule>
    <cfRule type="cellIs" dxfId="14" priority="4" operator="equal">
      <formula>"EXTREMA"</formula>
    </cfRule>
  </conditionalFormatting>
  <dataValidations count="22">
    <dataValidation type="list" allowBlank="1" showInputMessage="1" showErrorMessage="1" sqref="F9:F16">
      <formula1>TIPORIESGO</formula1>
    </dataValidation>
    <dataValidation type="list" allowBlank="1" showInputMessage="1" showErrorMessage="1" sqref="G9:G16">
      <formula1>PROBABILIDAD</formula1>
    </dataValidation>
    <dataValidation type="list" allowBlank="1" showInputMessage="1" showErrorMessage="1" sqref="H9:K16">
      <formula1>IMPACTO</formula1>
    </dataValidation>
    <dataValidation type="list" allowBlank="1" showInputMessage="1" showErrorMessage="1" sqref="P9:P16">
      <formula1>TIPOCONTROL</formula1>
    </dataValidation>
    <dataValidation type="list" allowBlank="1" showInputMessage="1" showErrorMessage="1" sqref="Q9:U16">
      <formula1>VALORCONTROL</formula1>
    </dataValidation>
    <dataValidation allowBlank="1" showInputMessage="1" showErrorMessage="1" promptTitle="Impacto operacional" prompt="Cuando la materialización del riesgo afecta el funcionamiento de la entidad" sqref="K8"/>
    <dataValidation allowBlank="1" showInputMessage="1" showErrorMessage="1" promptTitle="Impacto reputacional" prompt="Cuando la materialización del riesgo afecta la reputación de la entidad" sqref="J8"/>
    <dataValidation allowBlank="1" showInputMessage="1" showErrorMessage="1" promptTitle="Impacto económico" prompt="Cuando la materialización del riesgo afecta los recursos económicos" sqref="I8"/>
    <dataValidation allowBlank="1" showInputMessage="1" showErrorMessage="1" promptTitle="Impacto humano" prompt="Cuando la materialización del riesgo afecta a las personas" sqref="H8"/>
    <dataValidation allowBlank="1" showInputMessage="1" showErrorMessage="1" promptTitle="Tipo de riesgo" prompt="Hace alusión a las clasificación de los riesgos de acuerdo con la metodología de la Función Pública." sqref="F8"/>
    <dataValidation allowBlank="1" showInputMessage="1" showErrorMessage="1" promptTitle="Proceso o proyecto" prompt="Los procesos del Instituto están identificados en el mapa de procesos" sqref="B8"/>
    <dataValidation allowBlank="1" showInputMessage="1" showErrorMessage="1" promptTitle="Consecuencias" prompt="Son resultados inapropiados que se quieren evitar" sqref="E8"/>
    <dataValidation allowBlank="1" showInputMessage="1" showErrorMessage="1" promptTitle="Causas" prompt="Aspectos que generan el riesgo" sqref="D8"/>
    <dataValidation allowBlank="1" showInputMessage="1" showErrorMessage="1" promptTitle="Código" prompt="Identificador del riesgo,  permite establecer el proceso al que está asociado y el respectivo número consecutivo." sqref="A8"/>
    <dataValidation allowBlank="1" showInputMessage="1" showErrorMessage="1" promptTitle="ACCIONES ASOCIADAS AL CONTROL" prompt="Son aquellas acciones o actividades que buscan mejorar la eficacia del control del riesgo establecido. Por lo general son acciones concretas que se desarrollaran en un tiempo determinado." sqref="AA8"/>
    <dataValidation allowBlank="1" showInputMessage="1" showErrorMessage="1" promptTitle="ACCIONES DE CONTIGENCIA" prompt="Son aquellas actividades o acciones que se plantean desarrollar en caso de que el riego se materialice, buscando mitigar los efectos de la ocurrencia del riesgo." sqref="AE8"/>
    <dataValidation allowBlank="1" showInputMessage="1" showErrorMessage="1" promptTitle="RIESGO" prompt="Posibilidad de que suceda algún evento que afecte el cumplimiento de los objetivos institucionales." sqref="C8"/>
    <dataValidation allowBlank="1" showInputMessage="1" showErrorMessage="1" promptTitle="ANÁLISIS DEL RIESGO" prompt="Se busca establecer la probabilidad de ocurrencia del riesgo y sus consecuencias o impacto, con el fin de estimar la zona de riesgo inicial (RIESGO INHERENTE)." sqref="G7:N7"/>
    <dataValidation allowBlank="1" showInputMessage="1" showErrorMessage="1" promptTitle="IDENTIFICACIÓN DEL RIESGO" prompt="La identificación del riesgo se realiza determinando las causas, con base en los factores internos y/o externos analizados para la entidad, y que pueden afectar el logro de los objetivos." sqref="A7:F7"/>
    <dataValidation allowBlank="1" showInputMessage="1" showErrorMessage="1" promptTitle="PROBABILIDAD" prompt="Se entiende la posibilidad de ocurrencia del riesgo, ésta puede ser medida con criterios de Frecuencia o Factibilidad." sqref="G8"/>
    <dataValidation allowBlank="1" showInputMessage="1" showErrorMessage="1" promptTitle="IMPACTO" prompt="Se entienden las consecuencias que puede ocasionar a la organización la materialización del riesgo." sqref="L8"/>
    <dataValidation allowBlank="1" showInputMessage="1" showErrorMessage="1" promptTitle="VALORACIÓN DEL RIESGO" prompt="Se busca confrontar los resultados del análisis de riesgo inicial frente a los controles establecidos, con el fin de determinar la zona de riesgo final (RIESGO RESIDUAL)." sqref="W7"/>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J38"/>
  <sheetViews>
    <sheetView showGridLines="0" zoomScale="85" zoomScaleNormal="85" workbookViewId="0">
      <pane ySplit="7" topLeftCell="A8" activePane="bottomLeft" state="frozen"/>
      <selection pane="bottomLeft" activeCell="D16" sqref="D16"/>
    </sheetView>
  </sheetViews>
  <sheetFormatPr baseColWidth="10" defaultRowHeight="15"/>
  <cols>
    <col min="1" max="1" width="3.140625" style="443" customWidth="1"/>
    <col min="2" max="2" width="29.85546875" style="443" customWidth="1"/>
    <col min="3" max="3" width="11.42578125" style="443"/>
    <col min="4" max="4" width="65.42578125" style="443" customWidth="1"/>
    <col min="5" max="6" width="30.7109375" style="443" customWidth="1"/>
    <col min="7" max="7" width="10.28515625" style="443" customWidth="1"/>
    <col min="8" max="8" width="18.42578125" style="443" customWidth="1"/>
    <col min="9" max="9" width="20.140625" style="443" customWidth="1"/>
    <col min="10" max="16384" width="11.42578125" style="443"/>
  </cols>
  <sheetData>
    <row r="2" spans="2:10" ht="15.75">
      <c r="B2" s="621" t="s">
        <v>1035</v>
      </c>
      <c r="C2" s="621"/>
      <c r="D2" s="621"/>
      <c r="E2" s="621"/>
      <c r="F2" s="442"/>
    </row>
    <row r="4" spans="2:10">
      <c r="B4" s="622" t="s">
        <v>1041</v>
      </c>
      <c r="C4" s="622"/>
      <c r="D4" s="622"/>
      <c r="E4" s="622"/>
      <c r="F4" s="441"/>
      <c r="H4" s="619" t="s">
        <v>1037</v>
      </c>
      <c r="I4" s="619"/>
    </row>
    <row r="5" spans="2:10" ht="15.75" customHeight="1">
      <c r="B5" s="622"/>
      <c r="C5" s="622"/>
      <c r="D5" s="622"/>
      <c r="E5" s="622"/>
      <c r="F5" s="441"/>
      <c r="H5" s="619"/>
      <c r="I5" s="619"/>
    </row>
    <row r="6" spans="2:10" ht="15.75" customHeight="1">
      <c r="H6" s="619"/>
      <c r="I6" s="619"/>
    </row>
    <row r="7" spans="2:10" ht="31.5">
      <c r="B7" s="460" t="s">
        <v>143</v>
      </c>
      <c r="C7" s="461" t="s">
        <v>148</v>
      </c>
      <c r="D7" s="461" t="s">
        <v>149</v>
      </c>
      <c r="E7" s="461" t="s">
        <v>150</v>
      </c>
      <c r="F7" s="461" t="s">
        <v>1042</v>
      </c>
      <c r="H7" s="440" t="s">
        <v>1022</v>
      </c>
      <c r="I7" s="439" t="s">
        <v>1023</v>
      </c>
      <c r="J7"/>
    </row>
    <row r="8" spans="2:10" ht="25.5">
      <c r="B8" s="465" t="s">
        <v>43</v>
      </c>
      <c r="C8" s="466">
        <v>142</v>
      </c>
      <c r="D8" s="468" t="s">
        <v>209</v>
      </c>
      <c r="E8" s="467">
        <v>1</v>
      </c>
      <c r="F8" s="467" t="s">
        <v>1032</v>
      </c>
      <c r="G8" s="447"/>
      <c r="H8" s="438" t="s">
        <v>43</v>
      </c>
      <c r="I8" s="437">
        <v>2</v>
      </c>
      <c r="J8"/>
    </row>
    <row r="9" spans="2:10" ht="38.25">
      <c r="B9" s="465" t="s">
        <v>43</v>
      </c>
      <c r="C9" s="466">
        <v>145</v>
      </c>
      <c r="D9" s="468" t="s">
        <v>226</v>
      </c>
      <c r="E9" s="467">
        <v>1</v>
      </c>
      <c r="F9" s="467" t="s">
        <v>1030</v>
      </c>
      <c r="G9" s="447"/>
      <c r="H9" s="438" t="s">
        <v>55</v>
      </c>
      <c r="I9" s="437">
        <v>4</v>
      </c>
      <c r="J9"/>
    </row>
    <row r="10" spans="2:10" ht="38.25">
      <c r="B10" s="469" t="s">
        <v>174</v>
      </c>
      <c r="C10" s="466">
        <v>155</v>
      </c>
      <c r="D10" s="468" t="s">
        <v>279</v>
      </c>
      <c r="E10" s="470">
        <v>6</v>
      </c>
      <c r="F10" s="470" t="s">
        <v>1033</v>
      </c>
      <c r="G10" s="446"/>
      <c r="H10" s="438" t="s">
        <v>174</v>
      </c>
      <c r="I10" s="437">
        <v>3</v>
      </c>
      <c r="J10"/>
    </row>
    <row r="11" spans="2:10" ht="25.5">
      <c r="B11" s="469" t="s">
        <v>174</v>
      </c>
      <c r="C11" s="466">
        <v>158</v>
      </c>
      <c r="D11" s="468" t="s">
        <v>300</v>
      </c>
      <c r="E11" s="467">
        <v>1</v>
      </c>
      <c r="F11" s="470" t="s">
        <v>1033</v>
      </c>
      <c r="G11" s="447"/>
      <c r="H11" s="475" t="s">
        <v>536</v>
      </c>
      <c r="I11" s="476">
        <v>9</v>
      </c>
      <c r="J11"/>
    </row>
    <row r="12" spans="2:10" ht="25.5">
      <c r="B12" s="469" t="s">
        <v>174</v>
      </c>
      <c r="C12" s="466">
        <v>160</v>
      </c>
      <c r="D12" s="468" t="s">
        <v>311</v>
      </c>
      <c r="E12" s="467">
        <v>1</v>
      </c>
      <c r="F12" s="470" t="s">
        <v>1033</v>
      </c>
      <c r="G12" s="447"/>
      <c r="H12"/>
      <c r="I12"/>
      <c r="J12"/>
    </row>
    <row r="13" spans="2:10" ht="25.5">
      <c r="B13" s="471" t="s">
        <v>55</v>
      </c>
      <c r="C13" s="466">
        <v>189</v>
      </c>
      <c r="D13" s="468" t="s">
        <v>506</v>
      </c>
      <c r="E13" s="472">
        <v>1</v>
      </c>
      <c r="F13" s="472" t="s">
        <v>1031</v>
      </c>
      <c r="G13" s="445"/>
      <c r="H13" s="439"/>
      <c r="I13" s="439"/>
      <c r="J13"/>
    </row>
    <row r="14" spans="2:10" ht="38.25">
      <c r="B14" s="471" t="s">
        <v>55</v>
      </c>
      <c r="C14" s="466">
        <v>190</v>
      </c>
      <c r="D14" s="468" t="s">
        <v>509</v>
      </c>
      <c r="E14" s="473">
        <v>1</v>
      </c>
      <c r="F14" s="472" t="s">
        <v>1031</v>
      </c>
      <c r="G14" s="444"/>
      <c r="H14" s="439"/>
      <c r="I14" s="439"/>
      <c r="J14"/>
    </row>
    <row r="15" spans="2:10" ht="38.25">
      <c r="B15" s="471" t="s">
        <v>55</v>
      </c>
      <c r="C15" s="466">
        <v>191</v>
      </c>
      <c r="D15" s="468" t="s">
        <v>511</v>
      </c>
      <c r="E15" s="473">
        <v>1</v>
      </c>
      <c r="F15" s="472" t="s">
        <v>1031</v>
      </c>
      <c r="G15" s="444"/>
      <c r="H15" s="439"/>
      <c r="I15" s="439"/>
      <c r="J15"/>
    </row>
    <row r="16" spans="2:10" ht="25.5">
      <c r="B16" s="471" t="s">
        <v>55</v>
      </c>
      <c r="C16" s="466">
        <v>192</v>
      </c>
      <c r="D16" s="468" t="s">
        <v>513</v>
      </c>
      <c r="E16" s="473">
        <v>1</v>
      </c>
      <c r="F16" s="472" t="s">
        <v>1031</v>
      </c>
      <c r="G16" s="444"/>
      <c r="H16" s="439"/>
      <c r="I16" s="439"/>
      <c r="J16"/>
    </row>
    <row r="17" spans="2:10">
      <c r="B17" s="436"/>
      <c r="C17" s="436"/>
      <c r="D17" s="436"/>
      <c r="E17" s="436"/>
      <c r="F17" s="436"/>
      <c r="H17" s="439"/>
      <c r="I17" s="439"/>
      <c r="J17"/>
    </row>
    <row r="18" spans="2:10">
      <c r="B18" s="623" t="s">
        <v>1039</v>
      </c>
      <c r="C18" s="623"/>
      <c r="D18" s="623"/>
      <c r="E18" s="623"/>
      <c r="F18" s="623"/>
      <c r="H18" s="620" t="s">
        <v>1038</v>
      </c>
      <c r="I18" s="620"/>
      <c r="J18"/>
    </row>
    <row r="19" spans="2:10">
      <c r="B19" s="623"/>
      <c r="C19" s="623"/>
      <c r="D19" s="623"/>
      <c r="E19" s="623"/>
      <c r="F19" s="623"/>
      <c r="H19" s="620"/>
      <c r="I19" s="620"/>
      <c r="J19"/>
    </row>
    <row r="20" spans="2:10">
      <c r="B20" s="436"/>
      <c r="C20" s="436"/>
      <c r="D20" s="436"/>
      <c r="E20" s="436"/>
      <c r="F20" s="436"/>
      <c r="H20" s="620"/>
      <c r="I20" s="620"/>
      <c r="J20"/>
    </row>
    <row r="21" spans="2:10" ht="31.5">
      <c r="B21" s="460" t="s">
        <v>143</v>
      </c>
      <c r="C21" s="461" t="s">
        <v>148</v>
      </c>
      <c r="D21" s="461" t="s">
        <v>149</v>
      </c>
      <c r="E21" s="461" t="s">
        <v>150</v>
      </c>
      <c r="F21" s="461" t="s">
        <v>1042</v>
      </c>
      <c r="H21" s="195" t="s">
        <v>1022</v>
      </c>
      <c r="I21" t="s">
        <v>1023</v>
      </c>
      <c r="J21"/>
    </row>
    <row r="22" spans="2:10" ht="89.25">
      <c r="B22" s="462" t="s">
        <v>236</v>
      </c>
      <c r="C22" s="463">
        <v>107</v>
      </c>
      <c r="D22" s="464" t="s">
        <v>1026</v>
      </c>
      <c r="E22" s="463">
        <v>1</v>
      </c>
      <c r="F22" s="477" t="s">
        <v>1034</v>
      </c>
      <c r="H22" s="438" t="s">
        <v>236</v>
      </c>
      <c r="I22" s="474">
        <v>1</v>
      </c>
      <c r="J22"/>
    </row>
    <row r="23" spans="2:10">
      <c r="H23" s="478" t="s">
        <v>536</v>
      </c>
      <c r="I23" s="479">
        <v>1</v>
      </c>
      <c r="J23"/>
    </row>
    <row r="24" spans="2:10" ht="30.75" customHeight="1">
      <c r="H24"/>
      <c r="I24"/>
      <c r="J24"/>
    </row>
    <row r="25" spans="2:10">
      <c r="H25"/>
      <c r="I25"/>
      <c r="J25"/>
    </row>
    <row r="26" spans="2:10">
      <c r="H26"/>
      <c r="I26"/>
      <c r="J26"/>
    </row>
    <row r="27" spans="2:10">
      <c r="H27"/>
      <c r="I27"/>
      <c r="J27"/>
    </row>
    <row r="28" spans="2:10">
      <c r="H28"/>
      <c r="I28"/>
      <c r="J28"/>
    </row>
    <row r="29" spans="2:10">
      <c r="H29"/>
      <c r="I29"/>
      <c r="J29"/>
    </row>
    <row r="30" spans="2:10">
      <c r="H30"/>
      <c r="I30"/>
      <c r="J30"/>
    </row>
    <row r="31" spans="2:10">
      <c r="H31"/>
      <c r="I31"/>
      <c r="J31"/>
    </row>
    <row r="32" spans="2:10">
      <c r="H32"/>
      <c r="I32"/>
      <c r="J32"/>
    </row>
    <row r="33" spans="8:10">
      <c r="H33"/>
      <c r="I33"/>
      <c r="J33"/>
    </row>
    <row r="34" spans="8:10">
      <c r="H34"/>
      <c r="I34"/>
      <c r="J34"/>
    </row>
    <row r="35" spans="8:10">
      <c r="H35"/>
      <c r="I35"/>
      <c r="J35"/>
    </row>
    <row r="36" spans="8:10">
      <c r="H36"/>
      <c r="I36"/>
      <c r="J36"/>
    </row>
    <row r="37" spans="8:10">
      <c r="H37"/>
      <c r="I37"/>
      <c r="J37"/>
    </row>
    <row r="38" spans="8:10">
      <c r="H38"/>
      <c r="I38"/>
      <c r="J38"/>
    </row>
  </sheetData>
  <protectedRanges>
    <protectedRange algorithmName="SHA-512" hashValue="E6ob6ve6vuUn/tpISjpB8i6y9xc6+FE0JPMftKZ9Yr+Gl9M/VwHhHeUpcNMgyadJ597mRRVL5qe6RZHZ20V5gg==" saltValue="Mkd+YNDfeRI7G6YBxHVIoQ==" spinCount="100000" sqref="B7 B21" name="Rango1"/>
    <protectedRange algorithmName="SHA-512" hashValue="E6ob6ve6vuUn/tpISjpB8i6y9xc6+FE0JPMftKZ9Yr+Gl9M/VwHhHeUpcNMgyadJ597mRRVL5qe6RZHZ20V5gg==" saltValue="Mkd+YNDfeRI7G6YBxHVIoQ==" spinCount="100000" sqref="B11" name="Rango1_2"/>
    <protectedRange algorithmName="SHA-512" hashValue="E6ob6ve6vuUn/tpISjpB8i6y9xc6+FE0JPMftKZ9Yr+Gl9M/VwHhHeUpcNMgyadJ597mRRVL5qe6RZHZ20V5gg==" saltValue="Mkd+YNDfeRI7G6YBxHVIoQ==" spinCount="100000" sqref="B12" name="Rango1_3"/>
    <protectedRange algorithmName="SHA-512" hashValue="E6ob6ve6vuUn/tpISjpB8i6y9xc6+FE0JPMftKZ9Yr+Gl9M/VwHhHeUpcNMgyadJ597mRRVL5qe6RZHZ20V5gg==" saltValue="Mkd+YNDfeRI7G6YBxHVIoQ==" spinCount="100000" sqref="C7 C21" name="Rango1_4"/>
    <protectedRange algorithmName="SHA-512" hashValue="E6ob6ve6vuUn/tpISjpB8i6y9xc6+FE0JPMftKZ9Yr+Gl9M/VwHhHeUpcNMgyadJ597mRRVL5qe6RZHZ20V5gg==" saltValue="Mkd+YNDfeRI7G6YBxHVIoQ==" spinCount="100000" sqref="C11" name="Rango1_6"/>
    <protectedRange algorithmName="SHA-512" hashValue="E6ob6ve6vuUn/tpISjpB8i6y9xc6+FE0JPMftKZ9Yr+Gl9M/VwHhHeUpcNMgyadJ597mRRVL5qe6RZHZ20V5gg==" saltValue="Mkd+YNDfeRI7G6YBxHVIoQ==" spinCount="100000" sqref="C12" name="Rango1_7"/>
    <protectedRange algorithmName="SHA-512" hashValue="E6ob6ve6vuUn/tpISjpB8i6y9xc6+FE0JPMftKZ9Yr+Gl9M/VwHhHeUpcNMgyadJ597mRRVL5qe6RZHZ20V5gg==" saltValue="Mkd+YNDfeRI7G6YBxHVIoQ==" spinCount="100000" sqref="D7:F7 D21:F21" name="Rango1_27"/>
    <protectedRange algorithmName="SHA-512" hashValue="E6ob6ve6vuUn/tpISjpB8i6y9xc6+FE0JPMftKZ9Yr+Gl9M/VwHhHeUpcNMgyadJ597mRRVL5qe6RZHZ20V5gg==" saltValue="Mkd+YNDfeRI7G6YBxHVIoQ==" spinCount="100000" sqref="D8:G8" name="Rango1_31_1"/>
    <protectedRange algorithmName="SHA-512" hashValue="E6ob6ve6vuUn/tpISjpB8i6y9xc6+FE0JPMftKZ9Yr+Gl9M/VwHhHeUpcNMgyadJ597mRRVL5qe6RZHZ20V5gg==" saltValue="Mkd+YNDfeRI7G6YBxHVIoQ==" spinCount="100000" sqref="D9:G9 F22" name="Rango1_31_2"/>
    <protectedRange algorithmName="SHA-512" hashValue="E6ob6ve6vuUn/tpISjpB8i6y9xc6+FE0JPMftKZ9Yr+Gl9M/VwHhHeUpcNMgyadJ597mRRVL5qe6RZHZ20V5gg==" saltValue="Mkd+YNDfeRI7G6YBxHVIoQ==" spinCount="100000" sqref="D10:G10 F11:F12" name="Rango1_31_3"/>
    <protectedRange algorithmName="SHA-512" hashValue="E6ob6ve6vuUn/tpISjpB8i6y9xc6+FE0JPMftKZ9Yr+Gl9M/VwHhHeUpcNMgyadJ597mRRVL5qe6RZHZ20V5gg==" saltValue="Mkd+YNDfeRI7G6YBxHVIoQ==" spinCount="100000" sqref="D11:E11 G11" name="Rango1_31_4"/>
    <protectedRange algorithmName="SHA-512" hashValue="E6ob6ve6vuUn/tpISjpB8i6y9xc6+FE0JPMftKZ9Yr+Gl9M/VwHhHeUpcNMgyadJ597mRRVL5qe6RZHZ20V5gg==" saltValue="Mkd+YNDfeRI7G6YBxHVIoQ==" spinCount="100000" sqref="D12:E12 G12" name="Rango1_31_5"/>
    <protectedRange algorithmName="SHA-512" hashValue="E6ob6ve6vuUn/tpISjpB8i6y9xc6+FE0JPMftKZ9Yr+Gl9M/VwHhHeUpcNMgyadJ597mRRVL5qe6RZHZ20V5gg==" saltValue="Mkd+YNDfeRI7G6YBxHVIoQ==" spinCount="100000" sqref="D13:G16" name="Rango1_31_6"/>
    <protectedRange algorithmName="SHA-512" hashValue="E6ob6ve6vuUn/tpISjpB8i6y9xc6+FE0JPMftKZ9Yr+Gl9M/VwHhHeUpcNMgyadJ597mRRVL5qe6RZHZ20V5gg==" saltValue="Mkd+YNDfeRI7G6YBxHVIoQ==" spinCount="100000" sqref="C22" name="Rango1_8"/>
    <protectedRange algorithmName="SHA-512" hashValue="E6ob6ve6vuUn/tpISjpB8i6y9xc6+FE0JPMftKZ9Yr+Gl9M/VwHhHeUpcNMgyadJ597mRRVL5qe6RZHZ20V5gg==" saltValue="Mkd+YNDfeRI7G6YBxHVIoQ==" spinCount="100000" sqref="B22" name="Rango1_9"/>
    <protectedRange algorithmName="SHA-512" hashValue="E6ob6ve6vuUn/tpISjpB8i6y9xc6+FE0JPMftKZ9Yr+Gl9M/VwHhHeUpcNMgyadJ597mRRVL5qe6RZHZ20V5gg==" saltValue="Mkd+YNDfeRI7G6YBxHVIoQ==" spinCount="100000" sqref="D22:E22" name="Rango1_29"/>
  </protectedRanges>
  <mergeCells count="5">
    <mergeCell ref="H4:I6"/>
    <mergeCell ref="H18:I20"/>
    <mergeCell ref="B2:E2"/>
    <mergeCell ref="B4:E5"/>
    <mergeCell ref="B18:F19"/>
  </mergeCells>
  <dataValidations count="2">
    <dataValidation type="list" allowBlank="1" showInputMessage="1" showErrorMessage="1" sqref="B8:B10 B13:B16">
      <formula1>PROCESOS</formula1>
    </dataValidation>
    <dataValidation type="list" allowBlank="1" showInputMessage="1" showErrorMessage="1" errorTitle="Error" error="Está ingresando un valor diferente que no corresponde a los Procesos identificados en el SIG. Use solamente listado desplegable" sqref="B8:B10 B13:B16">
      <formula1>#REF!</formula1>
    </dataValidation>
  </dataValidations>
  <pageMargins left="0.7" right="0.7" top="0.75" bottom="0.75" header="0.3" footer="0.3"/>
  <pageSetup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Está ingresando un valor diferente que no corresponde a los Procesos identificados en el SIG. Use solamente listado desplegable">
          <x14:formula1>
            <xm:f>[5]TITULOS!#REF!</xm:f>
          </x14:formula1>
          <xm:sqref>B11:B12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PAAC 2019</vt:lpstr>
      <vt:lpstr>ESTRATEGIA DE RACIONALIZACION</vt:lpstr>
      <vt:lpstr>Anexo A</vt:lpstr>
      <vt:lpstr>Q1</vt:lpstr>
      <vt:lpstr>Q2</vt:lpstr>
      <vt:lpstr>Q3</vt:lpstr>
      <vt:lpstr>RiesgosCorrupción</vt:lpstr>
      <vt:lpstr>Metas Eliminadas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Daniel Quilaguy Bernal</dc:creator>
  <cp:lastModifiedBy>José Daniel Quilaguy Bernal</cp:lastModifiedBy>
  <dcterms:created xsi:type="dcterms:W3CDTF">2019-09-13T15:32:34Z</dcterms:created>
  <dcterms:modified xsi:type="dcterms:W3CDTF">2020-01-17T14:18:06Z</dcterms:modified>
</cp:coreProperties>
</file>