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\Downloads\"/>
    </mc:Choice>
  </mc:AlternateContent>
  <xr:revisionPtr revIDLastSave="0" documentId="13_ncr:1_{272CE547-9C72-4A6B-AE67-B4BEEC77FC1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NSOLIDADO A DIC 31 2022" sheetId="3" r:id="rId1"/>
    <sheet name="Anexo 2 - ICC" sheetId="1" r:id="rId2"/>
  </sheets>
  <externalReferences>
    <externalReference r:id="rId3"/>
    <externalReference r:id="rId4"/>
  </externalReferences>
  <definedNames>
    <definedName name="__Csf27" localSheetId="0">#REF!</definedName>
    <definedName name="__Csf27">#REF!</definedName>
    <definedName name="__PAC29" localSheetId="0">#REF!</definedName>
    <definedName name="__PAC29">#REF!</definedName>
    <definedName name="_Csf27" localSheetId="0">#REF!</definedName>
    <definedName name="_Csf27">#REF!</definedName>
    <definedName name="_xlnm._FilterDatabase" localSheetId="1" hidden="1">'Anexo 2 - ICC'!$A$4:$O$4</definedName>
    <definedName name="_PAC28" localSheetId="0">#REF!</definedName>
    <definedName name="_PAC28">#REF!</definedName>
    <definedName name="_PAC29" localSheetId="0">#REF!</definedName>
    <definedName name="_PAC29">#REF!</definedName>
    <definedName name="ABRIL" localSheetId="0">'[1]TIQUETES 2018'!#REF!</definedName>
    <definedName name="ABRIL">'[1]TIQUETES 2018'!#REF!</definedName>
    <definedName name="AGOSTO" localSheetId="0">'[1]TIQUETES 2018'!#REF!</definedName>
    <definedName name="AGOSTO">'[1]TIQUETES 2018'!#REF!</definedName>
    <definedName name="ÁREAS" localSheetId="0">'[1]TIQUETES 2018'!#REF!</definedName>
    <definedName name="ÁREAS">'[1]TIQUETES 2018'!#REF!</definedName>
    <definedName name="BDSSF" localSheetId="0">#REF!</definedName>
    <definedName name="BDSSF">#REF!</definedName>
    <definedName name="BIBLIOTECA_JOSÉ_MANUEL_RIVAS_SACCONI" localSheetId="0">'[1]TIQUETES 2018'!#REF!</definedName>
    <definedName name="BIBLIOTECA_JOSÉ_MANUEL_RIVAS_SACCONI">'[1]TIQUETES 2018'!#REF!</definedName>
    <definedName name="COMUNICACIONES_Y_PRENSA" localSheetId="0">'[1]TIQUETES 2018'!#REF!</definedName>
    <definedName name="COMUNICACIONES_Y_PRENSA">'[1]TIQUETES 2018'!#REF!</definedName>
    <definedName name="CREXPORT" localSheetId="0">#REF!</definedName>
    <definedName name="CREXPORT">#REF!</definedName>
    <definedName name="DATOSSSF" localSheetId="0">#REF!</definedName>
    <definedName name="DATOSSSF">#REF!</definedName>
    <definedName name="DÍAS">[2]FÓRMULAS!$I$2:$I$6</definedName>
    <definedName name="DICIEMBRE" localSheetId="0">'[1]TIQUETES 2018'!#REF!</definedName>
    <definedName name="DICIEMBRE">'[1]TIQUETES 2018'!#REF!</definedName>
    <definedName name="DIVULGACIÓN_EDITORIAL" localSheetId="0">'[1]TIQUETES 2018'!#REF!</definedName>
    <definedName name="DIVULGACIÓN_EDITORIAL">'[1]TIQUETES 2018'!#REF!</definedName>
    <definedName name="DURADIAS" localSheetId="0">'[1]TIQUETES 2018'!#REF!</definedName>
    <definedName name="DURADIAS">'[1]TIQUETES 2018'!#REF!</definedName>
    <definedName name="DURAMES" localSheetId="0">'[1]TIQUETES 2018'!#REF!</definedName>
    <definedName name="DURAMES">'[1]TIQUETES 2018'!#REF!</definedName>
    <definedName name="ENERO" localSheetId="0">'[1]TIQUETES 2018'!#REF!</definedName>
    <definedName name="ENERO">'[1]TIQUETES 2018'!#REF!</definedName>
    <definedName name="ESTADOVF" localSheetId="0">'[1]TIQUETES 2018'!#REF!</definedName>
    <definedName name="ESTADOVF">'[1]TIQUETES 2018'!#REF!</definedName>
    <definedName name="FEBRERO" localSheetId="0">'[1]TIQUETES 2018'!#REF!</definedName>
    <definedName name="FEBRERO">'[1]TIQUETES 2018'!#REF!</definedName>
    <definedName name="FUENTE" localSheetId="0">'[1]TIQUETES 2018'!#REF!</definedName>
    <definedName name="FUENTE">'[1]TIQUETES 2018'!#REF!</definedName>
    <definedName name="FUENTE_DE_LOS_RECURSOS">[2]FÓRMULAS!$K$2:$K$3</definedName>
    <definedName name="FUN_01" localSheetId="0">#REF!</definedName>
    <definedName name="FUN_01">#REF!</definedName>
    <definedName name="FUN_02" localSheetId="0">#REF!</definedName>
    <definedName name="FUN_02">#REF!</definedName>
    <definedName name="FUN_03" localSheetId="0">#REF!</definedName>
    <definedName name="FUN_03">#REF!</definedName>
    <definedName name="FUN_04" localSheetId="0">#REF!</definedName>
    <definedName name="FUN_04">#REF!</definedName>
    <definedName name="FUN_05" localSheetId="0">#REF!</definedName>
    <definedName name="FUN_05">#REF!</definedName>
    <definedName name="FUN_06" localSheetId="0">#REF!</definedName>
    <definedName name="FUN_06">#REF!</definedName>
    <definedName name="FUN_07" localSheetId="0">#REF!</definedName>
    <definedName name="FUN_07">#REF!</definedName>
    <definedName name="FUN_08" localSheetId="0">#REF!</definedName>
    <definedName name="FUN_08">#REF!</definedName>
    <definedName name="FUN_09" localSheetId="0">#REF!</definedName>
    <definedName name="FUN_09">#REF!</definedName>
    <definedName name="FUN_10" localSheetId="0">#REF!</definedName>
    <definedName name="FUN_10">#REF!</definedName>
    <definedName name="FUN_11" localSheetId="0">#REF!</definedName>
    <definedName name="FUN_11">#REF!</definedName>
    <definedName name="GC">[2]FÓRMULAS!$Q$2</definedName>
    <definedName name="GESTIÓN_DOCUMENTAL" localSheetId="0">'[1]TIQUETES 2018'!#REF!</definedName>
    <definedName name="GESTIÓN_DOCUMENTAL">'[1]TIQUETES 2018'!#REF!</definedName>
    <definedName name="GESTIÓN_FINANCIERA" localSheetId="0">'[1]TIQUETES 2018'!#REF!</definedName>
    <definedName name="GESTIÓN_FINANCIERA">'[1]TIQUETES 2018'!#REF!</definedName>
    <definedName name="GRUPO_DE_INVESTIGACIÓN" localSheetId="0">'[1]TIQUETES 2018'!#REF!</definedName>
    <definedName name="GRUPO_DE_INVESTIGACIÓN">'[1]TIQUETES 2018'!#REF!</definedName>
    <definedName name="GRUPO_DE_INVESTIGACIONES_EN_LINGÜÍSTICA" localSheetId="0">#REF!</definedName>
    <definedName name="GRUPO_DE_INVESTIGACIONES_EN_LINGÜÍSTICA">#REF!</definedName>
    <definedName name="GRUPO_DE_INVESTIGACIONES_EN_LITERATURA" localSheetId="0">#REF!</definedName>
    <definedName name="GRUPO_DE_INVESTIGACIONES_EN_LITERATURA">#REF!</definedName>
    <definedName name="JULIO" localSheetId="0">'[1]TIQUETES 2018'!#REF!</definedName>
    <definedName name="JULIO">'[1]TIQUETES 2018'!#REF!</definedName>
    <definedName name="JUNIO" localSheetId="0">'[1]TIQUETES 2018'!#REF!</definedName>
    <definedName name="JUNIO">'[1]TIQUETES 2018'!#REF!</definedName>
    <definedName name="M" localSheetId="0">#REF!</definedName>
    <definedName name="M">#REF!</definedName>
    <definedName name="MARZO" localSheetId="0">'[1]TIQUETES 2018'!#REF!</definedName>
    <definedName name="MARZO">'[1]TIQUETES 2018'!#REF!</definedName>
    <definedName name="MAYO" localSheetId="0">'[1]TIQUETES 2018'!#REF!</definedName>
    <definedName name="MAYO">'[1]TIQUETES 2018'!#REF!</definedName>
    <definedName name="MESES" localSheetId="0">'[1]TIQUETES 2018'!#REF!</definedName>
    <definedName name="MESES">'[1]TIQUETES 2018'!#REF!</definedName>
    <definedName name="mm" localSheetId="0">#REF!</definedName>
    <definedName name="mm">#REF!</definedName>
    <definedName name="MODALIDAD" localSheetId="0">'[1]TIQUETES 2018'!#REF!</definedName>
    <definedName name="MODALIDAD">'[1]TIQUETES 2018'!#REF!</definedName>
    <definedName name="MODALIDAD_DE_CONTRATACIÓN">[2]FÓRMULAS!$J$2:$J$10</definedName>
    <definedName name="MUSEOLOGÍA" localSheetId="0">'[1]TIQUETES 2018'!#REF!</definedName>
    <definedName name="MUSEOLOGÍA">'[1]TIQUETES 2018'!#REF!</definedName>
    <definedName name="N" localSheetId="0">#REF!</definedName>
    <definedName name="N">#REF!</definedName>
    <definedName name="NOVIEMBRE" localSheetId="0">'[1]TIQUETES 2018'!#REF!</definedName>
    <definedName name="NOVIEMBRE">'[1]TIQUETES 2018'!#REF!</definedName>
    <definedName name="OCTUBRE" localSheetId="0">'[1]TIQUETES 2018'!#REF!</definedName>
    <definedName name="OCTUBRE">'[1]TIQUETES 2018'!#REF!</definedName>
    <definedName name="pac03año" localSheetId="0">#REF!</definedName>
    <definedName name="pac03año">#REF!</definedName>
    <definedName name="PLANEACIÓN" localSheetId="0">'[1]TIQUETES 2018'!#REF!</definedName>
    <definedName name="PLANEACIÓN">'[1]TIQUETES 2018'!#REF!</definedName>
    <definedName name="PROCESOS" localSheetId="0">'[1]TIQUETES 2018'!#REF!</definedName>
    <definedName name="PROCESOS">'[1]TIQUETES 2018'!#REF!</definedName>
    <definedName name="PROGRAMA_ELE_COLOMBIA" localSheetId="0">'[1]TIQUETES 2018'!#REF!</definedName>
    <definedName name="PROGRAMA_ELE_COLOMBIA">'[1]TIQUETES 2018'!#REF!</definedName>
    <definedName name="RECURSOS_FÍSICOS" localSheetId="0">'[1]TIQUETES 2018'!#REF!</definedName>
    <definedName name="RECURSOS_FÍSICOS">'[1]TIQUETES 2018'!#REF!</definedName>
    <definedName name="RELACIONES_INTERINSTITUCIONALES" localSheetId="0">#REF!</definedName>
    <definedName name="RELACIONES_INTERINSTITUCIONALES">#REF!</definedName>
    <definedName name="RUB_01" localSheetId="0">#REF!</definedName>
    <definedName name="RUB_01">#REF!</definedName>
    <definedName name="RUB_02" localSheetId="0">#REF!</definedName>
    <definedName name="RUB_02">#REF!</definedName>
    <definedName name="RUB_03" localSheetId="0">#REF!</definedName>
    <definedName name="RUB_03">#REF!</definedName>
    <definedName name="RUB_04" localSheetId="0">#REF!</definedName>
    <definedName name="RUB_04">#REF!</definedName>
    <definedName name="RUB_05" localSheetId="0">#REF!</definedName>
    <definedName name="RUB_05">#REF!</definedName>
    <definedName name="RUB_06" localSheetId="0">#REF!</definedName>
    <definedName name="RUB_06">#REF!</definedName>
    <definedName name="RUB_07" localSheetId="0">#REF!</definedName>
    <definedName name="RUB_07">#REF!</definedName>
    <definedName name="RUB_08" localSheetId="0">#REF!</definedName>
    <definedName name="RUB_08">#REF!</definedName>
    <definedName name="RUB_09" localSheetId="0">#REF!</definedName>
    <definedName name="RUB_09">#REF!</definedName>
    <definedName name="RUB_1" localSheetId="0">#REF!</definedName>
    <definedName name="RUB_1">#REF!</definedName>
    <definedName name="RUB_10" localSheetId="0">#REF!</definedName>
    <definedName name="RUB_10">#REF!</definedName>
    <definedName name="RUB_11" localSheetId="0">#REF!</definedName>
    <definedName name="RUB_11">#REF!</definedName>
    <definedName name="RUB_12" localSheetId="0">#REF!</definedName>
    <definedName name="RUB_12">#REF!</definedName>
    <definedName name="RUB_13" localSheetId="0">#REF!</definedName>
    <definedName name="RUB_13">#REF!</definedName>
    <definedName name="RUB_14" localSheetId="0">#REF!</definedName>
    <definedName name="RUB_14">#REF!</definedName>
    <definedName name="RUB_15" localSheetId="0">#REF!</definedName>
    <definedName name="RUB_15">#REF!</definedName>
    <definedName name="RUB_16" localSheetId="0">#REF!</definedName>
    <definedName name="RUB_16">#REF!</definedName>
    <definedName name="RUB_17" localSheetId="0">#REF!</definedName>
    <definedName name="RUB_17">#REF!</definedName>
    <definedName name="RUB_18" localSheetId="0">#REF!</definedName>
    <definedName name="RUB_18">#REF!</definedName>
    <definedName name="RUB_19" localSheetId="0">#REF!</definedName>
    <definedName name="RUB_19">#REF!</definedName>
    <definedName name="RUB_2" localSheetId="0">#REF!</definedName>
    <definedName name="RUB_2">#REF!</definedName>
    <definedName name="RUB_20" localSheetId="0">#REF!</definedName>
    <definedName name="RUB_20">#REF!</definedName>
    <definedName name="RUB_21" localSheetId="0">#REF!</definedName>
    <definedName name="RUB_21">#REF!</definedName>
    <definedName name="RUB_22" localSheetId="0">#REF!</definedName>
    <definedName name="RUB_22">#REF!</definedName>
    <definedName name="RUB_23" localSheetId="0">#REF!</definedName>
    <definedName name="RUB_23">#REF!</definedName>
    <definedName name="RUB_24" localSheetId="0">#REF!</definedName>
    <definedName name="RUB_24">#REF!</definedName>
    <definedName name="RUB_25" localSheetId="0">#REF!</definedName>
    <definedName name="RUB_25">#REF!</definedName>
    <definedName name="RUB_26" localSheetId="0">#REF!</definedName>
    <definedName name="RUB_26">#REF!</definedName>
    <definedName name="RUB_27" localSheetId="0">#REF!</definedName>
    <definedName name="RUB_27">#REF!</definedName>
    <definedName name="RUB_3" localSheetId="0">#REF!</definedName>
    <definedName name="RUB_3">#REF!</definedName>
    <definedName name="RUB_4" localSheetId="0">#REF!</definedName>
    <definedName name="RUB_4">#REF!</definedName>
    <definedName name="RUB_5" localSheetId="0">#REF!</definedName>
    <definedName name="RUB_5">#REF!</definedName>
    <definedName name="RUB_6" localSheetId="0">#REF!</definedName>
    <definedName name="RUB_6">#REF!</definedName>
    <definedName name="RUB_7" localSheetId="0">#REF!</definedName>
    <definedName name="RUB_7">#REF!</definedName>
    <definedName name="RUB_8" localSheetId="0">#REF!</definedName>
    <definedName name="RUB_8">#REF!</definedName>
    <definedName name="RUB_9" localSheetId="0">#REF!</definedName>
    <definedName name="RUB_9">#REF!</definedName>
    <definedName name="S" localSheetId="0">#REF!</definedName>
    <definedName name="S">#REF!</definedName>
    <definedName name="SAB" localSheetId="0">'[1]PLAN ANUAL DE ADQUISICIONES'!#REF!</definedName>
    <definedName name="SAB">'[1]PLAN ANUAL DE ADQUISICIONES'!#REF!</definedName>
    <definedName name="SEPTIEMBRE" localSheetId="0">'[1]TIQUETES 2018'!#REF!</definedName>
    <definedName name="SEPTIEMBRE">'[1]TIQUETES 2018'!#REF!</definedName>
    <definedName name="SER" localSheetId="0">#REF!</definedName>
    <definedName name="SER">#REF!</definedName>
    <definedName name="SINO">[2]FÓRMULAS!$N$2:$N$3</definedName>
    <definedName name="SISTEMAS" localSheetId="0">'[1]TIQUETES 2018'!#REF!</definedName>
    <definedName name="SISTEMAS">'[1]TIQUETES 2018'!#REF!</definedName>
    <definedName name="SS" localSheetId="0">#REF!</definedName>
    <definedName name="SS">#REF!</definedName>
    <definedName name="SSF" localSheetId="0">#REF!</definedName>
    <definedName name="SSF">#REF!</definedName>
    <definedName name="SSS" localSheetId="0">#REF!</definedName>
    <definedName name="SSS">#REF!</definedName>
    <definedName name="SUBDIRECCIÓN">[2]FÓRMULAS!$B$2:$B$4</definedName>
    <definedName name="SUBDIRECCIÓN_ACADÉMICA" localSheetId="0">'[1]TIQUETES 2018'!#REF!</definedName>
    <definedName name="SUBDIRECCIÓN_ACADÉMICA">'[1]TIQUETES 2018'!#REF!</definedName>
    <definedName name="SUBDIRECCIÓN_ADMINISTRATIVA_Y_FINANCIERA" localSheetId="0">'[1]TIQUETES 2018'!#REF!</definedName>
    <definedName name="SUBDIRECCIÓN_ADMINISTRATIVA_Y_FINANCIERA">'[1]TIQUETES 2018'!#REF!</definedName>
    <definedName name="UBICACION" localSheetId="0">'[1]TIQUETES 2018'!#REF!</definedName>
    <definedName name="UBICACION">'[1]TIQUETES 2018'!#REF!</definedName>
    <definedName name="UNIDAD_DOCENTE_SEMINARIO_ANDRÉS_BELLO" localSheetId="0">'[1]TIQUETES 2018'!#REF!</definedName>
    <definedName name="UNIDAD_DOCENTE_SEMINARIO_ANDRÉS_BELLO">'[1]TIQUETES 2018'!#REF!</definedName>
    <definedName name="UNIDAD_DOCENTE_SEMINARIO_ANDRÉS_BELLO_" localSheetId="0">'[1]TIQUETES 2018'!#REF!</definedName>
    <definedName name="UNIDAD_DOCENTE_SEMINARIO_ANDRÉS_BELLO_">'[1]TIQUETES 2018'!#REF!</definedName>
    <definedName name="VF">[2]FÓRMULAS!$P$2:$P$5</definedName>
    <definedName name="VFSINO" localSheetId="0">'[1]TIQUETES 2018'!#REF!</definedName>
    <definedName name="VFSINO">'[1]TIQUETES 2018'!#REF!</definedName>
    <definedName name="XX" localSheetId="0">#REF!</definedName>
    <definedName name="XX">#REF!</definedName>
    <definedName name="z">[2]FÓRMULAS!$C$2:$C$18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3" l="1"/>
  <c r="H89" i="1" l="1"/>
  <c r="E10" i="3"/>
  <c r="E12" i="3" s="1"/>
  <c r="I120" i="1" l="1"/>
  <c r="G11" i="3" s="1"/>
  <c r="J120" i="1"/>
  <c r="I11" i="3" s="1"/>
  <c r="K120" i="1"/>
  <c r="H11" i="3" s="1"/>
  <c r="L120" i="1"/>
  <c r="K11" i="3" s="1"/>
  <c r="M120" i="1"/>
  <c r="M11" i="3" s="1"/>
  <c r="N120" i="1"/>
  <c r="O120" i="1"/>
  <c r="O11" i="3" s="1"/>
  <c r="H120" i="1"/>
  <c r="F11" i="3" s="1"/>
  <c r="H100" i="1"/>
  <c r="F9" i="3" s="1"/>
  <c r="I100" i="1"/>
  <c r="G9" i="3" s="1"/>
  <c r="J100" i="1"/>
  <c r="I9" i="3" s="1"/>
  <c r="K100" i="1"/>
  <c r="H9" i="3" s="1"/>
  <c r="L100" i="1"/>
  <c r="K9" i="3" s="1"/>
  <c r="M100" i="1"/>
  <c r="M9" i="3" s="1"/>
  <c r="N100" i="1"/>
  <c r="O100" i="1"/>
  <c r="O9" i="3" s="1"/>
  <c r="H93" i="1"/>
  <c r="F8" i="3" s="1"/>
  <c r="I93" i="1"/>
  <c r="G8" i="3" s="1"/>
  <c r="J93" i="1"/>
  <c r="I8" i="3" s="1"/>
  <c r="K93" i="1"/>
  <c r="H8" i="3" s="1"/>
  <c r="L93" i="1"/>
  <c r="K8" i="3" s="1"/>
  <c r="M93" i="1"/>
  <c r="M8" i="3" s="1"/>
  <c r="N93" i="1"/>
  <c r="O93" i="1"/>
  <c r="O8" i="3" s="1"/>
  <c r="I89" i="1"/>
  <c r="G7" i="3" s="1"/>
  <c r="J89" i="1"/>
  <c r="I7" i="3" s="1"/>
  <c r="K89" i="1"/>
  <c r="H7" i="3" s="1"/>
  <c r="L89" i="1"/>
  <c r="K7" i="3" s="1"/>
  <c r="M89" i="1"/>
  <c r="M7" i="3" s="1"/>
  <c r="N89" i="1"/>
  <c r="O89" i="1"/>
  <c r="O7" i="3" s="1"/>
  <c r="F7" i="3"/>
  <c r="H28" i="1"/>
  <c r="F6" i="3" s="1"/>
  <c r="I28" i="1"/>
  <c r="G6" i="3" s="1"/>
  <c r="J28" i="1"/>
  <c r="I6" i="3" s="1"/>
  <c r="K28" i="1"/>
  <c r="H6" i="3" s="1"/>
  <c r="L28" i="1"/>
  <c r="K6" i="3" s="1"/>
  <c r="M28" i="1"/>
  <c r="M6" i="3" s="1"/>
  <c r="N28" i="1"/>
  <c r="O28" i="1"/>
  <c r="O6" i="3" s="1"/>
  <c r="N8" i="3" l="1"/>
  <c r="N9" i="3"/>
  <c r="J8" i="3"/>
  <c r="J9" i="3"/>
  <c r="G10" i="3"/>
  <c r="G12" i="3" s="1"/>
  <c r="P8" i="3"/>
  <c r="P9" i="3"/>
  <c r="L8" i="3"/>
  <c r="L9" i="3"/>
  <c r="N7" i="3"/>
  <c r="L7" i="3"/>
  <c r="J7" i="3"/>
  <c r="F10" i="3"/>
  <c r="P11" i="3"/>
  <c r="N11" i="3"/>
  <c r="H10" i="3"/>
  <c r="H12" i="3" s="1"/>
  <c r="L11" i="3"/>
  <c r="H101" i="1"/>
  <c r="H121" i="1" s="1"/>
  <c r="J11" i="3"/>
  <c r="N101" i="1"/>
  <c r="N121" i="1" s="1"/>
  <c r="P7" i="3"/>
  <c r="L101" i="1"/>
  <c r="L121" i="1" s="1"/>
  <c r="O101" i="1"/>
  <c r="O121" i="1" s="1"/>
  <c r="M10" i="3"/>
  <c r="N6" i="3"/>
  <c r="K10" i="3"/>
  <c r="L6" i="3"/>
  <c r="M101" i="1"/>
  <c r="M121" i="1" s="1"/>
  <c r="I10" i="3"/>
  <c r="J6" i="3"/>
  <c r="K101" i="1"/>
  <c r="K121" i="1" s="1"/>
  <c r="P6" i="3"/>
  <c r="O10" i="3"/>
  <c r="J101" i="1"/>
  <c r="J121" i="1" s="1"/>
  <c r="I101" i="1"/>
  <c r="I121" i="1" s="1"/>
  <c r="P10" i="3" l="1"/>
  <c r="O12" i="3"/>
  <c r="P12" i="3" s="1"/>
  <c r="N10" i="3"/>
  <c r="M12" i="3"/>
  <c r="N12" i="3" s="1"/>
  <c r="I12" i="3"/>
  <c r="J12" i="3" s="1"/>
  <c r="J10" i="3"/>
  <c r="L10" i="3"/>
  <c r="K12" i="3"/>
  <c r="L12" i="3" s="1"/>
</calcChain>
</file>

<file path=xl/sharedStrings.xml><?xml version="1.0" encoding="utf-8"?>
<sst xmlns="http://schemas.openxmlformats.org/spreadsheetml/2006/main" count="886" uniqueCount="227">
  <si>
    <t>Año Fiscal:</t>
  </si>
  <si>
    <t/>
  </si>
  <si>
    <t>Vigencia:</t>
  </si>
  <si>
    <t>Actual</t>
  </si>
  <si>
    <t>Periodo:</t>
  </si>
  <si>
    <t>Enero-Diciembre</t>
  </si>
  <si>
    <t>UEJ</t>
  </si>
  <si>
    <t>NOMBRE UEJ</t>
  </si>
  <si>
    <t>RUBRO</t>
  </si>
  <si>
    <t>FUENTE</t>
  </si>
  <si>
    <t>REC</t>
  </si>
  <si>
    <t>SIT</t>
  </si>
  <si>
    <t>DESCRIPCION</t>
  </si>
  <si>
    <t>APR. VIGENTE FINAL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</si>
  <si>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</si>
  <si>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</si>
  <si>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</si>
  <si>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</si>
  <si>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</si>
  <si>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</si>
  <si>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</si>
  <si>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33-07-00</t>
  </si>
  <si>
    <t>INSTITUTO CARO Y CUERVO</t>
  </si>
  <si>
    <t>A-01-01-01-001-001</t>
  </si>
  <si>
    <t>Nación</t>
  </si>
  <si>
    <t>10</t>
  </si>
  <si>
    <t>CSF</t>
  </si>
  <si>
    <t>SUELDO BÁSICO</t>
  </si>
  <si>
    <t>A-01-01-01-001-003</t>
  </si>
  <si>
    <t>PRIMA TÉCNICA SALARIAL</t>
  </si>
  <si>
    <t>A-01-01-01-001-004</t>
  </si>
  <si>
    <t>SUBSIDIO DE ALIMENTACIÓN</t>
  </si>
  <si>
    <t>A-01-01-01-001-005</t>
  </si>
  <si>
    <t>AUXILIO DE TRANSPORTE</t>
  </si>
  <si>
    <t>A-01-01-01-001-006</t>
  </si>
  <si>
    <t>PRIMA DE SERVICIO</t>
  </si>
  <si>
    <t>A-01-01-01-001-007</t>
  </si>
  <si>
    <t>BONIFICACIÓN POR SERVICIOS PRESTADOS</t>
  </si>
  <si>
    <t>A-01-01-01-001-008</t>
  </si>
  <si>
    <t>HORAS EXTRAS, DOMINICALES, FESTIVOS Y RECARGOS</t>
  </si>
  <si>
    <t>Propios</t>
  </si>
  <si>
    <t>20</t>
  </si>
  <si>
    <t>A-01-01-01-001-009</t>
  </si>
  <si>
    <t>PRIMA DE NAVIDAD</t>
  </si>
  <si>
    <t>A-01-01-01-001-010</t>
  </si>
  <si>
    <t>PRIMA DE VACACIONES</t>
  </si>
  <si>
    <t>A-01-01-01-001-012</t>
  </si>
  <si>
    <t xml:space="preserve">AUXILIO DE CONECTIVIDAD DIGITAL </t>
  </si>
  <si>
    <t>A-01-01-02-001</t>
  </si>
  <si>
    <t>APORTES A LA SEGURIDAD SOCIAL EN PENSIONES</t>
  </si>
  <si>
    <t>A-01-01-02-002</t>
  </si>
  <si>
    <t>APORTES A LA SEGURIDAD SOCIAL EN SALUD</t>
  </si>
  <si>
    <t>A-01-01-02-003</t>
  </si>
  <si>
    <t xml:space="preserve">AUXILIO DE CESANTÍAS </t>
  </si>
  <si>
    <t>A-01-01-02-004</t>
  </si>
  <si>
    <t>APORTES A 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</si>
  <si>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</si>
  <si>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</si>
  <si>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</si>
  <si>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</si>
  <si>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</si>
  <si>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</si>
  <si>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A-01-01-03-001-001</t>
  </si>
  <si>
    <t>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</si>
  <si>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</si>
  <si>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</si>
  <si>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</si>
  <si>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</si>
  <si>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</si>
  <si>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</si>
  <si>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</si>
  <si>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</si>
  <si>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</si>
  <si>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</si>
  <si>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SUBTOTAL GASTOS DE PERSONAL</t>
  </si>
  <si>
    <t>A-02-01-01-004-005</t>
  </si>
  <si>
    <t>MAQUINARIA DE OFICINA, CONTABILIDAD E INFORMÁTICA</t>
  </si>
  <si>
    <t>A-02-01-01-004-006</t>
  </si>
  <si>
    <t>MAQUINARIA Y APARATOS ELÉCTRICOS</t>
  </si>
  <si>
    <t>A-02-01-01-006-002</t>
  </si>
  <si>
    <t>PRODUCTOS DE LA PROPIEDAD INTELECTUAL</t>
  </si>
  <si>
    <t>A-02-02-01-002-001</t>
  </si>
  <si>
    <t>CARNE, PESCADO, FRUTAS, HORTALIZAS, ACEITES Y GRASAS</t>
  </si>
  <si>
    <t>A-02-02-01-002-002</t>
  </si>
  <si>
    <t>PRODUCTOS LÁCTEOS Y OVOPRODUCTOS</t>
  </si>
  <si>
    <t>A-02-02-01-002-003</t>
  </si>
  <si>
    <t>PRODUCTOS DE MOLINERÍA, ALMIDONES Y PRODUCTOS DERIVADOS DEL ALMIDÓN; OTROS PRODUCTOS ALIMENTICIOS</t>
  </si>
  <si>
    <t>A-02-02-01-002-007</t>
  </si>
  <si>
    <t>ARTÍCULOS TEXTILES (EXCEPTO PRENDAS DE VESTIR)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</si>
  <si>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</si>
  <si>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</si>
  <si>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</si>
  <si>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</si>
  <si>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</si>
  <si>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</si>
  <si>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</si>
  <si>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</si>
  <si>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</si>
  <si>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</si>
  <si>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A-02-02-01-003-007</t>
  </si>
  <si>
    <t>VIDRIO Y PRODUCTOS DE VIDRIO Y OTROS PRODUCTOS NO METÁLICOS N.C.P.</t>
  </si>
  <si>
    <t>A-02-02-01-003-008</t>
  </si>
  <si>
    <t>OTROS BIENES TRANSPORTABLES N.C.P.</t>
  </si>
  <si>
    <t>A-02-02-01-004-002</t>
  </si>
  <si>
    <t>PRODUCTOS METÁLICOS ELABORADOS (EXCEPTO MAQUINARIA Y EQUIPO)</t>
  </si>
  <si>
    <t>A-02-02-01-004-005</t>
  </si>
  <si>
    <t>A-02-02-01-004-006</t>
  </si>
  <si>
    <t>A-02-02-01-004-008</t>
  </si>
  <si>
    <t>APARATOS MÉDICOS, INSTRUMENTOS ÓPTICOS Y DE PRECISIÓN, RELOJES</t>
  </si>
  <si>
    <t>A-02-02-02-005-004</t>
  </si>
  <si>
    <t>SERVICIOS DE CONSTRUCCIÓN</t>
  </si>
  <si>
    <t>A-02-02-02-006-004</t>
  </si>
  <si>
    <t>SERVICIOS DE TRANSPORTE DE PASAJEROS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</si>
  <si>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</si>
  <si>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</si>
  <si>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</si>
  <si>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</si>
  <si>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</si>
  <si>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</si>
  <si>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A-02-02-02-007-003</t>
  </si>
  <si>
    <t>SERVICIOS DE ARRENDAMIENTO O ALQUILER SIN OPERARIO</t>
  </si>
  <si>
    <t>A-02-02-02-008-001</t>
  </si>
  <si>
    <t>SERVICIOS DE INVESTIGACIÓN Y DESARROLLO</t>
  </si>
  <si>
    <t>A-02-02-02-008-002</t>
  </si>
  <si>
    <t>SERVICIOS JURÍDICOS Y CONTABLES</t>
  </si>
  <si>
    <t>21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</si>
  <si>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</si>
  <si>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</si>
  <si>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</si>
  <si>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</si>
  <si>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</si>
  <si>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</si>
  <si>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</si>
  <si>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</si>
  <si>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</si>
  <si>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</si>
  <si>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</si>
  <si>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</si>
  <si>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</si>
  <si>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</si>
  <si>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</si>
  <si>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</si>
  <si>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A-02-02-02-010</t>
  </si>
  <si>
    <t>VIÁTICOS DE LOS FUNCIONARIOS EN COMISIÓN</t>
  </si>
  <si>
    <t>SUBTOTAL ADQUISICIÓN DE BIENES Y SERVICIOS</t>
  </si>
  <si>
    <t>A-03-04-02-012-001</t>
  </si>
  <si>
    <t>INCAPACIDADES (NO DE PENSIONES)</t>
  </si>
  <si>
    <t>A-03-04-02-012-002</t>
  </si>
  <si>
    <t>LICENCIAS DE MATERNIDAD Y PATERNIDAD (NO DE PENSIONES)</t>
  </si>
  <si>
    <t>A-03-10-01-001</t>
  </si>
  <si>
    <t>SENTENCIAS</t>
  </si>
  <si>
    <t>A-08-01-02-001</t>
  </si>
  <si>
    <t>IMPUESTO PREDIAL Y SOBRETASA AMBIENTAL</t>
  </si>
  <si>
    <t>A-08-01-02-003</t>
  </si>
  <si>
    <t>IMPUESTO DE INDUSTRIA Y COMERCIO</t>
  </si>
  <si>
    <t>A-08-03</t>
  </si>
  <si>
    <t>TASAS Y DERECHOS ADMINISTRATIVOS</t>
  </si>
  <si>
    <t>A-08-04-01</t>
  </si>
  <si>
    <t>CUOTA DE FISCALIZACIÓN Y AUDITAJE</t>
  </si>
  <si>
    <t>SSF</t>
  </si>
  <si>
    <t>11</t>
  </si>
  <si>
    <t>A-08-05-01-003</t>
  </si>
  <si>
    <t>SANCIONES ADMINISTRATIVAS</t>
  </si>
  <si>
    <t>A-08-05-02-001</t>
  </si>
  <si>
    <t>IMPUESTOS, CONTRIBUCIONES Y TASAS</t>
  </si>
  <si>
    <t>SUBTOTAL IMPUESTOS, TASAS, MULTAS Y SANCIONES</t>
  </si>
  <si>
    <t>TOTAL PRESUPUESTO FUNCIONAMIENTO</t>
  </si>
  <si>
    <t>C-3301-1603-2-0-3301085-02</t>
  </si>
  <si>
    <t>ADQUISICIÓN DE BIENES Y SERVICIOS - SERVICIOS BIBLIOTECARIOS - INCREMENTO  DE RECURSOS FÍSICOS PARA EL APOYO ACADÉMICO Y MUSEAL DEL INSTITUTO CARO Y CUERVO  BOGOTÁ</t>
  </si>
  <si>
    <t>C-3302-1603-2-0-3302001-02</t>
  </si>
  <si>
    <t>ADQUISICIÓN DE BIENES Y SERVICIOS - DOCUMENTOS INVESTIGACIÓN - CONSOLIDACIÓN DE LAS FUNCIONES MISIONALES, FORMACIÓN, DOCENCIA Y APROPIACIÓN SOCIAL DEL CONOCIMIENTO, DEL INSTITUTO CARO Y CUERVO A NIVEL NACIONAL  BOGOTÁ, CHÍA</t>
  </si>
  <si>
    <t>C-3302-1603-2-0-3302004-02</t>
  </si>
  <si>
    <t>ADQUISICIÓN DE BIENES Y SERVICIOS - SERVICIO DE EXPOSICIONES - CONSOLIDACIÓN DE LAS FUNCIONES MISIONALES, FORMACIÓN, DOCENCIA Y APROPIACIÓN SOCIAL DEL CONOCIMIENTO, DEL INSTITUTO CARO Y CUERVO A NIVEL NACIONAL  BOGOTÁ, CHÍA</t>
  </si>
  <si>
    <t>C-3302-1603-2-0-3302066-02</t>
  </si>
  <si>
    <t>ADQUISICIÓN DE BIENES Y SERVICIOS - SERVICIOS DE EDUCACIÓN INFORMAL PARA LA PROMOCIÓN Y DIVULGACIÓN DE LA DIVERSIDAD LINGÜÍSTICA Y SUS MEDIOS DE EXPRESIÓN Y DIFUSIÓN - CONSOLIDACIÓN DE LAS FUNCIONES MISIONALES, FORMACIÓN, DOCENCIA Y APROPIACIÓN SOCIA</t>
  </si>
  <si>
    <t>C-3302-1603-2-0-3302067-02</t>
  </si>
  <si>
    <t>ADQUISICIÓN DE BIENES Y SERVICIOS - SERVICIOS DE EDUCACIÓN FORMAL DE POSGRADO - CONSOLIDACIÓN DE LAS FUNCIONES MISIONALES, FORMACIÓN, DOCENCIA Y APROPIACIÓN SOCIAL DEL CONOCIMIENTO, DEL INSTITUTO CARO Y CUERVO A NIVEL NACIONAL  BOGOTÁ, CHÍA</t>
  </si>
  <si>
    <t>C-3302-1603-2-0-3302068-02</t>
  </si>
  <si>
    <t>ADQUISICIÓN DE BIENES Y SERVICIOS - SERVICIO DE PRODUCCIÓN DE CONTENIDOS EN RADIO EMISORA VIRTUAL - CONSOLIDACIÓN DE LAS FUNCIONES MISIONALES, FORMACIÓN, DOCENCIA Y APROPIACIÓN SOCIAL DEL CONOCIMIENTO, DEL INSTITUTO CARO Y CUERVO A NIVEL NACIONAL  BO</t>
  </si>
  <si>
    <t>C-3302-1603-2-0-3302070-02</t>
  </si>
  <si>
    <t>ADQUISICIÓN DE BIENES Y SERVICIOS - SERVICIODE DIVULGACIÓN Y PUBLICACIÓN DEL PATRIMONIO CULTURAL - CONSOLIDACIÓN DE LAS FUNCIONES MISIONALES, FORMACIÓN, DOCENCIA Y APROPIACIÓN SOCIAL DEL CONOCIMIENTO, DEL INSTITUTO CARO Y CUERVO A NIVEL NACIONAL  BOG</t>
  </si>
  <si>
    <t>C-3399-1603-4-0-3399056-02</t>
  </si>
  <si>
    <t>ADQUISICIÓN DE BIENES Y SERVICIOS - DOCUMENTOS DE PLANEACIÓN    - FORTALECIMIENTO DE LOS SISTEMAS DE GESTIÓN PARA LA ADECUACIÓN, PROTECCIÓN Y SALVAGUARDIA DEL PATRIMONIO CULTURAL DEL INSTITUTO CARO Y CUERVO   BOGOTÁ</t>
  </si>
  <si>
    <t>C-3399-1603-4-0-3399061-02</t>
  </si>
  <si>
    <t>ADQUISICIÓN DE BIENES Y SERVICIOS - SERVICIO DE IMPLEMENTACIÓN DEL SISTEMA DE GESTIÓN - FORTALECIMIENTO DE LOS SISTEMAS DE GESTIÓN PARA LA ADECUACIÓN, PROTECCIÓN Y SALVAGUARDIA DEL PATRIMONIO CULTURAL DEL INSTITUTO CARO Y CUERVO   BOGOTÁ</t>
  </si>
  <si>
    <t>C-3399-1603-4-0-3399016-02</t>
  </si>
  <si>
    <t>ADQUISICIÓN DE BIENES Y SERVICIOS - SEDES MANTENIDAS - FORTALECIMIENTO DE LOS SISTEMAS DE GESTIÓN PARA LA ADECUACIÓN, PROTECCIÓN Y SALVAGUARDIA DEL PATRIMONIO CULTURAL DEL INSTITUTO CARO Y CUERVO   BOGOTÁ</t>
  </si>
  <si>
    <t>TOTAL PRESUPUESTO INVERSIÓN</t>
  </si>
  <si>
    <t>TOTAL PRESUPUESTO DEL INSTITUTO CARO Y CUERVO</t>
  </si>
  <si>
    <t>CARO Y CUERVO</t>
  </si>
  <si>
    <t>CONSOLIDADO INSTITUTO CARO Y CUERVO</t>
  </si>
  <si>
    <t>DICIEMBRE</t>
  </si>
  <si>
    <t>Cifras en Pesos</t>
  </si>
  <si>
    <t>CONCEPTO</t>
  </si>
  <si>
    <t>APR. INICIAL</t>
  </si>
  <si>
    <t>APR. VIGENTE</t>
  </si>
  <si>
    <t>BLOQ</t>
  </si>
  <si>
    <t>COMPROMISOS</t>
  </si>
  <si>
    <t>OBLIGACIONES</t>
  </si>
  <si>
    <t>VALOR</t>
  </si>
  <si>
    <t>% EJEC.</t>
  </si>
  <si>
    <t>%</t>
  </si>
  <si>
    <t>01. Gastos de personal</t>
  </si>
  <si>
    <t>02. Adquisición de bienes y servicios</t>
  </si>
  <si>
    <t>03. Transferencias corrientes</t>
  </si>
  <si>
    <t>08. Gastos por tributos, multas, sanciones e intereses de mora</t>
  </si>
  <si>
    <t>FUNCIONAMIENTO</t>
  </si>
  <si>
    <t>INVERSION</t>
  </si>
  <si>
    <t>Información SIIF Nación</t>
  </si>
  <si>
    <t>*</t>
  </si>
  <si>
    <t xml:space="preserve">Verde </t>
  </si>
  <si>
    <t xml:space="preserve">Se cumple el 100% la Ejecución  Presupuestal </t>
  </si>
  <si>
    <t xml:space="preserve">Amarillo </t>
  </si>
  <si>
    <t xml:space="preserve">Se cumple  entre 70%  al  99% la Ejecución Presupuestal </t>
  </si>
  <si>
    <t xml:space="preserve">Rojo </t>
  </si>
  <si>
    <t xml:space="preserve">Se cumple menos del 70% de la Ejecución Presupuestal </t>
  </si>
  <si>
    <t xml:space="preserve">PROYECTÓ: </t>
  </si>
  <si>
    <t>Miguel Alejandro Ochoa Martínez - Contratista Subdirección Administrativa y Financiera</t>
  </si>
  <si>
    <t>SUBTOTAL TRANSFERENCIAS CORRIENTES</t>
  </si>
  <si>
    <t>A-02-01-01-004-003</t>
  </si>
  <si>
    <t>MAQUINARIA PARA USO GENERAL</t>
  </si>
  <si>
    <t>A-02-02-01-004-001</t>
  </si>
  <si>
    <t>METALES BÁSICOS</t>
  </si>
  <si>
    <t>A-02-02-02-006-003</t>
  </si>
  <si>
    <t>ALOJAMIENTO; SERVICIOS DE SUMINISTROS DE COMIDAS Y BEBIDAS</t>
  </si>
  <si>
    <t>C-3302-1603-2-0-3302001-03</t>
  </si>
  <si>
    <t>TRANSFERENCIAS CORRIENTES - DOCUMENTOS INVESTIGACIÓN - CONSOLIDACIÓN DE LAS FUNCIONES MISIONALES, FORMACIÓN, DOCENCIA Y APROPIACIÓN SOCIAL DEL CONOCIMIENTO, DEL INSTITUTO CARO Y CUERVO A NIVEL NACIONAL BOGOTÁ, CHÍA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</si>
</sst>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[$-1240A]&quot;$&quot;\ #,##0.00;\-&quot;$&quot;\ #,##0.00"/>
    <numFmt numFmtId="165" formatCode="#,##0.0000000"/>
  </numFmts>
  <fonts count="26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name val="Calibri"/>
      <family val="2"/>
    </font>
    <font>
      <b/>
      <sz val="9"/>
      <name val="Calibri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name val="Arial"/>
      <family val="2"/>
    </font>
    <font>
      <b/>
      <sz val="10.5"/>
      <color theme="0"/>
      <name val="Arial"/>
      <family val="2"/>
    </font>
    <font>
      <b/>
      <sz val="14"/>
      <color theme="0"/>
      <name val="Arial"/>
      <family val="2"/>
    </font>
    <font>
      <b/>
      <sz val="8"/>
      <name val="Calibri"/>
      <family val="2"/>
    </font>
    <font>
      <sz val="18"/>
      <color rgb="FF000000"/>
      <name val="Arial"/>
      <family val="2"/>
    </font>
    <font>
      <b/>
      <sz val="8"/>
      <color rgb="FF000000"/>
      <name val="Arial"/>
      <family val="2"/>
    </font>
    <font>
      <b/>
      <sz val="7"/>
      <color rgb="FF92D050"/>
      <name val="Arial"/>
      <family val="2"/>
    </font>
    <font>
      <b/>
      <sz val="7"/>
      <color rgb="FFFFFF00"/>
      <name val="Arial"/>
      <family val="2"/>
    </font>
    <font>
      <b/>
      <sz val="7"/>
      <color rgb="FFC00000"/>
      <name val="Arial"/>
      <family val="2"/>
    </font>
    <font>
      <sz val="11"/>
      <color rgb="FFFF0000"/>
      <name val="Calibri"/>
      <family val="2"/>
    </font>
    <font>
      <sz val="8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">
    <xf numFmtId="0" fontId="2" fillId="0" borderId="0" xfId="0" applyFont="1"/>
    <xf numFmtId="0" fontId="3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left" vertical="center" wrapText="1" readingOrder="1"/>
    </xf>
    <xf numFmtId="0" fontId="3" fillId="0" borderId="2" xfId="0" applyFont="1" applyBorder="1" applyAlignment="1">
      <alignment vertical="center" wrapText="1" readingOrder="1"/>
    </xf>
    <xf numFmtId="164" fontId="3" fillId="0" borderId="2" xfId="0" applyNumberFormat="1" applyFont="1" applyBorder="1" applyAlignment="1">
      <alignment horizontal="right" vertical="center" wrapText="1" readingOrder="1"/>
    </xf>
    <xf numFmtId="164" fontId="4" fillId="0" borderId="2" xfId="0" applyNumberFormat="1" applyFont="1" applyBorder="1" applyAlignment="1">
      <alignment horizontal="right" vertical="center" wrapText="1" readingOrder="1"/>
    </xf>
    <xf numFmtId="0" fontId="4" fillId="0" borderId="2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1" fillId="0" borderId="0" xfId="3" applyAlignment="1">
      <alignment horizontal="center" vertical="center"/>
    </xf>
    <xf numFmtId="0" fontId="1" fillId="0" borderId="0" xfId="3"/>
    <xf numFmtId="3" fontId="1" fillId="0" borderId="0" xfId="3" applyNumberFormat="1"/>
    <xf numFmtId="0" fontId="6" fillId="3" borderId="2" xfId="3" applyFont="1" applyFill="1" applyBorder="1" applyAlignment="1">
      <alignment horizontal="center" vertical="center"/>
    </xf>
    <xf numFmtId="0" fontId="6" fillId="4" borderId="2" xfId="3" applyFont="1" applyFill="1" applyBorder="1" applyAlignment="1">
      <alignment horizontal="center" vertical="center"/>
    </xf>
    <xf numFmtId="0" fontId="8" fillId="0" borderId="6" xfId="3" applyFont="1" applyBorder="1"/>
    <xf numFmtId="0" fontId="8" fillId="0" borderId="7" xfId="3" applyFont="1" applyBorder="1"/>
    <xf numFmtId="0" fontId="2" fillId="0" borderId="7" xfId="3" applyFont="1" applyBorder="1"/>
    <xf numFmtId="0" fontId="1" fillId="0" borderId="7" xfId="3" applyBorder="1"/>
    <xf numFmtId="0" fontId="1" fillId="0" borderId="8" xfId="3" applyBorder="1"/>
    <xf numFmtId="0" fontId="11" fillId="7" borderId="2" xfId="3" applyFont="1" applyFill="1" applyBorder="1" applyAlignment="1">
      <alignment horizontal="center" vertical="center" wrapText="1" readingOrder="1"/>
    </xf>
    <xf numFmtId="0" fontId="11" fillId="7" borderId="16" xfId="3" applyFont="1" applyFill="1" applyBorder="1" applyAlignment="1">
      <alignment horizontal="center" vertical="center" wrapText="1" readingOrder="1"/>
    </xf>
    <xf numFmtId="0" fontId="11" fillId="7" borderId="17" xfId="3" applyFont="1" applyFill="1" applyBorder="1" applyAlignment="1">
      <alignment horizontal="center" vertical="center" wrapText="1" readingOrder="1"/>
    </xf>
    <xf numFmtId="3" fontId="13" fillId="0" borderId="2" xfId="3" applyNumberFormat="1" applyFont="1" applyBorder="1" applyAlignment="1">
      <alignment horizontal="center" vertical="center" wrapText="1" readingOrder="1"/>
    </xf>
    <xf numFmtId="10" fontId="13" fillId="6" borderId="2" xfId="2" applyNumberFormat="1" applyFont="1" applyFill="1" applyBorder="1" applyAlignment="1">
      <alignment horizontal="center" vertical="center" wrapText="1" readingOrder="1"/>
    </xf>
    <xf numFmtId="3" fontId="13" fillId="0" borderId="20" xfId="3" applyNumberFormat="1" applyFont="1" applyBorder="1" applyAlignment="1">
      <alignment horizontal="center" vertical="center" wrapText="1" readingOrder="1"/>
    </xf>
    <xf numFmtId="10" fontId="13" fillId="8" borderId="2" xfId="2" applyNumberFormat="1" applyFont="1" applyFill="1" applyBorder="1" applyAlignment="1">
      <alignment horizontal="center" vertical="center" wrapText="1" readingOrder="1"/>
    </xf>
    <xf numFmtId="10" fontId="13" fillId="8" borderId="20" xfId="2" applyNumberFormat="1" applyFont="1" applyFill="1" applyBorder="1" applyAlignment="1">
      <alignment horizontal="center" vertical="center" wrapText="1" readingOrder="1"/>
    </xf>
    <xf numFmtId="4" fontId="1" fillId="0" borderId="0" xfId="3" applyNumberFormat="1"/>
    <xf numFmtId="10" fontId="13" fillId="9" borderId="2" xfId="2" applyNumberFormat="1" applyFont="1" applyFill="1" applyBorder="1" applyAlignment="1">
      <alignment horizontal="center" vertical="center" wrapText="1" readingOrder="1"/>
    </xf>
    <xf numFmtId="10" fontId="13" fillId="9" borderId="20" xfId="2" applyNumberFormat="1" applyFont="1" applyFill="1" applyBorder="1" applyAlignment="1">
      <alignment horizontal="center" vertical="center" wrapText="1" readingOrder="1"/>
    </xf>
    <xf numFmtId="3" fontId="14" fillId="7" borderId="2" xfId="3" applyNumberFormat="1" applyFont="1" applyFill="1" applyBorder="1" applyAlignment="1">
      <alignment horizontal="center" vertical="center" wrapText="1" readingOrder="1"/>
    </xf>
    <xf numFmtId="10" fontId="14" fillId="8" borderId="2" xfId="2" applyNumberFormat="1" applyFont="1" applyFill="1" applyBorder="1" applyAlignment="1">
      <alignment horizontal="center" vertical="center" wrapText="1" readingOrder="1"/>
    </xf>
    <xf numFmtId="4" fontId="14" fillId="7" borderId="2" xfId="3" applyNumberFormat="1" applyFont="1" applyFill="1" applyBorder="1" applyAlignment="1">
      <alignment horizontal="center" vertical="center" wrapText="1" readingOrder="1"/>
    </xf>
    <xf numFmtId="10" fontId="14" fillId="8" borderId="2" xfId="4" applyNumberFormat="1" applyFont="1" applyFill="1" applyBorder="1" applyAlignment="1">
      <alignment horizontal="center" vertical="center" wrapText="1" readingOrder="1"/>
    </xf>
    <xf numFmtId="3" fontId="14" fillId="7" borderId="20" xfId="3" applyNumberFormat="1" applyFont="1" applyFill="1" applyBorder="1" applyAlignment="1">
      <alignment horizontal="center" vertical="center" wrapText="1" readingOrder="1"/>
    </xf>
    <xf numFmtId="10" fontId="14" fillId="8" borderId="20" xfId="2" applyNumberFormat="1" applyFont="1" applyFill="1" applyBorder="1" applyAlignment="1">
      <alignment horizontal="center" vertical="center" wrapText="1" readingOrder="1"/>
    </xf>
    <xf numFmtId="10" fontId="14" fillId="6" borderId="2" xfId="2" applyNumberFormat="1" applyFont="1" applyFill="1" applyBorder="1" applyAlignment="1">
      <alignment horizontal="center" vertical="center" wrapText="1" readingOrder="1"/>
    </xf>
    <xf numFmtId="10" fontId="14" fillId="6" borderId="2" xfId="4" applyNumberFormat="1" applyFont="1" applyFill="1" applyBorder="1" applyAlignment="1">
      <alignment horizontal="center" vertical="center" wrapText="1" readingOrder="1"/>
    </xf>
    <xf numFmtId="10" fontId="15" fillId="8" borderId="2" xfId="2" applyNumberFormat="1" applyFont="1" applyFill="1" applyBorder="1" applyAlignment="1">
      <alignment horizontal="center" vertical="center" wrapText="1" readingOrder="1"/>
    </xf>
    <xf numFmtId="3" fontId="17" fillId="5" borderId="23" xfId="3" applyNumberFormat="1" applyFont="1" applyFill="1" applyBorder="1" applyAlignment="1">
      <alignment horizontal="center" vertical="center" wrapText="1" readingOrder="1"/>
    </xf>
    <xf numFmtId="10" fontId="15" fillId="8" borderId="23" xfId="2" applyNumberFormat="1" applyFont="1" applyFill="1" applyBorder="1" applyAlignment="1">
      <alignment horizontal="center" vertical="center" wrapText="1" readingOrder="1"/>
    </xf>
    <xf numFmtId="10" fontId="14" fillId="8" borderId="23" xfId="4" applyNumberFormat="1" applyFont="1" applyFill="1" applyBorder="1" applyAlignment="1">
      <alignment horizontal="center" vertical="center" wrapText="1" readingOrder="1"/>
    </xf>
    <xf numFmtId="10" fontId="15" fillId="8" borderId="24" xfId="2" applyNumberFormat="1" applyFont="1" applyFill="1" applyBorder="1" applyAlignment="1">
      <alignment horizontal="center" vertical="center" wrapText="1" readingOrder="1"/>
    </xf>
    <xf numFmtId="0" fontId="2" fillId="0" borderId="0" xfId="3" applyFont="1"/>
    <xf numFmtId="3" fontId="2" fillId="0" borderId="0" xfId="3" applyNumberFormat="1" applyFont="1"/>
    <xf numFmtId="41" fontId="2" fillId="0" borderId="0" xfId="1" applyFont="1"/>
    <xf numFmtId="0" fontId="18" fillId="0" borderId="0" xfId="3" applyFont="1" applyAlignment="1">
      <alignment vertical="center"/>
    </xf>
    <xf numFmtId="0" fontId="20" fillId="0" borderId="2" xfId="3" applyFont="1" applyBorder="1" applyAlignment="1">
      <alignment horizontal="center" vertical="center" readingOrder="1"/>
    </xf>
    <xf numFmtId="0" fontId="21" fillId="6" borderId="2" xfId="3" applyFont="1" applyFill="1" applyBorder="1" applyAlignment="1">
      <alignment horizontal="center" vertical="center" readingOrder="1"/>
    </xf>
    <xf numFmtId="0" fontId="2" fillId="0" borderId="0" xfId="3" applyFont="1" applyAlignment="1">
      <alignment vertical="center"/>
    </xf>
    <xf numFmtId="14" fontId="18" fillId="0" borderId="0" xfId="5" applyNumberFormat="1" applyFont="1" applyAlignment="1">
      <alignment horizontal="left" vertical="center"/>
    </xf>
    <xf numFmtId="0" fontId="22" fillId="8" borderId="2" xfId="3" applyFont="1" applyFill="1" applyBorder="1" applyAlignment="1">
      <alignment horizontal="center" vertical="center" readingOrder="1"/>
    </xf>
    <xf numFmtId="20" fontId="2" fillId="0" borderId="0" xfId="3" applyNumberFormat="1" applyFont="1" applyAlignment="1">
      <alignment vertical="center"/>
    </xf>
    <xf numFmtId="0" fontId="23" fillId="9" borderId="2" xfId="3" applyFont="1" applyFill="1" applyBorder="1" applyAlignment="1">
      <alignment horizontal="center" vertical="center" readingOrder="1"/>
    </xf>
    <xf numFmtId="165" fontId="1" fillId="0" borderId="0" xfId="3" applyNumberFormat="1"/>
    <xf numFmtId="0" fontId="11" fillId="7" borderId="18" xfId="3" applyFont="1" applyFill="1" applyBorder="1" applyAlignment="1">
      <alignment horizontal="center" vertical="center" wrapText="1" readingOrder="1"/>
    </xf>
    <xf numFmtId="0" fontId="11" fillId="7" borderId="19" xfId="3" applyFont="1" applyFill="1" applyBorder="1" applyAlignment="1">
      <alignment horizontal="center" vertical="center" wrapText="1" readingOrder="1"/>
    </xf>
    <xf numFmtId="0" fontId="7" fillId="0" borderId="4" xfId="3" applyFont="1" applyBorder="1" applyAlignment="1">
      <alignment horizontal="center"/>
    </xf>
    <xf numFmtId="0" fontId="7" fillId="0" borderId="5" xfId="3" applyFont="1" applyBorder="1" applyAlignment="1">
      <alignment horizontal="center"/>
    </xf>
    <xf numFmtId="0" fontId="9" fillId="5" borderId="9" xfId="3" applyFont="1" applyFill="1" applyBorder="1" applyAlignment="1">
      <alignment horizontal="center" vertical="center" wrapText="1" readingOrder="1"/>
    </xf>
    <xf numFmtId="0" fontId="9" fillId="5" borderId="10" xfId="3" applyFont="1" applyFill="1" applyBorder="1" applyAlignment="1">
      <alignment horizontal="center" vertical="center" wrapText="1" readingOrder="1"/>
    </xf>
    <xf numFmtId="0" fontId="9" fillId="5" borderId="14" xfId="3" applyFont="1" applyFill="1" applyBorder="1" applyAlignment="1">
      <alignment horizontal="center" vertical="center" wrapText="1" readingOrder="1"/>
    </xf>
    <xf numFmtId="0" fontId="9" fillId="5" borderId="15" xfId="3" applyFont="1" applyFill="1" applyBorder="1" applyAlignment="1">
      <alignment horizontal="center" vertical="center" wrapText="1" readingOrder="1"/>
    </xf>
    <xf numFmtId="0" fontId="9" fillId="5" borderId="2" xfId="3" applyFont="1" applyFill="1" applyBorder="1" applyAlignment="1">
      <alignment horizontal="center" vertical="center" wrapText="1" readingOrder="1"/>
    </xf>
    <xf numFmtId="0" fontId="9" fillId="5" borderId="16" xfId="3" applyFont="1" applyFill="1" applyBorder="1" applyAlignment="1">
      <alignment horizontal="center" vertical="center" wrapText="1" readingOrder="1"/>
    </xf>
    <xf numFmtId="0" fontId="9" fillId="4" borderId="2" xfId="3" applyFont="1" applyFill="1" applyBorder="1" applyAlignment="1">
      <alignment horizontal="center" vertical="center" wrapText="1" readingOrder="1"/>
    </xf>
    <xf numFmtId="0" fontId="9" fillId="4" borderId="16" xfId="3" applyFont="1" applyFill="1" applyBorder="1" applyAlignment="1">
      <alignment horizontal="center" vertical="center" wrapText="1" readingOrder="1"/>
    </xf>
    <xf numFmtId="0" fontId="10" fillId="6" borderId="2" xfId="3" applyFont="1" applyFill="1" applyBorder="1" applyAlignment="1">
      <alignment horizontal="center" vertical="center" wrapText="1" readingOrder="1"/>
    </xf>
    <xf numFmtId="0" fontId="10" fillId="6" borderId="16" xfId="3" applyFont="1" applyFill="1" applyBorder="1" applyAlignment="1">
      <alignment horizontal="center" vertical="center" wrapText="1" readingOrder="1"/>
    </xf>
    <xf numFmtId="0" fontId="9" fillId="5" borderId="11" xfId="3" applyFont="1" applyFill="1" applyBorder="1" applyAlignment="1">
      <alignment horizontal="center" vertical="center" wrapText="1" readingOrder="1"/>
    </xf>
    <xf numFmtId="0" fontId="9" fillId="5" borderId="12" xfId="3" applyFont="1" applyFill="1" applyBorder="1" applyAlignment="1">
      <alignment horizontal="center" vertical="center" wrapText="1" readingOrder="1"/>
    </xf>
    <xf numFmtId="0" fontId="9" fillId="5" borderId="13" xfId="3" applyFont="1" applyFill="1" applyBorder="1" applyAlignment="1">
      <alignment horizontal="center" vertical="center" wrapText="1" readingOrder="1"/>
    </xf>
    <xf numFmtId="0" fontId="12" fillId="0" borderId="18" xfId="3" applyFont="1" applyBorder="1" applyAlignment="1">
      <alignment horizontal="center" vertical="center" wrapText="1" readingOrder="1"/>
    </xf>
    <xf numFmtId="0" fontId="12" fillId="0" borderId="19" xfId="3" applyFont="1" applyBorder="1" applyAlignment="1">
      <alignment horizontal="center" vertical="center" wrapText="1" readingOrder="1"/>
    </xf>
    <xf numFmtId="0" fontId="10" fillId="7" borderId="18" xfId="3" applyFont="1" applyFill="1" applyBorder="1" applyAlignment="1">
      <alignment horizontal="center" vertical="center" wrapText="1" readingOrder="1"/>
    </xf>
    <xf numFmtId="0" fontId="10" fillId="7" borderId="19" xfId="3" applyFont="1" applyFill="1" applyBorder="1" applyAlignment="1">
      <alignment horizontal="center" vertical="center" wrapText="1" readingOrder="1"/>
    </xf>
    <xf numFmtId="0" fontId="16" fillId="5" borderId="21" xfId="3" applyFont="1" applyFill="1" applyBorder="1" applyAlignment="1">
      <alignment horizontal="center" vertical="center" wrapText="1" readingOrder="1"/>
    </xf>
    <xf numFmtId="0" fontId="16" fillId="5" borderId="22" xfId="3" applyFont="1" applyFill="1" applyBorder="1" applyAlignment="1">
      <alignment horizontal="center" vertical="center" wrapText="1" readingOrder="1"/>
    </xf>
    <xf numFmtId="0" fontId="19" fillId="0" borderId="2" xfId="3" applyFont="1" applyBorder="1" applyAlignment="1">
      <alignment horizontal="center" vertical="center" readingOrder="1"/>
    </xf>
    <xf numFmtId="0" fontId="20" fillId="0" borderId="11" xfId="3" applyFont="1" applyBorder="1" applyAlignment="1">
      <alignment horizontal="left" vertical="center" readingOrder="1"/>
    </xf>
    <xf numFmtId="0" fontId="20" fillId="0" borderId="12" xfId="3" applyFont="1" applyBorder="1" applyAlignment="1">
      <alignment horizontal="left" vertical="center" readingOrder="1"/>
    </xf>
    <xf numFmtId="0" fontId="24" fillId="0" borderId="0" xfId="0" applyFont="1"/>
    <xf numFmtId="0" fontId="25" fillId="0" borderId="2" xfId="0" applyFont="1" applyBorder="1" applyAlignment="1">
      <alignment horizontal="center" vertical="center" wrapText="1" readingOrder="1"/>
    </xf>
    <xf numFmtId="0" fontId="25" fillId="0" borderId="2" xfId="0" applyFont="1" applyBorder="1" applyAlignment="1">
      <alignment horizontal="left" vertical="center" wrapText="1" readingOrder="1"/>
    </xf>
    <xf numFmtId="0" fontId="25" fillId="0" borderId="2" xfId="0" applyFont="1" applyBorder="1" applyAlignment="1">
      <alignment vertical="center" wrapText="1" readingOrder="1"/>
    </xf>
    <xf numFmtId="164" fontId="25" fillId="0" borderId="2" xfId="0" applyNumberFormat="1" applyFont="1" applyBorder="1" applyAlignment="1">
      <alignment horizontal="right" vertical="center" wrapText="1" readingOrder="1"/>
    </xf>
  </cellXfs>
  <cellStyles count="6">
    <cellStyle name="Millares [0]" xfId="1" builtinId="6"/>
    <cellStyle name="Millares 2" xfId="5" xr:uid="{DADB2789-23C8-4A66-B51C-D0390FB83460}"/>
    <cellStyle name="Normal" xfId="0" builtinId="0"/>
    <cellStyle name="Normal 2" xfId="3" xr:uid="{1B5BF7AB-530A-4E23-9165-6213EFCFBBA4}"/>
    <cellStyle name="Porcentaje" xfId="2" builtinId="5"/>
    <cellStyle name="Porcentaje 2" xfId="4" xr:uid="{8CB8E3CC-6C79-45A0-BE83-4014E7DB6519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5</xdr:row>
      <xdr:rowOff>0</xdr:rowOff>
    </xdr:from>
    <xdr:to>
      <xdr:col>14</xdr:col>
      <xdr:colOff>304800</xdr:colOff>
      <xdr:row>5</xdr:row>
      <xdr:rowOff>304800</xdr:rowOff>
    </xdr:to>
    <xdr:sp macro="" textlink="">
      <xdr:nvSpPr>
        <xdr:cNvPr id="2" name="avatar">
          <a:extLst>
            <a:ext uri="{FF2B5EF4-FFF2-40B4-BE49-F238E27FC236}">
              <a16:creationId xmlns:a16="http://schemas.microsoft.com/office/drawing/2014/main" id="{59E14EE6-A51C-4981-B567-A12199854E56}"/>
            </a:ext>
          </a:extLst>
        </xdr:cNvPr>
        <xdr:cNvSpPr>
          <a:spLocks noChangeAspect="1" noChangeArrowheads="1"/>
        </xdr:cNvSpPr>
      </xdr:nvSpPr>
      <xdr:spPr bwMode="auto">
        <a:xfrm>
          <a:off x="16847820" y="15087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roycuervo-my.sharepoint.com/Owncloud/PLAN%20ANUAL%20DE%20ADQUISICI&#211;NES%202018/PAA_2018_11_01_FINANCIERA_PLAN%20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roycuervo-my.sharepoint.com/Users/cristian.velandia/Downloads/PLAN%20ANUAL%20DE%20ADQUISICIONES%202020%2024_12_19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VENCIONES DEL CUADRO"/>
      <sheetName val="PLAN ANUAL DE ADQUISICIONES"/>
      <sheetName val="CONVENIO 2017"/>
      <sheetName val="CONVENIO 2018"/>
      <sheetName val="TIQUETES 2017"/>
      <sheetName val="TIQUETES 2018"/>
      <sheetName val="VIÁTICOS"/>
      <sheetName val="LOGÍSTICA"/>
      <sheetName val="Compromisos viajes SPTO"/>
      <sheetName val="Hoja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 INFORMADO 2020 ICC"/>
      <sheetName val="TABLAS DE RESUMEN"/>
      <sheetName val="PLAN SOLICITUD COMPILADO"/>
      <sheetName val="CONVENIO"/>
      <sheetName val="LOGISTICA"/>
      <sheetName val="TIQUETES"/>
      <sheetName val="TOPES POR PROCESO"/>
      <sheetName val="TOPES FUNCIONAMIENTO"/>
      <sheetName val="TOPES INVERSIÓN"/>
      <sheetName val="FÓRMULAS"/>
      <sheetName val="Hoja1"/>
      <sheetName val="PRESUPUESTO 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0DEB6-04E9-4293-B7A3-F2BC1AAF4CDC}">
  <sheetPr>
    <tabColor rgb="FF002060"/>
    <pageSetUpPr fitToPage="1"/>
  </sheetPr>
  <dimension ref="A1:Q19"/>
  <sheetViews>
    <sheetView tabSelected="1" topLeftCell="B1" zoomScale="115" zoomScaleNormal="115" workbookViewId="0">
      <pane xSplit="3" ySplit="5" topLeftCell="E6" activePane="bottomRight" state="frozen"/>
      <selection pane="topRight" activeCell="E1" sqref="E1"/>
      <selection pane="bottomLeft" activeCell="B6" sqref="B6"/>
      <selection pane="bottomRight" activeCell="A11" sqref="A11"/>
    </sheetView>
  </sheetViews>
  <sheetFormatPr baseColWidth="10" defaultColWidth="11.42578125" defaultRowHeight="15" x14ac:dyDescent="0.25"/>
  <cols>
    <col min="1" max="1" width="19.140625" style="11" customWidth="1"/>
    <col min="2" max="2" width="6.7109375" style="12" bestFit="1" customWidth="1"/>
    <col min="3" max="3" width="20.7109375" style="12" customWidth="1"/>
    <col min="4" max="4" width="6.7109375" style="12" bestFit="1" customWidth="1"/>
    <col min="5" max="5" width="21.7109375" style="12" bestFit="1" customWidth="1"/>
    <col min="6" max="6" width="24.7109375" style="12" bestFit="1" customWidth="1"/>
    <col min="7" max="7" width="24" style="12" customWidth="1"/>
    <col min="8" max="8" width="20.5703125" style="12" customWidth="1"/>
    <col min="9" max="9" width="23.7109375" style="12" customWidth="1"/>
    <col min="10" max="10" width="10.7109375" style="12" customWidth="1"/>
    <col min="11" max="11" width="21.85546875" style="12" customWidth="1"/>
    <col min="12" max="12" width="11.42578125" style="12"/>
    <col min="13" max="13" width="22.5703125" style="12" customWidth="1"/>
    <col min="14" max="14" width="11.42578125" style="12"/>
    <col min="15" max="15" width="20.5703125" style="12" customWidth="1"/>
    <col min="16" max="16" width="11.42578125" style="12"/>
    <col min="17" max="17" width="17.7109375" style="12" customWidth="1"/>
    <col min="18" max="16384" width="11.42578125" style="12"/>
  </cols>
  <sheetData>
    <row r="1" spans="1:17" x14ac:dyDescent="0.25">
      <c r="M1" s="13"/>
    </row>
    <row r="2" spans="1:17" ht="24" thickBot="1" x14ac:dyDescent="0.4">
      <c r="A2" s="14" t="s">
        <v>189</v>
      </c>
      <c r="C2" s="59" t="s">
        <v>190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7" x14ac:dyDescent="0.25">
      <c r="A3" s="15" t="s">
        <v>191</v>
      </c>
      <c r="C3" s="16" t="s">
        <v>192</v>
      </c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  <c r="P3" s="20"/>
    </row>
    <row r="4" spans="1:17" ht="36" customHeight="1" x14ac:dyDescent="0.25">
      <c r="C4" s="61" t="s">
        <v>193</v>
      </c>
      <c r="D4" s="62"/>
      <c r="E4" s="65" t="s">
        <v>194</v>
      </c>
      <c r="F4" s="65" t="s">
        <v>195</v>
      </c>
      <c r="G4" s="67" t="s">
        <v>196</v>
      </c>
      <c r="H4" s="69" t="s">
        <v>16</v>
      </c>
      <c r="I4" s="65" t="s">
        <v>15</v>
      </c>
      <c r="J4" s="65"/>
      <c r="K4" s="65" t="s">
        <v>197</v>
      </c>
      <c r="L4" s="65"/>
      <c r="M4" s="71" t="s">
        <v>198</v>
      </c>
      <c r="N4" s="72"/>
      <c r="O4" s="71" t="s">
        <v>20</v>
      </c>
      <c r="P4" s="73"/>
    </row>
    <row r="5" spans="1:17" ht="30" customHeight="1" x14ac:dyDescent="0.25">
      <c r="C5" s="63"/>
      <c r="D5" s="64"/>
      <c r="E5" s="66"/>
      <c r="F5" s="66"/>
      <c r="G5" s="68"/>
      <c r="H5" s="70"/>
      <c r="I5" s="21" t="s">
        <v>199</v>
      </c>
      <c r="J5" s="21" t="s">
        <v>200</v>
      </c>
      <c r="K5" s="21" t="s">
        <v>199</v>
      </c>
      <c r="L5" s="21" t="s">
        <v>200</v>
      </c>
      <c r="M5" s="22" t="s">
        <v>199</v>
      </c>
      <c r="N5" s="22" t="s">
        <v>200</v>
      </c>
      <c r="O5" s="22" t="s">
        <v>199</v>
      </c>
      <c r="P5" s="23" t="s">
        <v>201</v>
      </c>
    </row>
    <row r="6" spans="1:17" ht="36" customHeight="1" x14ac:dyDescent="0.25">
      <c r="C6" s="74" t="s">
        <v>202</v>
      </c>
      <c r="D6" s="75"/>
      <c r="E6" s="24">
        <v>6213858439</v>
      </c>
      <c r="F6" s="24">
        <f>+'Anexo 2 - ICC'!H28</f>
        <v>6491858439</v>
      </c>
      <c r="G6" s="24">
        <f>+'Anexo 2 - ICC'!I28</f>
        <v>0</v>
      </c>
      <c r="H6" s="24">
        <f>+'Anexo 2 - ICC'!K28</f>
        <v>176686948</v>
      </c>
      <c r="I6" s="24">
        <f>+'Anexo 2 - ICC'!J28</f>
        <v>6315171491</v>
      </c>
      <c r="J6" s="27">
        <f>+I6/F6</f>
        <v>0.97278330239942556</v>
      </c>
      <c r="K6" s="24">
        <f>+'Anexo 2 - ICC'!L28</f>
        <v>6315171491</v>
      </c>
      <c r="L6" s="27">
        <f>+K6/F6</f>
        <v>0.97278330239942556</v>
      </c>
      <c r="M6" s="24">
        <f>+'Anexo 2 - ICC'!M28</f>
        <v>6315171491</v>
      </c>
      <c r="N6" s="27">
        <f t="shared" ref="N6:N12" si="0">+M6/F6</f>
        <v>0.97278330239942556</v>
      </c>
      <c r="O6" s="26">
        <f>+'Anexo 2 - ICC'!O28</f>
        <v>6315171491</v>
      </c>
      <c r="P6" s="28">
        <f t="shared" ref="P6:P12" si="1">+O6/F6</f>
        <v>0.97278330239942556</v>
      </c>
    </row>
    <row r="7" spans="1:17" ht="36" customHeight="1" x14ac:dyDescent="0.25">
      <c r="C7" s="74" t="s">
        <v>203</v>
      </c>
      <c r="D7" s="75"/>
      <c r="E7" s="24">
        <v>2420411768</v>
      </c>
      <c r="F7" s="24">
        <f>+'Anexo 2 - ICC'!H89</f>
        <v>2420411768</v>
      </c>
      <c r="G7" s="24">
        <f>+'Anexo 2 - ICC'!I89</f>
        <v>0</v>
      </c>
      <c r="H7" s="24">
        <f>+'Anexo 2 - ICC'!K89</f>
        <v>24305877.109999999</v>
      </c>
      <c r="I7" s="24">
        <f>+'Anexo 2 - ICC'!J89</f>
        <v>2396105890.8899999</v>
      </c>
      <c r="J7" s="25">
        <f t="shared" ref="J7:J9" si="2">+I7/F7</f>
        <v>0.98995795780232709</v>
      </c>
      <c r="K7" s="24">
        <f>+'Anexo 2 - ICC'!L89</f>
        <v>2394040532.8899999</v>
      </c>
      <c r="L7" s="27">
        <f t="shared" ref="L7:L12" si="3">+K7/F7</f>
        <v>0.98910464927552766</v>
      </c>
      <c r="M7" s="24">
        <f>+'Anexo 2 - ICC'!M89</f>
        <v>1979734988.1700003</v>
      </c>
      <c r="N7" s="27">
        <f t="shared" si="0"/>
        <v>0.81793313614809704</v>
      </c>
      <c r="O7" s="26">
        <f>+'Anexo 2 - ICC'!O89</f>
        <v>1908239768.8299997</v>
      </c>
      <c r="P7" s="28">
        <f t="shared" si="1"/>
        <v>0.7883946831107953</v>
      </c>
      <c r="Q7" s="29"/>
    </row>
    <row r="8" spans="1:17" ht="36" customHeight="1" x14ac:dyDescent="0.25">
      <c r="C8" s="74" t="s">
        <v>204</v>
      </c>
      <c r="D8" s="75"/>
      <c r="E8" s="24">
        <v>102412868</v>
      </c>
      <c r="F8" s="24">
        <f>+'Anexo 2 - ICC'!H93</f>
        <v>102412868</v>
      </c>
      <c r="G8" s="24">
        <f>+'Anexo 2 - ICC'!I93</f>
        <v>0</v>
      </c>
      <c r="H8" s="24">
        <f>+'Anexo 2 - ICC'!K93</f>
        <v>101338891</v>
      </c>
      <c r="I8" s="24">
        <f>+'Anexo 2 - ICC'!J93</f>
        <v>1073977</v>
      </c>
      <c r="J8" s="30">
        <f t="shared" si="2"/>
        <v>1.0486738834420689E-2</v>
      </c>
      <c r="K8" s="24">
        <f>+'Anexo 2 - ICC'!L93</f>
        <v>1073977</v>
      </c>
      <c r="L8" s="30">
        <f t="shared" si="3"/>
        <v>1.0486738834420689E-2</v>
      </c>
      <c r="M8" s="24">
        <f>+'Anexo 2 - ICC'!M93</f>
        <v>1073977</v>
      </c>
      <c r="N8" s="30">
        <f t="shared" si="0"/>
        <v>1.0486738834420689E-2</v>
      </c>
      <c r="O8" s="26">
        <f>+'Anexo 2 - ICC'!O93</f>
        <v>1073977</v>
      </c>
      <c r="P8" s="31">
        <f t="shared" si="1"/>
        <v>1.0486738834420689E-2</v>
      </c>
    </row>
    <row r="9" spans="1:17" ht="36" customHeight="1" x14ac:dyDescent="0.25">
      <c r="C9" s="74" t="s">
        <v>205</v>
      </c>
      <c r="D9" s="75"/>
      <c r="E9" s="24">
        <v>74066747</v>
      </c>
      <c r="F9" s="24">
        <f>+'Anexo 2 - ICC'!H100</f>
        <v>74066747</v>
      </c>
      <c r="G9" s="24">
        <f>+'Anexo 2 - ICC'!I100</f>
        <v>0</v>
      </c>
      <c r="H9" s="24">
        <f>+'Anexo 2 - ICC'!K100</f>
        <v>19191018</v>
      </c>
      <c r="I9" s="24">
        <f>+'Anexo 2 - ICC'!J100</f>
        <v>54875729</v>
      </c>
      <c r="J9" s="27">
        <f t="shared" si="2"/>
        <v>0.740895627561448</v>
      </c>
      <c r="K9" s="24">
        <f>+'Anexo 2 - ICC'!L100</f>
        <v>54750729</v>
      </c>
      <c r="L9" s="27">
        <f t="shared" si="3"/>
        <v>0.73920796062502925</v>
      </c>
      <c r="M9" s="24">
        <f>+'Anexo 2 - ICC'!M100</f>
        <v>54750729</v>
      </c>
      <c r="N9" s="27">
        <f t="shared" si="0"/>
        <v>0.73920796062502925</v>
      </c>
      <c r="O9" s="26">
        <f>+'Anexo 2 - ICC'!O100</f>
        <v>54750729</v>
      </c>
      <c r="P9" s="28">
        <f t="shared" si="1"/>
        <v>0.73920796062502925</v>
      </c>
    </row>
    <row r="10" spans="1:17" ht="30" customHeight="1" x14ac:dyDescent="0.25">
      <c r="C10" s="76" t="s">
        <v>206</v>
      </c>
      <c r="D10" s="77"/>
      <c r="E10" s="32">
        <f>+SUM(E6:E9)</f>
        <v>8810749822</v>
      </c>
      <c r="F10" s="32">
        <f>+SUM(F6:F9)</f>
        <v>9088749822</v>
      </c>
      <c r="G10" s="32">
        <f>+SUM(G6:G9)</f>
        <v>0</v>
      </c>
      <c r="H10" s="32">
        <f>+SUM(H6:H9)</f>
        <v>321522734.11000001</v>
      </c>
      <c r="I10" s="32">
        <f>+SUM(I6:I9)</f>
        <v>8767227087.8899994</v>
      </c>
      <c r="J10" s="33">
        <f>+I10/F10</f>
        <v>0.96462409677822458</v>
      </c>
      <c r="K10" s="32">
        <f>+SUM(K6:K9)</f>
        <v>8765036729.8899994</v>
      </c>
      <c r="L10" s="33">
        <f t="shared" si="3"/>
        <v>0.96438310015680828</v>
      </c>
      <c r="M10" s="34">
        <f>+SUM(M6:M9)</f>
        <v>8350731185.1700001</v>
      </c>
      <c r="N10" s="35">
        <f t="shared" si="0"/>
        <v>0.91879866304125013</v>
      </c>
      <c r="O10" s="36">
        <f>+SUM(O6:O9)</f>
        <v>8279235965.8299999</v>
      </c>
      <c r="P10" s="37">
        <f t="shared" si="1"/>
        <v>0.91093232050347439</v>
      </c>
    </row>
    <row r="11" spans="1:17" ht="30" customHeight="1" x14ac:dyDescent="0.25">
      <c r="C11" s="57" t="s">
        <v>207</v>
      </c>
      <c r="D11" s="58"/>
      <c r="E11" s="32">
        <v>5251529173</v>
      </c>
      <c r="F11" s="32">
        <f>+'Anexo 2 - ICC'!H120</f>
        <v>5251529173</v>
      </c>
      <c r="G11" s="32">
        <f>+'Anexo 2 - ICC'!I120</f>
        <v>0</v>
      </c>
      <c r="H11" s="32">
        <f>+'Anexo 2 - ICC'!K120</f>
        <v>17306179.710000001</v>
      </c>
      <c r="I11" s="32">
        <f>+'Anexo 2 - ICC'!J120</f>
        <v>5234222993.29</v>
      </c>
      <c r="J11" s="38">
        <f>+I11/F11</f>
        <v>0.99670454468786396</v>
      </c>
      <c r="K11" s="32">
        <f>+'Anexo 2 - ICC'!L120</f>
        <v>5234182993.29</v>
      </c>
      <c r="L11" s="39">
        <f t="shared" si="3"/>
        <v>0.9966969278588067</v>
      </c>
      <c r="M11" s="32">
        <f>+'Anexo 2 - ICC'!M120</f>
        <v>5128782880.2799997</v>
      </c>
      <c r="N11" s="40">
        <f t="shared" si="0"/>
        <v>0.97662656177345775</v>
      </c>
      <c r="O11" s="36">
        <f>+'Anexo 2 - ICC'!O120</f>
        <v>5126207135.8000002</v>
      </c>
      <c r="P11" s="37">
        <f t="shared" si="1"/>
        <v>0.97613608663847373</v>
      </c>
    </row>
    <row r="12" spans="1:17" ht="30" customHeight="1" thickBot="1" x14ac:dyDescent="0.3">
      <c r="C12" s="78" t="s">
        <v>22</v>
      </c>
      <c r="D12" s="79"/>
      <c r="E12" s="41">
        <f>+SUM(E10:E11)</f>
        <v>14062278995</v>
      </c>
      <c r="F12" s="41">
        <f>+SUM(F10:F11)</f>
        <v>14340278995</v>
      </c>
      <c r="G12" s="41">
        <f>+SUM(G10:G11)</f>
        <v>0</v>
      </c>
      <c r="H12" s="41">
        <f>+SUM(H10:H11)</f>
        <v>338828913.81999999</v>
      </c>
      <c r="I12" s="41">
        <f>+SUM(I10:I11)</f>
        <v>14001450081.18</v>
      </c>
      <c r="J12" s="42">
        <f>+I12/F12</f>
        <v>0.97637222302731075</v>
      </c>
      <c r="K12" s="41">
        <f>+SUM(K10:K11)</f>
        <v>13999219723.18</v>
      </c>
      <c r="L12" s="43">
        <f t="shared" si="3"/>
        <v>0.97621669202259476</v>
      </c>
      <c r="M12" s="41">
        <f>+SUM(M10:M11)</f>
        <v>13479514065.450001</v>
      </c>
      <c r="N12" s="42">
        <f t="shared" si="0"/>
        <v>0.93997571945077774</v>
      </c>
      <c r="O12" s="41">
        <f>+SUM(O10:O11)</f>
        <v>13405443101.630001</v>
      </c>
      <c r="P12" s="44">
        <f t="shared" si="1"/>
        <v>0.93481048076568474</v>
      </c>
    </row>
    <row r="13" spans="1:17" x14ac:dyDescent="0.25">
      <c r="C13" s="45"/>
      <c r="D13" s="45"/>
      <c r="E13" s="45"/>
      <c r="F13" s="46"/>
      <c r="G13" s="47"/>
      <c r="H13" s="46"/>
      <c r="I13" s="46"/>
      <c r="J13" s="46"/>
      <c r="K13" s="45"/>
      <c r="L13" s="45"/>
      <c r="M13" s="45"/>
      <c r="N13" s="45"/>
    </row>
    <row r="14" spans="1:17" x14ac:dyDescent="0.25">
      <c r="C14" s="48" t="s">
        <v>208</v>
      </c>
      <c r="D14" s="48"/>
      <c r="E14" s="80" t="s">
        <v>209</v>
      </c>
      <c r="F14" s="49" t="s">
        <v>210</v>
      </c>
      <c r="G14" s="50"/>
      <c r="H14" s="81" t="s">
        <v>211</v>
      </c>
      <c r="I14" s="82"/>
      <c r="J14" s="82"/>
      <c r="K14" s="82"/>
      <c r="L14" s="82"/>
      <c r="M14" s="51"/>
      <c r="N14" s="51"/>
    </row>
    <row r="15" spans="1:17" x14ac:dyDescent="0.25">
      <c r="C15" s="52">
        <v>44926</v>
      </c>
      <c r="D15" s="52"/>
      <c r="E15" s="80"/>
      <c r="F15" s="49" t="s">
        <v>212</v>
      </c>
      <c r="G15" s="53"/>
      <c r="H15" s="81" t="s">
        <v>213</v>
      </c>
      <c r="I15" s="82"/>
      <c r="J15" s="82"/>
      <c r="K15" s="82"/>
      <c r="L15" s="82"/>
      <c r="M15" s="51"/>
      <c r="N15" s="51"/>
    </row>
    <row r="16" spans="1:17" x14ac:dyDescent="0.25">
      <c r="C16" s="54"/>
      <c r="D16" s="51"/>
      <c r="E16" s="80"/>
      <c r="F16" s="49" t="s">
        <v>214</v>
      </c>
      <c r="G16" s="55"/>
      <c r="H16" s="81" t="s">
        <v>215</v>
      </c>
      <c r="I16" s="82"/>
      <c r="J16" s="82"/>
      <c r="K16" s="82"/>
      <c r="L16" s="82"/>
      <c r="M16" s="51"/>
      <c r="N16" s="51"/>
    </row>
    <row r="18" spans="3:9" x14ac:dyDescent="0.25">
      <c r="C18" s="12" t="s">
        <v>216</v>
      </c>
      <c r="D18" s="12" t="s">
        <v>217</v>
      </c>
    </row>
    <row r="19" spans="3:9" x14ac:dyDescent="0.25">
      <c r="I19" s="56"/>
    </row>
  </sheetData>
  <mergeCells count="21">
    <mergeCell ref="C12:D12"/>
    <mergeCell ref="E14:E16"/>
    <mergeCell ref="H14:L14"/>
    <mergeCell ref="H15:L15"/>
    <mergeCell ref="H16:L16"/>
    <mergeCell ref="C11:D11"/>
    <mergeCell ref="C2:P2"/>
    <mergeCell ref="C4:D5"/>
    <mergeCell ref="E4:E5"/>
    <mergeCell ref="F4:F5"/>
    <mergeCell ref="G4:G5"/>
    <mergeCell ref="H4:H5"/>
    <mergeCell ref="I4:J4"/>
    <mergeCell ref="K4:L4"/>
    <mergeCell ref="M4:N4"/>
    <mergeCell ref="O4:P4"/>
    <mergeCell ref="C6:D6"/>
    <mergeCell ref="C7:D7"/>
    <mergeCell ref="C8:D8"/>
    <mergeCell ref="C9:D9"/>
    <mergeCell ref="C10:D10"/>
  </mergeCells>
  <pageMargins left="0.7" right="0.7" top="0.75" bottom="0.75" header="0.3" footer="0.3"/>
  <pageSetup paperSize="2523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2"/>
  <sheetViews>
    <sheetView showGridLines="0" workbookViewId="0">
      <pane ySplit="4" topLeftCell="A117" activePane="bottomLeft" state="frozen"/>
      <selection pane="bottomLeft" activeCell="A121" sqref="A121"/>
    </sheetView>
  </sheetViews>
  <sheetFormatPr baseColWidth="10" defaultColWidth="11.42578125" defaultRowHeight="15" x14ac:dyDescent="0.2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8" width="21.5703125" customWidth="1"/>
    <col min="9" max="9" width="18.85546875" customWidth="1"/>
    <col min="10" max="10" width="21.28515625" customWidth="1"/>
    <col min="11" max="11" width="18.85546875" customWidth="1"/>
    <col min="12" max="12" width="22.28515625" customWidth="1"/>
    <col min="13" max="13" width="22.140625" customWidth="1"/>
    <col min="14" max="14" width="21.28515625" customWidth="1"/>
    <col min="15" max="15" width="22.5703125" customWidth="1"/>
    <col min="16" max="16" width="0" hidden="1" customWidth="1"/>
    <col min="17" max="17" width="6.42578125" customWidth="1"/>
  </cols>
  <sheetData>
    <row r="1" spans="1:15" ht="15.75" x14ac:dyDescent="0.25">
      <c r="A1" s="7" t="s">
        <v>0</v>
      </c>
      <c r="B1" s="7">
        <v>2022</v>
      </c>
      <c r="C1" s="8" t="s">
        <v>1</v>
      </c>
      <c r="D1" s="8" t="s">
        <v>1</v>
      </c>
      <c r="E1" s="8" t="s">
        <v>1</v>
      </c>
      <c r="F1" s="8" t="s">
        <v>1</v>
      </c>
      <c r="G1" s="8" t="s">
        <v>1</v>
      </c>
      <c r="H1" s="8" t="s">
        <v>1</v>
      </c>
      <c r="I1" s="8" t="s">
        <v>1</v>
      </c>
      <c r="J1" s="8" t="s">
        <v>1</v>
      </c>
      <c r="K1" s="8" t="s">
        <v>1</v>
      </c>
      <c r="L1" s="8" t="s">
        <v>1</v>
      </c>
      <c r="M1" s="8" t="s">
        <v>1</v>
      </c>
      <c r="N1" s="8" t="s">
        <v>1</v>
      </c>
      <c r="O1" s="8" t="s">
        <v>1</v>
      </c>
    </row>
    <row r="2" spans="1:15" ht="15.75" x14ac:dyDescent="0.25">
      <c r="A2" s="7" t="s">
        <v>2</v>
      </c>
      <c r="B2" s="7" t="s">
        <v>3</v>
      </c>
      <c r="C2" s="8" t="s">
        <v>1</v>
      </c>
      <c r="D2" s="8" t="s">
        <v>1</v>
      </c>
      <c r="E2" s="8" t="s">
        <v>1</v>
      </c>
      <c r="F2" s="8" t="s">
        <v>1</v>
      </c>
      <c r="G2" s="8" t="s">
        <v>1</v>
      </c>
      <c r="H2" s="8" t="s">
        <v>1</v>
      </c>
      <c r="I2" s="8" t="s">
        <v>1</v>
      </c>
      <c r="J2" s="8" t="s">
        <v>1</v>
      </c>
      <c r="K2" s="8" t="s">
        <v>1</v>
      </c>
      <c r="L2" s="8" t="s">
        <v>1</v>
      </c>
      <c r="M2" s="8" t="s">
        <v>1</v>
      </c>
      <c r="N2" s="8" t="s">
        <v>1</v>
      </c>
      <c r="O2" s="8" t="s">
        <v>1</v>
      </c>
    </row>
    <row r="3" spans="1:15" ht="15.75" x14ac:dyDescent="0.25">
      <c r="A3" s="9" t="s">
        <v>4</v>
      </c>
      <c r="B3" s="9" t="s">
        <v>5</v>
      </c>
      <c r="C3" s="8" t="s">
        <v>1</v>
      </c>
      <c r="D3" s="8" t="s">
        <v>1</v>
      </c>
      <c r="E3" s="8" t="s">
        <v>1</v>
      </c>
      <c r="F3" s="8" t="s">
        <v>1</v>
      </c>
      <c r="G3" s="8" t="s">
        <v>1</v>
      </c>
      <c r="H3" s="8" t="s">
        <v>1</v>
      </c>
      <c r="I3" s="8" t="s">
        <v>1</v>
      </c>
      <c r="J3" s="8" t="s">
        <v>1</v>
      </c>
      <c r="K3" s="8" t="s">
        <v>1</v>
      </c>
      <c r="L3" s="8" t="s">
        <v>1</v>
      </c>
      <c r="M3" s="8" t="s">
        <v>1</v>
      </c>
      <c r="N3" s="8" t="s">
        <v>1</v>
      </c>
      <c r="O3" s="8" t="s">
        <v>1</v>
      </c>
    </row>
    <row r="4" spans="1:15" ht="31.5" x14ac:dyDescent="0.25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</row>
    <row r="5" spans="1:15" x14ac:dyDescent="0.25">
      <c r="A5" s="1" t="s">
        <v>21</v>
      </c>
      <c r="B5" s="2" t="s">
        <v>22</v>
      </c>
      <c r="C5" s="3" t="s">
        <v>23</v>
      </c>
      <c r="D5" s="1" t="s">
        <v>24</v>
      </c>
      <c r="E5" s="1" t="s">
        <v>25</v>
      </c>
      <c r="F5" s="1" t="s">
        <v>26</v>
      </c>
      <c r="G5" s="2" t="s">
        <v>27</v>
      </c>
      <c r="H5" s="4">
        <v>3390078215</v>
      </c>
      <c r="I5" s="4">
        <v>0</v>
      </c>
      <c r="J5" s="4">
        <v>3343095100</v>
      </c>
      <c r="K5" s="4">
        <v>46983115</v>
      </c>
      <c r="L5" s="4">
        <v>3343095100</v>
      </c>
      <c r="M5" s="4">
        <v>3343095100</v>
      </c>
      <c r="N5" s="4">
        <v>3343095100</v>
      </c>
      <c r="O5" s="4">
        <v>3343095100</v>
      </c>
    </row>
    <row r="6" spans="1:15" x14ac:dyDescent="0.25">
      <c r="A6" s="1" t="s">
        <v>21</v>
      </c>
      <c r="B6" s="2" t="s">
        <v>22</v>
      </c>
      <c r="C6" s="3" t="s">
        <v>28</v>
      </c>
      <c r="D6" s="1" t="s">
        <v>24</v>
      </c>
      <c r="E6" s="1" t="s">
        <v>25</v>
      </c>
      <c r="F6" s="1" t="s">
        <v>26</v>
      </c>
      <c r="G6" s="2" t="s">
        <v>29</v>
      </c>
      <c r="H6" s="4">
        <v>25255810</v>
      </c>
      <c r="I6" s="4">
        <v>0</v>
      </c>
      <c r="J6" s="4">
        <v>25155811</v>
      </c>
      <c r="K6" s="4">
        <v>99999</v>
      </c>
      <c r="L6" s="4">
        <v>25155811</v>
      </c>
      <c r="M6" s="4">
        <v>25155811</v>
      </c>
      <c r="N6" s="4">
        <v>25155811</v>
      </c>
      <c r="O6" s="4">
        <v>25155811</v>
      </c>
    </row>
    <row r="7" spans="1:15" x14ac:dyDescent="0.25">
      <c r="A7" s="1" t="s">
        <v>21</v>
      </c>
      <c r="B7" s="2" t="s">
        <v>22</v>
      </c>
      <c r="C7" s="3" t="s">
        <v>30</v>
      </c>
      <c r="D7" s="1" t="s">
        <v>24</v>
      </c>
      <c r="E7" s="1" t="s">
        <v>25</v>
      </c>
      <c r="F7" s="1" t="s">
        <v>26</v>
      </c>
      <c r="G7" s="2" t="s">
        <v>31</v>
      </c>
      <c r="H7" s="4">
        <v>32980730</v>
      </c>
      <c r="I7" s="4">
        <v>0</v>
      </c>
      <c r="J7" s="4">
        <v>32905561</v>
      </c>
      <c r="K7" s="4">
        <v>75169</v>
      </c>
      <c r="L7" s="4">
        <v>32905561</v>
      </c>
      <c r="M7" s="4">
        <v>32905561</v>
      </c>
      <c r="N7" s="4">
        <v>32905561</v>
      </c>
      <c r="O7" s="4">
        <v>32905561</v>
      </c>
    </row>
    <row r="8" spans="1:15" x14ac:dyDescent="0.25">
      <c r="A8" s="1" t="s">
        <v>21</v>
      </c>
      <c r="B8" s="2" t="s">
        <v>22</v>
      </c>
      <c r="C8" s="3" t="s">
        <v>32</v>
      </c>
      <c r="D8" s="1" t="s">
        <v>24</v>
      </c>
      <c r="E8" s="1" t="s">
        <v>25</v>
      </c>
      <c r="F8" s="1" t="s">
        <v>26</v>
      </c>
      <c r="G8" s="2" t="s">
        <v>33</v>
      </c>
      <c r="H8" s="4">
        <v>46482063</v>
      </c>
      <c r="I8" s="4">
        <v>0</v>
      </c>
      <c r="J8" s="4">
        <v>46360990</v>
      </c>
      <c r="K8" s="4">
        <v>121073</v>
      </c>
      <c r="L8" s="4">
        <v>46360990</v>
      </c>
      <c r="M8" s="4">
        <v>46360990</v>
      </c>
      <c r="N8" s="4">
        <v>46360990</v>
      </c>
      <c r="O8" s="4">
        <v>46360990</v>
      </c>
    </row>
    <row r="9" spans="1:15" x14ac:dyDescent="0.25">
      <c r="A9" s="1" t="s">
        <v>21</v>
      </c>
      <c r="B9" s="2" t="s">
        <v>22</v>
      </c>
      <c r="C9" s="3" t="s">
        <v>34</v>
      </c>
      <c r="D9" s="1" t="s">
        <v>24</v>
      </c>
      <c r="E9" s="1" t="s">
        <v>25</v>
      </c>
      <c r="F9" s="1" t="s">
        <v>26</v>
      </c>
      <c r="G9" s="2" t="s">
        <v>35</v>
      </c>
      <c r="H9" s="4">
        <v>167194242</v>
      </c>
      <c r="I9" s="4">
        <v>0</v>
      </c>
      <c r="J9" s="4">
        <v>162237976</v>
      </c>
      <c r="K9" s="4">
        <v>4956266</v>
      </c>
      <c r="L9" s="4">
        <v>162237976</v>
      </c>
      <c r="M9" s="4">
        <v>162237976</v>
      </c>
      <c r="N9" s="4">
        <v>162237976</v>
      </c>
      <c r="O9" s="4">
        <v>162237976</v>
      </c>
    </row>
    <row r="10" spans="1:15" ht="22.5" x14ac:dyDescent="0.25">
      <c r="A10" s="1" t="s">
        <v>21</v>
      </c>
      <c r="B10" s="2" t="s">
        <v>22</v>
      </c>
      <c r="C10" s="3" t="s">
        <v>36</v>
      </c>
      <c r="D10" s="1" t="s">
        <v>24</v>
      </c>
      <c r="E10" s="1" t="s">
        <v>25</v>
      </c>
      <c r="F10" s="1" t="s">
        <v>26</v>
      </c>
      <c r="G10" s="2" t="s">
        <v>37</v>
      </c>
      <c r="H10" s="4">
        <v>121301170</v>
      </c>
      <c r="I10" s="4">
        <v>0</v>
      </c>
      <c r="J10" s="4">
        <v>116198007</v>
      </c>
      <c r="K10" s="4">
        <v>5103163</v>
      </c>
      <c r="L10" s="4">
        <v>116198007</v>
      </c>
      <c r="M10" s="4">
        <v>116198007</v>
      </c>
      <c r="N10" s="4">
        <v>116198007</v>
      </c>
      <c r="O10" s="4">
        <v>116198007</v>
      </c>
    </row>
    <row r="11" spans="1:15" ht="22.5" x14ac:dyDescent="0.25">
      <c r="A11" s="1" t="s">
        <v>21</v>
      </c>
      <c r="B11" s="2" t="s">
        <v>22</v>
      </c>
      <c r="C11" s="3" t="s">
        <v>38</v>
      </c>
      <c r="D11" s="1" t="s">
        <v>24</v>
      </c>
      <c r="E11" s="1" t="s">
        <v>25</v>
      </c>
      <c r="F11" s="1" t="s">
        <v>26</v>
      </c>
      <c r="G11" s="2" t="s">
        <v>39</v>
      </c>
      <c r="H11" s="4">
        <v>17163578</v>
      </c>
      <c r="I11" s="4">
        <v>0</v>
      </c>
      <c r="J11" s="4">
        <v>15445797</v>
      </c>
      <c r="K11" s="4">
        <v>1717781</v>
      </c>
      <c r="L11" s="4">
        <v>15445797</v>
      </c>
      <c r="M11" s="4">
        <v>15445797</v>
      </c>
      <c r="N11" s="4">
        <v>15445797</v>
      </c>
      <c r="O11" s="4">
        <v>15445797</v>
      </c>
    </row>
    <row r="12" spans="1:15" x14ac:dyDescent="0.25">
      <c r="A12" s="1" t="s">
        <v>21</v>
      </c>
      <c r="B12" s="2" t="s">
        <v>22</v>
      </c>
      <c r="C12" s="3" t="s">
        <v>42</v>
      </c>
      <c r="D12" s="1" t="s">
        <v>24</v>
      </c>
      <c r="E12" s="1" t="s">
        <v>25</v>
      </c>
      <c r="F12" s="1" t="s">
        <v>26</v>
      </c>
      <c r="G12" s="2" t="s">
        <v>43</v>
      </c>
      <c r="H12" s="4">
        <v>340949951</v>
      </c>
      <c r="I12" s="4">
        <v>0</v>
      </c>
      <c r="J12" s="4">
        <v>340412110</v>
      </c>
      <c r="K12" s="4">
        <v>537841</v>
      </c>
      <c r="L12" s="4">
        <v>340412110</v>
      </c>
      <c r="M12" s="4">
        <v>340412110</v>
      </c>
      <c r="N12" s="4">
        <v>340412110</v>
      </c>
      <c r="O12" s="4">
        <v>340412110</v>
      </c>
    </row>
    <row r="13" spans="1:15" x14ac:dyDescent="0.25">
      <c r="A13" s="1" t="s">
        <v>21</v>
      </c>
      <c r="B13" s="2" t="s">
        <v>22</v>
      </c>
      <c r="C13" s="3" t="s">
        <v>44</v>
      </c>
      <c r="D13" s="1" t="s">
        <v>24</v>
      </c>
      <c r="E13" s="1" t="s">
        <v>25</v>
      </c>
      <c r="F13" s="1" t="s">
        <v>26</v>
      </c>
      <c r="G13" s="2" t="s">
        <v>45</v>
      </c>
      <c r="H13" s="4">
        <v>172863536</v>
      </c>
      <c r="I13" s="4">
        <v>0</v>
      </c>
      <c r="J13" s="4">
        <v>152945975</v>
      </c>
      <c r="K13" s="4">
        <v>19917561</v>
      </c>
      <c r="L13" s="4">
        <v>152945975</v>
      </c>
      <c r="M13" s="4">
        <v>152945975</v>
      </c>
      <c r="N13" s="4">
        <v>152945975</v>
      </c>
      <c r="O13" s="4">
        <v>152945975</v>
      </c>
    </row>
    <row r="14" spans="1:15" ht="22.5" x14ac:dyDescent="0.25">
      <c r="A14" s="1" t="s">
        <v>21</v>
      </c>
      <c r="B14" s="2" t="s">
        <v>22</v>
      </c>
      <c r="C14" s="3" t="s">
        <v>46</v>
      </c>
      <c r="D14" s="1" t="s">
        <v>24</v>
      </c>
      <c r="E14" s="1" t="s">
        <v>25</v>
      </c>
      <c r="F14" s="1" t="s">
        <v>26</v>
      </c>
      <c r="G14" s="2" t="s">
        <v>47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</row>
    <row r="15" spans="1:15" ht="22.5" x14ac:dyDescent="0.25">
      <c r="A15" s="1" t="s">
        <v>21</v>
      </c>
      <c r="B15" s="2" t="s">
        <v>22</v>
      </c>
      <c r="C15" s="3" t="s">
        <v>48</v>
      </c>
      <c r="D15" s="1" t="s">
        <v>24</v>
      </c>
      <c r="E15" s="1" t="s">
        <v>25</v>
      </c>
      <c r="F15" s="1" t="s">
        <v>26</v>
      </c>
      <c r="G15" s="2" t="s">
        <v>49</v>
      </c>
      <c r="H15" s="4">
        <v>444833184</v>
      </c>
      <c r="I15" s="4">
        <v>0</v>
      </c>
      <c r="J15" s="4">
        <v>440731268</v>
      </c>
      <c r="K15" s="4">
        <v>4101916</v>
      </c>
      <c r="L15" s="4">
        <v>440731268</v>
      </c>
      <c r="M15" s="4">
        <v>440731268</v>
      </c>
      <c r="N15" s="4">
        <v>440731268</v>
      </c>
      <c r="O15" s="4">
        <v>440731268</v>
      </c>
    </row>
    <row r="16" spans="1:15" ht="22.5" x14ac:dyDescent="0.25">
      <c r="A16" s="1" t="s">
        <v>21</v>
      </c>
      <c r="B16" s="2" t="s">
        <v>22</v>
      </c>
      <c r="C16" s="3" t="s">
        <v>50</v>
      </c>
      <c r="D16" s="1" t="s">
        <v>24</v>
      </c>
      <c r="E16" s="1" t="s">
        <v>25</v>
      </c>
      <c r="F16" s="1" t="s">
        <v>26</v>
      </c>
      <c r="G16" s="2" t="s">
        <v>51</v>
      </c>
      <c r="H16" s="4">
        <v>321653625</v>
      </c>
      <c r="I16" s="4">
        <v>0</v>
      </c>
      <c r="J16" s="4">
        <v>318206934</v>
      </c>
      <c r="K16" s="4">
        <v>3446691</v>
      </c>
      <c r="L16" s="4">
        <v>318206934</v>
      </c>
      <c r="M16" s="4">
        <v>318206934</v>
      </c>
      <c r="N16" s="4">
        <v>318206934</v>
      </c>
      <c r="O16" s="4">
        <v>318206934</v>
      </c>
    </row>
    <row r="17" spans="1:15" x14ac:dyDescent="0.25">
      <c r="A17" s="1" t="s">
        <v>21</v>
      </c>
      <c r="B17" s="2" t="s">
        <v>22</v>
      </c>
      <c r="C17" s="3" t="s">
        <v>52</v>
      </c>
      <c r="D17" s="1" t="s">
        <v>24</v>
      </c>
      <c r="E17" s="1" t="s">
        <v>25</v>
      </c>
      <c r="F17" s="1" t="s">
        <v>26</v>
      </c>
      <c r="G17" s="2" t="s">
        <v>53</v>
      </c>
      <c r="H17" s="4">
        <v>390810410</v>
      </c>
      <c r="I17" s="4">
        <v>0</v>
      </c>
      <c r="J17" s="4">
        <v>365749369</v>
      </c>
      <c r="K17" s="4">
        <v>25061041</v>
      </c>
      <c r="L17" s="4">
        <v>365749369</v>
      </c>
      <c r="M17" s="4">
        <v>365749369</v>
      </c>
      <c r="N17" s="4">
        <v>365749369</v>
      </c>
      <c r="O17" s="4">
        <v>365749369</v>
      </c>
    </row>
    <row r="18" spans="1:15" ht="22.5" x14ac:dyDescent="0.25">
      <c r="A18" s="1" t="s">
        <v>21</v>
      </c>
      <c r="B18" s="2" t="s">
        <v>22</v>
      </c>
      <c r="C18" s="3" t="s">
        <v>54</v>
      </c>
      <c r="D18" s="1" t="s">
        <v>24</v>
      </c>
      <c r="E18" s="1" t="s">
        <v>25</v>
      </c>
      <c r="F18" s="1" t="s">
        <v>26</v>
      </c>
      <c r="G18" s="2" t="s">
        <v>55</v>
      </c>
      <c r="H18" s="4">
        <v>166216651</v>
      </c>
      <c r="I18" s="4">
        <v>0</v>
      </c>
      <c r="J18" s="4">
        <v>163919400</v>
      </c>
      <c r="K18" s="4">
        <v>2297251</v>
      </c>
      <c r="L18" s="4">
        <v>163919400</v>
      </c>
      <c r="M18" s="4">
        <v>163919400</v>
      </c>
      <c r="N18" s="4">
        <v>163919400</v>
      </c>
      <c r="O18" s="4">
        <v>163919400</v>
      </c>
    </row>
    <row r="19" spans="1:15" ht="22.5" x14ac:dyDescent="0.25">
      <c r="A19" s="1" t="s">
        <v>21</v>
      </c>
      <c r="B19" s="2" t="s">
        <v>22</v>
      </c>
      <c r="C19" s="3" t="s">
        <v>56</v>
      </c>
      <c r="D19" s="1" t="s">
        <v>24</v>
      </c>
      <c r="E19" s="1" t="s">
        <v>25</v>
      </c>
      <c r="F19" s="1" t="s">
        <v>26</v>
      </c>
      <c r="G19" s="2" t="s">
        <v>57</v>
      </c>
      <c r="H19" s="4">
        <v>38136389</v>
      </c>
      <c r="I19" s="4">
        <v>0</v>
      </c>
      <c r="J19" s="4">
        <v>31054500</v>
      </c>
      <c r="K19" s="4">
        <v>7081889</v>
      </c>
      <c r="L19" s="4">
        <v>31054500</v>
      </c>
      <c r="M19" s="4">
        <v>31054500</v>
      </c>
      <c r="N19" s="4">
        <v>31054500</v>
      </c>
      <c r="O19" s="4">
        <v>31054500</v>
      </c>
    </row>
    <row r="20" spans="1:15" x14ac:dyDescent="0.25">
      <c r="A20" s="1" t="s">
        <v>21</v>
      </c>
      <c r="B20" s="2" t="s">
        <v>22</v>
      </c>
      <c r="C20" s="3" t="s">
        <v>58</v>
      </c>
      <c r="D20" s="1" t="s">
        <v>24</v>
      </c>
      <c r="E20" s="1" t="s">
        <v>25</v>
      </c>
      <c r="F20" s="1" t="s">
        <v>26</v>
      </c>
      <c r="G20" s="2" t="s">
        <v>59</v>
      </c>
      <c r="H20" s="4">
        <v>135728333</v>
      </c>
      <c r="I20" s="4">
        <v>0</v>
      </c>
      <c r="J20" s="4">
        <v>122951200</v>
      </c>
      <c r="K20" s="4">
        <v>12777133</v>
      </c>
      <c r="L20" s="4">
        <v>122951200</v>
      </c>
      <c r="M20" s="4">
        <v>122951200</v>
      </c>
      <c r="N20" s="4">
        <v>122951200</v>
      </c>
      <c r="O20" s="4">
        <v>122951200</v>
      </c>
    </row>
    <row r="21" spans="1:15" x14ac:dyDescent="0.25">
      <c r="A21" s="1" t="s">
        <v>21</v>
      </c>
      <c r="B21" s="2" t="s">
        <v>22</v>
      </c>
      <c r="C21" s="3" t="s">
        <v>60</v>
      </c>
      <c r="D21" s="1" t="s">
        <v>24</v>
      </c>
      <c r="E21" s="1" t="s">
        <v>25</v>
      </c>
      <c r="F21" s="1" t="s">
        <v>26</v>
      </c>
      <c r="G21" s="2" t="s">
        <v>61</v>
      </c>
      <c r="H21" s="4">
        <v>94934325</v>
      </c>
      <c r="I21" s="4">
        <v>0</v>
      </c>
      <c r="J21" s="4">
        <v>81989500</v>
      </c>
      <c r="K21" s="4">
        <v>12944825</v>
      </c>
      <c r="L21" s="4">
        <v>81989500</v>
      </c>
      <c r="M21" s="4">
        <v>81989500</v>
      </c>
      <c r="N21" s="4">
        <v>81989500</v>
      </c>
      <c r="O21" s="4">
        <v>81989500</v>
      </c>
    </row>
    <row r="22" spans="1:15" x14ac:dyDescent="0.25">
      <c r="A22" s="1" t="s">
        <v>21</v>
      </c>
      <c r="B22" s="2" t="s">
        <v>22</v>
      </c>
      <c r="C22" s="3" t="s">
        <v>62</v>
      </c>
      <c r="D22" s="1" t="s">
        <v>24</v>
      </c>
      <c r="E22" s="1" t="s">
        <v>25</v>
      </c>
      <c r="F22" s="1" t="s">
        <v>26</v>
      </c>
      <c r="G22" s="2" t="s">
        <v>63</v>
      </c>
      <c r="H22" s="4">
        <v>192318634</v>
      </c>
      <c r="I22" s="4">
        <v>0</v>
      </c>
      <c r="J22" s="4">
        <v>188159512</v>
      </c>
      <c r="K22" s="4">
        <v>4159122</v>
      </c>
      <c r="L22" s="4">
        <v>188159512</v>
      </c>
      <c r="M22" s="4">
        <v>188159512</v>
      </c>
      <c r="N22" s="4">
        <v>188159512</v>
      </c>
      <c r="O22" s="4">
        <v>188159512</v>
      </c>
    </row>
    <row r="23" spans="1:15" ht="22.5" x14ac:dyDescent="0.25">
      <c r="A23" s="1" t="s">
        <v>21</v>
      </c>
      <c r="B23" s="2" t="s">
        <v>22</v>
      </c>
      <c r="C23" s="3" t="s">
        <v>64</v>
      </c>
      <c r="D23" s="1" t="s">
        <v>24</v>
      </c>
      <c r="E23" s="1" t="s">
        <v>25</v>
      </c>
      <c r="F23" s="1" t="s">
        <v>26</v>
      </c>
      <c r="G23" s="2" t="s">
        <v>65</v>
      </c>
      <c r="H23" s="4">
        <v>62143796</v>
      </c>
      <c r="I23" s="4">
        <v>0</v>
      </c>
      <c r="J23" s="4">
        <v>43824029</v>
      </c>
      <c r="K23" s="4">
        <v>18319767</v>
      </c>
      <c r="L23" s="4">
        <v>43824029</v>
      </c>
      <c r="M23" s="4">
        <v>43824029</v>
      </c>
      <c r="N23" s="4">
        <v>43824029</v>
      </c>
      <c r="O23" s="4">
        <v>43824029</v>
      </c>
    </row>
    <row r="24" spans="1:15" ht="22.5" x14ac:dyDescent="0.25">
      <c r="A24" s="1" t="s">
        <v>21</v>
      </c>
      <c r="B24" s="2" t="s">
        <v>22</v>
      </c>
      <c r="C24" s="3" t="s">
        <v>66</v>
      </c>
      <c r="D24" s="1" t="s">
        <v>24</v>
      </c>
      <c r="E24" s="1" t="s">
        <v>25</v>
      </c>
      <c r="F24" s="1" t="s">
        <v>26</v>
      </c>
      <c r="G24" s="2" t="s">
        <v>67</v>
      </c>
      <c r="H24" s="4">
        <v>20585643</v>
      </c>
      <c r="I24" s="4">
        <v>0</v>
      </c>
      <c r="J24" s="4">
        <v>18670084</v>
      </c>
      <c r="K24" s="4">
        <v>1915559</v>
      </c>
      <c r="L24" s="4">
        <v>18670084</v>
      </c>
      <c r="M24" s="4">
        <v>18670084</v>
      </c>
      <c r="N24" s="4">
        <v>18670084</v>
      </c>
      <c r="O24" s="4">
        <v>18670084</v>
      </c>
    </row>
    <row r="25" spans="1:15" x14ac:dyDescent="0.25">
      <c r="A25" s="1" t="s">
        <v>21</v>
      </c>
      <c r="B25" s="2" t="s">
        <v>22</v>
      </c>
      <c r="C25" s="3" t="s">
        <v>68</v>
      </c>
      <c r="D25" s="1" t="s">
        <v>24</v>
      </c>
      <c r="E25" s="1" t="s">
        <v>25</v>
      </c>
      <c r="F25" s="1" t="s">
        <v>26</v>
      </c>
      <c r="G25" s="2" t="s">
        <v>69</v>
      </c>
      <c r="H25" s="4">
        <v>141653670</v>
      </c>
      <c r="I25" s="4">
        <v>0</v>
      </c>
      <c r="J25" s="4">
        <v>137598242</v>
      </c>
      <c r="K25" s="4">
        <v>4055428</v>
      </c>
      <c r="L25" s="4">
        <v>137598242</v>
      </c>
      <c r="M25" s="4">
        <v>137598242</v>
      </c>
      <c r="N25" s="4">
        <v>137598242</v>
      </c>
      <c r="O25" s="4">
        <v>137598242</v>
      </c>
    </row>
    <row r="26" spans="1:15" x14ac:dyDescent="0.25">
      <c r="A26" s="1" t="s">
        <v>21</v>
      </c>
      <c r="B26" s="2" t="s">
        <v>22</v>
      </c>
      <c r="C26" s="3" t="s">
        <v>70</v>
      </c>
      <c r="D26" s="1" t="s">
        <v>24</v>
      </c>
      <c r="E26" s="1" t="s">
        <v>25</v>
      </c>
      <c r="F26" s="1" t="s">
        <v>26</v>
      </c>
      <c r="G26" s="2" t="s">
        <v>71</v>
      </c>
      <c r="H26" s="4">
        <v>111474406</v>
      </c>
      <c r="I26" s="4">
        <v>0</v>
      </c>
      <c r="J26" s="4">
        <v>110460070</v>
      </c>
      <c r="K26" s="4">
        <v>1014336</v>
      </c>
      <c r="L26" s="4">
        <v>110460070</v>
      </c>
      <c r="M26" s="4">
        <v>110460070</v>
      </c>
      <c r="N26" s="4">
        <v>110460070</v>
      </c>
      <c r="O26" s="4">
        <v>110460070</v>
      </c>
    </row>
    <row r="27" spans="1:15" x14ac:dyDescent="0.25">
      <c r="A27" s="1" t="s">
        <v>21</v>
      </c>
      <c r="B27" s="2" t="s">
        <v>22</v>
      </c>
      <c r="C27" s="3" t="s">
        <v>72</v>
      </c>
      <c r="D27" s="1" t="s">
        <v>24</v>
      </c>
      <c r="E27" s="1" t="s">
        <v>25</v>
      </c>
      <c r="F27" s="1" t="s">
        <v>26</v>
      </c>
      <c r="G27" s="2" t="s">
        <v>73</v>
      </c>
      <c r="H27" s="4">
        <v>57100078</v>
      </c>
      <c r="I27" s="4">
        <v>0</v>
      </c>
      <c r="J27" s="4">
        <v>57100056</v>
      </c>
      <c r="K27" s="4">
        <v>22</v>
      </c>
      <c r="L27" s="4">
        <v>57100056</v>
      </c>
      <c r="M27" s="4">
        <v>57100056</v>
      </c>
      <c r="N27" s="4">
        <v>57100056</v>
      </c>
      <c r="O27" s="4">
        <v>57100056</v>
      </c>
    </row>
    <row r="28" spans="1:15" ht="31.5" x14ac:dyDescent="0.25">
      <c r="A28" s="1"/>
      <c r="B28" s="2"/>
      <c r="C28" s="3"/>
      <c r="D28" s="1"/>
      <c r="E28" s="1"/>
      <c r="F28" s="1"/>
      <c r="G28" s="6" t="s">
        <v>74</v>
      </c>
      <c r="H28" s="5">
        <f>+SUM(H5:H27)</f>
        <v>6491858439</v>
      </c>
      <c r="I28" s="5">
        <f>+SUM(I5:I27)</f>
        <v>0</v>
      </c>
      <c r="J28" s="5">
        <f>+SUM(J5:J27)</f>
        <v>6315171491</v>
      </c>
      <c r="K28" s="5">
        <f>+SUM(K5:K27)</f>
        <v>176686948</v>
      </c>
      <c r="L28" s="5">
        <f>+SUM(L5:L27)</f>
        <v>6315171491</v>
      </c>
      <c r="M28" s="5">
        <f>+SUM(M5:M27)</f>
        <v>6315171491</v>
      </c>
      <c r="N28" s="5">
        <f>+SUM(N5:N27)</f>
        <v>6315171491</v>
      </c>
      <c r="O28" s="5">
        <f>+SUM(O5:O27)</f>
        <v>6315171491</v>
      </c>
    </row>
    <row r="29" spans="1:15" ht="22.5" x14ac:dyDescent="0.25">
      <c r="A29" s="1" t="s">
        <v>21</v>
      </c>
      <c r="B29" s="2" t="s">
        <v>22</v>
      </c>
      <c r="C29" s="3" t="s">
        <v>219</v>
      </c>
      <c r="D29" s="1" t="s">
        <v>40</v>
      </c>
      <c r="E29" s="1" t="s">
        <v>41</v>
      </c>
      <c r="F29" s="1" t="s">
        <v>26</v>
      </c>
      <c r="G29" s="2" t="s">
        <v>220</v>
      </c>
      <c r="H29" s="4">
        <v>7910000</v>
      </c>
      <c r="I29" s="4">
        <v>0</v>
      </c>
      <c r="J29" s="4">
        <v>7910000</v>
      </c>
      <c r="K29" s="4">
        <v>0</v>
      </c>
      <c r="L29" s="4">
        <v>7910000</v>
      </c>
      <c r="M29" s="4">
        <v>0</v>
      </c>
      <c r="N29" s="4">
        <v>0</v>
      </c>
      <c r="O29" s="4">
        <v>0</v>
      </c>
    </row>
    <row r="30" spans="1:15" ht="22.5" x14ac:dyDescent="0.25">
      <c r="A30" s="1" t="s">
        <v>21</v>
      </c>
      <c r="B30" s="2" t="s">
        <v>22</v>
      </c>
      <c r="C30" s="3" t="s">
        <v>75</v>
      </c>
      <c r="D30" s="1" t="s">
        <v>24</v>
      </c>
      <c r="E30" s="1" t="s">
        <v>25</v>
      </c>
      <c r="F30" s="1" t="s">
        <v>26</v>
      </c>
      <c r="G30" s="2" t="s">
        <v>76</v>
      </c>
      <c r="H30" s="4">
        <v>45605519</v>
      </c>
      <c r="I30" s="4">
        <v>0</v>
      </c>
      <c r="J30" s="4">
        <v>45605519</v>
      </c>
      <c r="K30" s="4">
        <v>0</v>
      </c>
      <c r="L30" s="4">
        <v>45605519</v>
      </c>
      <c r="M30" s="4">
        <v>0</v>
      </c>
      <c r="N30" s="4">
        <v>0</v>
      </c>
      <c r="O30" s="4">
        <v>0</v>
      </c>
    </row>
    <row r="31" spans="1:15" ht="22.5" x14ac:dyDescent="0.25">
      <c r="A31" s="1" t="s">
        <v>21</v>
      </c>
      <c r="B31" s="2" t="s">
        <v>22</v>
      </c>
      <c r="C31" s="3" t="s">
        <v>75</v>
      </c>
      <c r="D31" s="1" t="s">
        <v>40</v>
      </c>
      <c r="E31" s="1" t="s">
        <v>41</v>
      </c>
      <c r="F31" s="1" t="s">
        <v>26</v>
      </c>
      <c r="G31" s="2" t="s">
        <v>76</v>
      </c>
      <c r="H31" s="4">
        <v>182364995.81</v>
      </c>
      <c r="I31" s="4">
        <v>0</v>
      </c>
      <c r="J31" s="4">
        <v>182364995.81</v>
      </c>
      <c r="K31" s="4">
        <v>0</v>
      </c>
      <c r="L31" s="4">
        <v>182364995.81</v>
      </c>
      <c r="M31" s="4">
        <v>0</v>
      </c>
      <c r="N31" s="4">
        <v>0</v>
      </c>
      <c r="O31" s="4">
        <v>0</v>
      </c>
    </row>
    <row r="32" spans="1:15" ht="22.5" x14ac:dyDescent="0.25">
      <c r="A32" s="1" t="s">
        <v>21</v>
      </c>
      <c r="B32" s="2" t="s">
        <v>22</v>
      </c>
      <c r="C32" s="3" t="s">
        <v>77</v>
      </c>
      <c r="D32" s="1" t="s">
        <v>40</v>
      </c>
      <c r="E32" s="1" t="s">
        <v>41</v>
      </c>
      <c r="F32" s="1" t="s">
        <v>26</v>
      </c>
      <c r="G32" s="2" t="s">
        <v>78</v>
      </c>
      <c r="H32" s="4">
        <v>8332913</v>
      </c>
      <c r="I32" s="4">
        <v>0</v>
      </c>
      <c r="J32" s="4">
        <v>7178000</v>
      </c>
      <c r="K32" s="4">
        <v>1154913</v>
      </c>
      <c r="L32" s="4">
        <v>7178000</v>
      </c>
      <c r="M32" s="4">
        <v>0</v>
      </c>
      <c r="N32" s="4">
        <v>0</v>
      </c>
      <c r="O32" s="4">
        <v>0</v>
      </c>
    </row>
    <row r="33" spans="1:15" ht="22.5" x14ac:dyDescent="0.25">
      <c r="A33" s="1" t="s">
        <v>21</v>
      </c>
      <c r="B33" s="2" t="s">
        <v>22</v>
      </c>
      <c r="C33" s="3" t="s">
        <v>79</v>
      </c>
      <c r="D33" s="1" t="s">
        <v>40</v>
      </c>
      <c r="E33" s="1" t="s">
        <v>41</v>
      </c>
      <c r="F33" s="1" t="s">
        <v>26</v>
      </c>
      <c r="G33" s="2" t="s">
        <v>80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</row>
    <row r="34" spans="1:15" ht="22.5" x14ac:dyDescent="0.25">
      <c r="A34" s="1" t="s">
        <v>21</v>
      </c>
      <c r="B34" s="2" t="s">
        <v>22</v>
      </c>
      <c r="C34" s="3" t="s">
        <v>81</v>
      </c>
      <c r="D34" s="1" t="s">
        <v>24</v>
      </c>
      <c r="E34" s="1" t="s">
        <v>25</v>
      </c>
      <c r="F34" s="1" t="s">
        <v>26</v>
      </c>
      <c r="G34" s="2" t="s">
        <v>82</v>
      </c>
      <c r="H34" s="4">
        <v>425938</v>
      </c>
      <c r="I34" s="4">
        <v>0</v>
      </c>
      <c r="J34" s="4">
        <v>425938</v>
      </c>
      <c r="K34" s="4">
        <v>0</v>
      </c>
      <c r="L34" s="4">
        <v>241600</v>
      </c>
      <c r="M34" s="4">
        <v>241600</v>
      </c>
      <c r="N34" s="4">
        <v>241600</v>
      </c>
      <c r="O34" s="4">
        <v>241600</v>
      </c>
    </row>
    <row r="35" spans="1:15" ht="22.5" x14ac:dyDescent="0.25">
      <c r="A35" s="1" t="s">
        <v>21</v>
      </c>
      <c r="B35" s="2" t="s">
        <v>22</v>
      </c>
      <c r="C35" s="3" t="s">
        <v>83</v>
      </c>
      <c r="D35" s="1" t="s">
        <v>24</v>
      </c>
      <c r="E35" s="1" t="s">
        <v>25</v>
      </c>
      <c r="F35" s="1" t="s">
        <v>26</v>
      </c>
      <c r="G35" s="2" t="s">
        <v>84</v>
      </c>
      <c r="H35" s="4">
        <v>62586</v>
      </c>
      <c r="I35" s="4">
        <v>0</v>
      </c>
      <c r="J35" s="4">
        <v>62586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</row>
    <row r="36" spans="1:15" ht="56.25" x14ac:dyDescent="0.25">
      <c r="A36" s="1" t="s">
        <v>21</v>
      </c>
      <c r="B36" s="2" t="s">
        <v>22</v>
      </c>
      <c r="C36" s="3" t="s">
        <v>85</v>
      </c>
      <c r="D36" s="1" t="s">
        <v>24</v>
      </c>
      <c r="E36" s="1" t="s">
        <v>25</v>
      </c>
      <c r="F36" s="1" t="s">
        <v>26</v>
      </c>
      <c r="G36" s="2" t="s">
        <v>86</v>
      </c>
      <c r="H36" s="4">
        <v>471338</v>
      </c>
      <c r="I36" s="4">
        <v>0</v>
      </c>
      <c r="J36" s="4">
        <v>471338</v>
      </c>
      <c r="K36" s="4">
        <v>0</v>
      </c>
      <c r="L36" s="4">
        <v>257000</v>
      </c>
      <c r="M36" s="4">
        <v>257000</v>
      </c>
      <c r="N36" s="4">
        <v>257000</v>
      </c>
      <c r="O36" s="4">
        <v>257000</v>
      </c>
    </row>
    <row r="37" spans="1:15" ht="22.5" x14ac:dyDescent="0.25">
      <c r="A37" s="1" t="s">
        <v>21</v>
      </c>
      <c r="B37" s="2" t="s">
        <v>22</v>
      </c>
      <c r="C37" s="3" t="s">
        <v>87</v>
      </c>
      <c r="D37" s="1" t="s">
        <v>24</v>
      </c>
      <c r="E37" s="1" t="s">
        <v>25</v>
      </c>
      <c r="F37" s="1" t="s">
        <v>26</v>
      </c>
      <c r="G37" s="2" t="s">
        <v>88</v>
      </c>
      <c r="H37" s="4">
        <v>314338</v>
      </c>
      <c r="I37" s="4">
        <v>0</v>
      </c>
      <c r="J37" s="4">
        <v>314338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</row>
    <row r="38" spans="1:15" ht="22.5" x14ac:dyDescent="0.25">
      <c r="A38" s="1" t="s">
        <v>21</v>
      </c>
      <c r="B38" s="2" t="s">
        <v>22</v>
      </c>
      <c r="C38" s="3" t="s">
        <v>87</v>
      </c>
      <c r="D38" s="1" t="s">
        <v>40</v>
      </c>
      <c r="E38" s="1" t="s">
        <v>41</v>
      </c>
      <c r="F38" s="1" t="s">
        <v>26</v>
      </c>
      <c r="G38" s="2" t="s">
        <v>88</v>
      </c>
      <c r="H38" s="4">
        <v>4644455</v>
      </c>
      <c r="I38" s="4">
        <v>0</v>
      </c>
      <c r="J38" s="4">
        <v>4644455</v>
      </c>
      <c r="K38" s="4">
        <v>0</v>
      </c>
      <c r="L38" s="4">
        <v>4644455</v>
      </c>
      <c r="M38" s="4">
        <v>4644455</v>
      </c>
      <c r="N38" s="4">
        <v>4644455</v>
      </c>
      <c r="O38" s="4">
        <v>4644455</v>
      </c>
    </row>
    <row r="39" spans="1:15" ht="22.5" x14ac:dyDescent="0.25">
      <c r="A39" s="1" t="s">
        <v>21</v>
      </c>
      <c r="B39" s="2" t="s">
        <v>22</v>
      </c>
      <c r="C39" s="3" t="s">
        <v>89</v>
      </c>
      <c r="D39" s="1" t="s">
        <v>24</v>
      </c>
      <c r="E39" s="1" t="s">
        <v>25</v>
      </c>
      <c r="F39" s="1" t="s">
        <v>26</v>
      </c>
      <c r="G39" s="2" t="s">
        <v>90</v>
      </c>
      <c r="H39" s="4">
        <v>9145843</v>
      </c>
      <c r="I39" s="4">
        <v>0</v>
      </c>
      <c r="J39" s="4">
        <v>9145843</v>
      </c>
      <c r="K39" s="4">
        <v>0</v>
      </c>
      <c r="L39" s="4">
        <v>9145843</v>
      </c>
      <c r="M39" s="4">
        <v>9145843</v>
      </c>
      <c r="N39" s="4">
        <v>9145843</v>
      </c>
      <c r="O39" s="4">
        <v>9145843</v>
      </c>
    </row>
    <row r="40" spans="1:15" ht="22.5" x14ac:dyDescent="0.25">
      <c r="A40" s="1" t="s">
        <v>21</v>
      </c>
      <c r="B40" s="2" t="s">
        <v>22</v>
      </c>
      <c r="C40" s="3" t="s">
        <v>89</v>
      </c>
      <c r="D40" s="1" t="s">
        <v>40</v>
      </c>
      <c r="E40" s="1" t="s">
        <v>41</v>
      </c>
      <c r="F40" s="1" t="s">
        <v>26</v>
      </c>
      <c r="G40" s="2" t="s">
        <v>90</v>
      </c>
      <c r="H40" s="4">
        <v>27365280.800000001</v>
      </c>
      <c r="I40" s="4">
        <v>0</v>
      </c>
      <c r="J40" s="4">
        <v>27365280.800000001</v>
      </c>
      <c r="K40" s="4">
        <v>0</v>
      </c>
      <c r="L40" s="4">
        <v>27365280.800000001</v>
      </c>
      <c r="M40" s="4">
        <v>14042864.380000001</v>
      </c>
      <c r="N40" s="4">
        <v>14042864.380000001</v>
      </c>
      <c r="O40" s="4">
        <v>14042864.380000001</v>
      </c>
    </row>
    <row r="41" spans="1:15" ht="33.75" x14ac:dyDescent="0.25">
      <c r="A41" s="1" t="s">
        <v>21</v>
      </c>
      <c r="B41" s="2" t="s">
        <v>22</v>
      </c>
      <c r="C41" s="3" t="s">
        <v>91</v>
      </c>
      <c r="D41" s="1" t="s">
        <v>24</v>
      </c>
      <c r="E41" s="1" t="s">
        <v>25</v>
      </c>
      <c r="F41" s="1" t="s">
        <v>26</v>
      </c>
      <c r="G41" s="2" t="s">
        <v>92</v>
      </c>
      <c r="H41" s="4">
        <v>1410723</v>
      </c>
      <c r="I41" s="4">
        <v>0</v>
      </c>
      <c r="J41" s="4">
        <v>1410723</v>
      </c>
      <c r="K41" s="4">
        <v>0</v>
      </c>
      <c r="L41" s="4">
        <v>1357000</v>
      </c>
      <c r="M41" s="4">
        <v>1357000</v>
      </c>
      <c r="N41" s="4">
        <v>1357000</v>
      </c>
      <c r="O41" s="4">
        <v>1357000</v>
      </c>
    </row>
    <row r="42" spans="1:15" ht="33.75" x14ac:dyDescent="0.25">
      <c r="A42" s="1" t="s">
        <v>21</v>
      </c>
      <c r="B42" s="2" t="s">
        <v>22</v>
      </c>
      <c r="C42" s="3" t="s">
        <v>91</v>
      </c>
      <c r="D42" s="1" t="s">
        <v>40</v>
      </c>
      <c r="E42" s="1" t="s">
        <v>41</v>
      </c>
      <c r="F42" s="1" t="s">
        <v>26</v>
      </c>
      <c r="G42" s="2" t="s">
        <v>92</v>
      </c>
      <c r="H42" s="4">
        <v>2000000</v>
      </c>
      <c r="I42" s="4">
        <v>0</v>
      </c>
      <c r="J42" s="4">
        <v>2000000</v>
      </c>
      <c r="K42" s="4">
        <v>0</v>
      </c>
      <c r="L42" s="4">
        <v>2000000</v>
      </c>
      <c r="M42" s="4">
        <v>2000000</v>
      </c>
      <c r="N42" s="4">
        <v>2000000</v>
      </c>
      <c r="O42" s="4">
        <v>2000000</v>
      </c>
    </row>
    <row r="43" spans="1:15" ht="45" x14ac:dyDescent="0.25">
      <c r="A43" s="1" t="s">
        <v>21</v>
      </c>
      <c r="B43" s="2" t="s">
        <v>22</v>
      </c>
      <c r="C43" s="3" t="s">
        <v>93</v>
      </c>
      <c r="D43" s="1" t="s">
        <v>24</v>
      </c>
      <c r="E43" s="1" t="s">
        <v>25</v>
      </c>
      <c r="F43" s="1" t="s">
        <v>26</v>
      </c>
      <c r="G43" s="2" t="s">
        <v>94</v>
      </c>
      <c r="H43" s="4">
        <v>2400000</v>
      </c>
      <c r="I43" s="4">
        <v>0</v>
      </c>
      <c r="J43" s="4">
        <v>2400000</v>
      </c>
      <c r="K43" s="4">
        <v>0</v>
      </c>
      <c r="L43" s="4">
        <v>2400000</v>
      </c>
      <c r="M43" s="4">
        <v>2400000</v>
      </c>
      <c r="N43" s="4">
        <v>2400000</v>
      </c>
      <c r="O43" s="4">
        <v>2400000</v>
      </c>
    </row>
    <row r="44" spans="1:15" ht="45" x14ac:dyDescent="0.25">
      <c r="A44" s="1" t="s">
        <v>21</v>
      </c>
      <c r="B44" s="2" t="s">
        <v>22</v>
      </c>
      <c r="C44" s="3" t="s">
        <v>93</v>
      </c>
      <c r="D44" s="1" t="s">
        <v>40</v>
      </c>
      <c r="E44" s="1" t="s">
        <v>41</v>
      </c>
      <c r="F44" s="1" t="s">
        <v>26</v>
      </c>
      <c r="G44" s="2" t="s">
        <v>94</v>
      </c>
      <c r="H44" s="4">
        <v>9600000</v>
      </c>
      <c r="I44" s="4">
        <v>0</v>
      </c>
      <c r="J44" s="4">
        <v>9600000</v>
      </c>
      <c r="K44" s="4">
        <v>0</v>
      </c>
      <c r="L44" s="4">
        <v>9600000</v>
      </c>
      <c r="M44" s="4">
        <v>7762539.8899999997</v>
      </c>
      <c r="N44" s="4">
        <v>7762539.8899999997</v>
      </c>
      <c r="O44" s="4">
        <v>7762539.8899999997</v>
      </c>
    </row>
    <row r="45" spans="1:15" ht="45" x14ac:dyDescent="0.25">
      <c r="A45" s="1" t="s">
        <v>21</v>
      </c>
      <c r="B45" s="2" t="s">
        <v>22</v>
      </c>
      <c r="C45" s="3" t="s">
        <v>95</v>
      </c>
      <c r="D45" s="1" t="s">
        <v>24</v>
      </c>
      <c r="E45" s="1" t="s">
        <v>25</v>
      </c>
      <c r="F45" s="1" t="s">
        <v>26</v>
      </c>
      <c r="G45" s="2" t="s">
        <v>96</v>
      </c>
      <c r="H45" s="4">
        <v>160000</v>
      </c>
      <c r="I45" s="4">
        <v>0</v>
      </c>
      <c r="J45" s="4">
        <v>160000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</row>
    <row r="46" spans="1:15" ht="45" x14ac:dyDescent="0.25">
      <c r="A46" s="1" t="s">
        <v>21</v>
      </c>
      <c r="B46" s="2" t="s">
        <v>22</v>
      </c>
      <c r="C46" s="3" t="s">
        <v>95</v>
      </c>
      <c r="D46" s="1" t="s">
        <v>40</v>
      </c>
      <c r="E46" s="1" t="s">
        <v>41</v>
      </c>
      <c r="F46" s="1" t="s">
        <v>26</v>
      </c>
      <c r="G46" s="2" t="s">
        <v>96</v>
      </c>
      <c r="H46" s="4">
        <v>23500000</v>
      </c>
      <c r="I46" s="4">
        <v>0</v>
      </c>
      <c r="J46" s="4">
        <v>23500000</v>
      </c>
      <c r="K46" s="4">
        <v>0</v>
      </c>
      <c r="L46" s="4">
        <v>23500000</v>
      </c>
      <c r="M46" s="4">
        <v>0</v>
      </c>
      <c r="N46" s="4">
        <v>0</v>
      </c>
      <c r="O46" s="4">
        <v>0</v>
      </c>
    </row>
    <row r="47" spans="1:15" ht="22.5" x14ac:dyDescent="0.25">
      <c r="A47" s="1" t="s">
        <v>21</v>
      </c>
      <c r="B47" s="2" t="s">
        <v>22</v>
      </c>
      <c r="C47" s="3" t="s">
        <v>97</v>
      </c>
      <c r="D47" s="1" t="s">
        <v>24</v>
      </c>
      <c r="E47" s="1" t="s">
        <v>25</v>
      </c>
      <c r="F47" s="1" t="s">
        <v>26</v>
      </c>
      <c r="G47" s="2" t="s">
        <v>98</v>
      </c>
      <c r="H47" s="4">
        <v>281200</v>
      </c>
      <c r="I47" s="4">
        <v>0</v>
      </c>
      <c r="J47" s="4">
        <v>281200</v>
      </c>
      <c r="K47" s="4">
        <v>0</v>
      </c>
      <c r="L47" s="4">
        <v>121200</v>
      </c>
      <c r="M47" s="4">
        <v>121200</v>
      </c>
      <c r="N47" s="4">
        <v>121200</v>
      </c>
      <c r="O47" s="4">
        <v>121200</v>
      </c>
    </row>
    <row r="48" spans="1:15" ht="22.5" x14ac:dyDescent="0.25">
      <c r="A48" s="1" t="s">
        <v>21</v>
      </c>
      <c r="B48" s="2" t="s">
        <v>22</v>
      </c>
      <c r="C48" s="3" t="s">
        <v>97</v>
      </c>
      <c r="D48" s="1" t="s">
        <v>40</v>
      </c>
      <c r="E48" s="1" t="s">
        <v>41</v>
      </c>
      <c r="F48" s="1" t="s">
        <v>26</v>
      </c>
      <c r="G48" s="2" t="s">
        <v>98</v>
      </c>
      <c r="H48" s="4">
        <v>41232850</v>
      </c>
      <c r="I48" s="4">
        <v>0</v>
      </c>
      <c r="J48" s="4">
        <v>41232850</v>
      </c>
      <c r="K48" s="4">
        <v>0</v>
      </c>
      <c r="L48" s="4">
        <v>41232850</v>
      </c>
      <c r="M48" s="4">
        <v>12257887</v>
      </c>
      <c r="N48" s="4">
        <v>10258235</v>
      </c>
      <c r="O48" s="4">
        <v>10258235</v>
      </c>
    </row>
    <row r="49" spans="1:15" ht="33.75" x14ac:dyDescent="0.25">
      <c r="A49" s="1" t="s">
        <v>21</v>
      </c>
      <c r="B49" s="2" t="s">
        <v>22</v>
      </c>
      <c r="C49" s="3" t="s">
        <v>99</v>
      </c>
      <c r="D49" s="1" t="s">
        <v>40</v>
      </c>
      <c r="E49" s="1" t="s">
        <v>41</v>
      </c>
      <c r="F49" s="1" t="s">
        <v>26</v>
      </c>
      <c r="G49" s="2" t="s">
        <v>100</v>
      </c>
      <c r="H49" s="4">
        <v>37611550</v>
      </c>
      <c r="I49" s="4">
        <v>0</v>
      </c>
      <c r="J49" s="4">
        <v>36675943</v>
      </c>
      <c r="K49" s="4">
        <v>935607</v>
      </c>
      <c r="L49" s="4">
        <v>36675943</v>
      </c>
      <c r="M49" s="4">
        <v>0</v>
      </c>
      <c r="N49" s="4">
        <v>0</v>
      </c>
      <c r="O49" s="4">
        <v>0</v>
      </c>
    </row>
    <row r="50" spans="1:15" ht="22.5" x14ac:dyDescent="0.25">
      <c r="A50" s="1" t="s">
        <v>21</v>
      </c>
      <c r="B50" s="2" t="s">
        <v>22</v>
      </c>
      <c r="C50" s="3" t="s">
        <v>101</v>
      </c>
      <c r="D50" s="1" t="s">
        <v>24</v>
      </c>
      <c r="E50" s="1" t="s">
        <v>25</v>
      </c>
      <c r="F50" s="1" t="s">
        <v>26</v>
      </c>
      <c r="G50" s="2" t="s">
        <v>102</v>
      </c>
      <c r="H50" s="4">
        <v>1000000</v>
      </c>
      <c r="I50" s="4">
        <v>0</v>
      </c>
      <c r="J50" s="4">
        <v>1000000</v>
      </c>
      <c r="K50" s="4">
        <v>0</v>
      </c>
      <c r="L50" s="4">
        <v>1000000</v>
      </c>
      <c r="M50" s="4">
        <v>1000000</v>
      </c>
      <c r="N50" s="4">
        <v>1000000</v>
      </c>
      <c r="O50" s="4">
        <v>1000000</v>
      </c>
    </row>
    <row r="51" spans="1:15" x14ac:dyDescent="0.25">
      <c r="A51" s="1" t="s">
        <v>21</v>
      </c>
      <c r="B51" s="2" t="s">
        <v>22</v>
      </c>
      <c r="C51" s="3" t="s">
        <v>221</v>
      </c>
      <c r="D51" s="1" t="s">
        <v>40</v>
      </c>
      <c r="E51" s="1" t="s">
        <v>41</v>
      </c>
      <c r="F51" s="1" t="s">
        <v>26</v>
      </c>
      <c r="G51" s="2" t="s">
        <v>222</v>
      </c>
      <c r="H51" s="4">
        <v>15515157</v>
      </c>
      <c r="I51" s="4">
        <v>0</v>
      </c>
      <c r="J51" s="4">
        <v>15515157</v>
      </c>
      <c r="K51" s="4">
        <v>0</v>
      </c>
      <c r="L51" s="4">
        <v>15515157</v>
      </c>
      <c r="M51" s="4">
        <v>0</v>
      </c>
      <c r="N51" s="4">
        <v>0</v>
      </c>
      <c r="O51" s="4">
        <v>0</v>
      </c>
    </row>
    <row r="52" spans="1:15" ht="33.75" x14ac:dyDescent="0.25">
      <c r="A52" s="1" t="s">
        <v>21</v>
      </c>
      <c r="B52" s="2" t="s">
        <v>22</v>
      </c>
      <c r="C52" s="3" t="s">
        <v>103</v>
      </c>
      <c r="D52" s="1" t="s">
        <v>24</v>
      </c>
      <c r="E52" s="1" t="s">
        <v>25</v>
      </c>
      <c r="F52" s="1" t="s">
        <v>26</v>
      </c>
      <c r="G52" s="2" t="s">
        <v>104</v>
      </c>
      <c r="H52" s="4">
        <v>224661</v>
      </c>
      <c r="I52" s="4">
        <v>0</v>
      </c>
      <c r="J52" s="4">
        <v>224661</v>
      </c>
      <c r="K52" s="4">
        <v>0</v>
      </c>
      <c r="L52" s="4">
        <v>90700</v>
      </c>
      <c r="M52" s="4">
        <v>90700</v>
      </c>
      <c r="N52" s="4">
        <v>90700</v>
      </c>
      <c r="O52" s="4">
        <v>90700</v>
      </c>
    </row>
    <row r="53" spans="1:15" ht="33.75" x14ac:dyDescent="0.25">
      <c r="A53" s="1" t="s">
        <v>21</v>
      </c>
      <c r="B53" s="2" t="s">
        <v>22</v>
      </c>
      <c r="C53" s="3" t="s">
        <v>103</v>
      </c>
      <c r="D53" s="1" t="s">
        <v>40</v>
      </c>
      <c r="E53" s="1" t="s">
        <v>41</v>
      </c>
      <c r="F53" s="1" t="s">
        <v>26</v>
      </c>
      <c r="G53" s="2" t="s">
        <v>104</v>
      </c>
      <c r="H53" s="4">
        <v>2000000</v>
      </c>
      <c r="I53" s="4">
        <v>0</v>
      </c>
      <c r="J53" s="4">
        <v>2000000</v>
      </c>
      <c r="K53" s="4">
        <v>0</v>
      </c>
      <c r="L53" s="4">
        <v>2000000</v>
      </c>
      <c r="M53" s="4">
        <v>2000000</v>
      </c>
      <c r="N53" s="4">
        <v>0</v>
      </c>
      <c r="O53" s="4">
        <v>0</v>
      </c>
    </row>
    <row r="54" spans="1:15" ht="22.5" x14ac:dyDescent="0.25">
      <c r="A54" s="1" t="s">
        <v>21</v>
      </c>
      <c r="B54" s="2" t="s">
        <v>22</v>
      </c>
      <c r="C54" s="3" t="s">
        <v>105</v>
      </c>
      <c r="D54" s="1" t="s">
        <v>24</v>
      </c>
      <c r="E54" s="1" t="s">
        <v>25</v>
      </c>
      <c r="F54" s="1" t="s">
        <v>26</v>
      </c>
      <c r="G54" s="2" t="s">
        <v>76</v>
      </c>
      <c r="H54" s="4">
        <v>67923</v>
      </c>
      <c r="I54" s="4">
        <v>0</v>
      </c>
      <c r="J54" s="4">
        <v>67923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</row>
    <row r="55" spans="1:15" ht="22.5" x14ac:dyDescent="0.25">
      <c r="A55" s="1" t="s">
        <v>21</v>
      </c>
      <c r="B55" s="2" t="s">
        <v>22</v>
      </c>
      <c r="C55" s="3" t="s">
        <v>105</v>
      </c>
      <c r="D55" s="1" t="s">
        <v>40</v>
      </c>
      <c r="E55" s="1" t="s">
        <v>41</v>
      </c>
      <c r="F55" s="1" t="s">
        <v>26</v>
      </c>
      <c r="G55" s="2" t="s">
        <v>76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</row>
    <row r="56" spans="1:15" ht="22.5" x14ac:dyDescent="0.25">
      <c r="A56" s="1" t="s">
        <v>21</v>
      </c>
      <c r="B56" s="2" t="s">
        <v>22</v>
      </c>
      <c r="C56" s="3" t="s">
        <v>106</v>
      </c>
      <c r="D56" s="1" t="s">
        <v>24</v>
      </c>
      <c r="E56" s="1" t="s">
        <v>25</v>
      </c>
      <c r="F56" s="1" t="s">
        <v>26</v>
      </c>
      <c r="G56" s="2" t="s">
        <v>78</v>
      </c>
      <c r="H56" s="4">
        <v>167400</v>
      </c>
      <c r="I56" s="4">
        <v>0</v>
      </c>
      <c r="J56" s="4">
        <v>167400</v>
      </c>
      <c r="K56" s="4">
        <v>0</v>
      </c>
      <c r="L56" s="4">
        <v>7400</v>
      </c>
      <c r="M56" s="4">
        <v>7400</v>
      </c>
      <c r="N56" s="4">
        <v>7400</v>
      </c>
      <c r="O56" s="4">
        <v>7400</v>
      </c>
    </row>
    <row r="57" spans="1:15" ht="22.5" x14ac:dyDescent="0.25">
      <c r="A57" s="1" t="s">
        <v>21</v>
      </c>
      <c r="B57" s="2" t="s">
        <v>22</v>
      </c>
      <c r="C57" s="3" t="s">
        <v>106</v>
      </c>
      <c r="D57" s="1" t="s">
        <v>40</v>
      </c>
      <c r="E57" s="1" t="s">
        <v>41</v>
      </c>
      <c r="F57" s="1" t="s">
        <v>26</v>
      </c>
      <c r="G57" s="2" t="s">
        <v>78</v>
      </c>
      <c r="H57" s="4">
        <v>4529350</v>
      </c>
      <c r="I57" s="4">
        <v>0</v>
      </c>
      <c r="J57" s="4">
        <v>4529350</v>
      </c>
      <c r="K57" s="4">
        <v>0</v>
      </c>
      <c r="L57" s="4">
        <v>4529350</v>
      </c>
      <c r="M57" s="4">
        <v>4529350</v>
      </c>
      <c r="N57" s="4">
        <v>1029350</v>
      </c>
      <c r="O57" s="4">
        <v>1029350</v>
      </c>
    </row>
    <row r="58" spans="1:15" ht="33.75" x14ac:dyDescent="0.25">
      <c r="A58" s="1" t="s">
        <v>21</v>
      </c>
      <c r="B58" s="2" t="s">
        <v>22</v>
      </c>
      <c r="C58" s="3" t="s">
        <v>107</v>
      </c>
      <c r="D58" s="1" t="s">
        <v>40</v>
      </c>
      <c r="E58" s="1" t="s">
        <v>41</v>
      </c>
      <c r="F58" s="1" t="s">
        <v>26</v>
      </c>
      <c r="G58" s="2" t="s">
        <v>108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</row>
    <row r="59" spans="1:15" x14ac:dyDescent="0.25">
      <c r="A59" s="1" t="s">
        <v>21</v>
      </c>
      <c r="B59" s="2" t="s">
        <v>22</v>
      </c>
      <c r="C59" s="3" t="s">
        <v>109</v>
      </c>
      <c r="D59" s="1" t="s">
        <v>40</v>
      </c>
      <c r="E59" s="1" t="s">
        <v>41</v>
      </c>
      <c r="F59" s="1" t="s">
        <v>26</v>
      </c>
      <c r="G59" s="2" t="s">
        <v>110</v>
      </c>
      <c r="H59" s="4">
        <v>103000000</v>
      </c>
      <c r="I59" s="4">
        <v>0</v>
      </c>
      <c r="J59" s="4">
        <v>103000000</v>
      </c>
      <c r="K59" s="4">
        <v>0</v>
      </c>
      <c r="L59" s="4">
        <v>103000000</v>
      </c>
      <c r="M59" s="4">
        <v>87756200.099999994</v>
      </c>
      <c r="N59" s="4">
        <v>87756200.099999994</v>
      </c>
      <c r="O59" s="4">
        <v>87756200.099999994</v>
      </c>
    </row>
    <row r="60" spans="1:15" ht="33.75" x14ac:dyDescent="0.25">
      <c r="A60" s="1" t="s">
        <v>21</v>
      </c>
      <c r="B60" s="2" t="s">
        <v>22</v>
      </c>
      <c r="C60" s="3" t="s">
        <v>223</v>
      </c>
      <c r="D60" s="1" t="s">
        <v>40</v>
      </c>
      <c r="E60" s="1" t="s">
        <v>41</v>
      </c>
      <c r="F60" s="1" t="s">
        <v>26</v>
      </c>
      <c r="G60" s="2" t="s">
        <v>224</v>
      </c>
      <c r="H60" s="4">
        <v>2559928</v>
      </c>
      <c r="I60" s="4">
        <v>0</v>
      </c>
      <c r="J60" s="4">
        <v>2559928</v>
      </c>
      <c r="K60" s="4">
        <v>0</v>
      </c>
      <c r="L60" s="4">
        <v>2559928</v>
      </c>
      <c r="M60" s="4">
        <v>2559928</v>
      </c>
      <c r="N60" s="4">
        <v>2559928</v>
      </c>
      <c r="O60" s="4">
        <v>2559928</v>
      </c>
    </row>
    <row r="61" spans="1:15" ht="22.5" x14ac:dyDescent="0.25">
      <c r="A61" s="1" t="s">
        <v>21</v>
      </c>
      <c r="B61" s="2" t="s">
        <v>22</v>
      </c>
      <c r="C61" s="3" t="s">
        <v>111</v>
      </c>
      <c r="D61" s="1" t="s">
        <v>24</v>
      </c>
      <c r="E61" s="1" t="s">
        <v>25</v>
      </c>
      <c r="F61" s="1" t="s">
        <v>26</v>
      </c>
      <c r="G61" s="2" t="s">
        <v>112</v>
      </c>
      <c r="H61" s="4">
        <v>39691441</v>
      </c>
      <c r="I61" s="4">
        <v>0</v>
      </c>
      <c r="J61" s="4">
        <v>39691441</v>
      </c>
      <c r="K61" s="4">
        <v>0</v>
      </c>
      <c r="L61" s="4">
        <v>39584272</v>
      </c>
      <c r="M61" s="4">
        <v>39584272</v>
      </c>
      <c r="N61" s="4">
        <v>39584272</v>
      </c>
      <c r="O61" s="4">
        <v>39584272</v>
      </c>
    </row>
    <row r="62" spans="1:15" ht="22.5" x14ac:dyDescent="0.25">
      <c r="A62" s="1" t="s">
        <v>21</v>
      </c>
      <c r="B62" s="2" t="s">
        <v>22</v>
      </c>
      <c r="C62" s="3" t="s">
        <v>111</v>
      </c>
      <c r="D62" s="1" t="s">
        <v>40</v>
      </c>
      <c r="E62" s="1" t="s">
        <v>41</v>
      </c>
      <c r="F62" s="1" t="s">
        <v>26</v>
      </c>
      <c r="G62" s="2" t="s">
        <v>112</v>
      </c>
      <c r="H62" s="4">
        <v>133082375</v>
      </c>
      <c r="I62" s="4">
        <v>0</v>
      </c>
      <c r="J62" s="4">
        <v>133082375</v>
      </c>
      <c r="K62" s="4">
        <v>0</v>
      </c>
      <c r="L62" s="4">
        <v>132894075</v>
      </c>
      <c r="M62" s="4">
        <v>132894075</v>
      </c>
      <c r="N62" s="4">
        <v>132894075</v>
      </c>
      <c r="O62" s="4">
        <v>132894075</v>
      </c>
    </row>
    <row r="63" spans="1:15" ht="22.5" x14ac:dyDescent="0.25">
      <c r="A63" s="1" t="s">
        <v>21</v>
      </c>
      <c r="B63" s="2" t="s">
        <v>22</v>
      </c>
      <c r="C63" s="3" t="s">
        <v>113</v>
      </c>
      <c r="D63" s="1" t="s">
        <v>24</v>
      </c>
      <c r="E63" s="1" t="s">
        <v>25</v>
      </c>
      <c r="F63" s="1" t="s">
        <v>26</v>
      </c>
      <c r="G63" s="2" t="s">
        <v>114</v>
      </c>
      <c r="H63" s="4">
        <v>3500000</v>
      </c>
      <c r="I63" s="4">
        <v>0</v>
      </c>
      <c r="J63" s="4">
        <v>3500000</v>
      </c>
      <c r="K63" s="4">
        <v>0</v>
      </c>
      <c r="L63" s="4">
        <v>3500000</v>
      </c>
      <c r="M63" s="4">
        <v>712150</v>
      </c>
      <c r="N63" s="4">
        <v>712150</v>
      </c>
      <c r="O63" s="4">
        <v>712150</v>
      </c>
    </row>
    <row r="64" spans="1:15" ht="33.75" x14ac:dyDescent="0.25">
      <c r="A64" s="1" t="s">
        <v>21</v>
      </c>
      <c r="B64" s="2" t="s">
        <v>22</v>
      </c>
      <c r="C64" s="3" t="s">
        <v>115</v>
      </c>
      <c r="D64" s="1" t="s">
        <v>24</v>
      </c>
      <c r="E64" s="1" t="s">
        <v>25</v>
      </c>
      <c r="F64" s="1" t="s">
        <v>26</v>
      </c>
      <c r="G64" s="2" t="s">
        <v>116</v>
      </c>
      <c r="H64" s="4">
        <v>118000000</v>
      </c>
      <c r="I64" s="4">
        <v>0</v>
      </c>
      <c r="J64" s="4">
        <v>117151082</v>
      </c>
      <c r="K64" s="4">
        <v>848918</v>
      </c>
      <c r="L64" s="4">
        <v>117151082</v>
      </c>
      <c r="M64" s="4">
        <v>117151082</v>
      </c>
      <c r="N64" s="4">
        <v>117151082</v>
      </c>
      <c r="O64" s="4">
        <v>117151082</v>
      </c>
    </row>
    <row r="65" spans="1:15" ht="22.5" x14ac:dyDescent="0.25">
      <c r="A65" s="1" t="s">
        <v>21</v>
      </c>
      <c r="B65" s="2" t="s">
        <v>22</v>
      </c>
      <c r="C65" s="3" t="s">
        <v>117</v>
      </c>
      <c r="D65" s="1" t="s">
        <v>24</v>
      </c>
      <c r="E65" s="1" t="s">
        <v>25</v>
      </c>
      <c r="F65" s="1" t="s">
        <v>26</v>
      </c>
      <c r="G65" s="2" t="s">
        <v>118</v>
      </c>
      <c r="H65" s="4">
        <v>117496836</v>
      </c>
      <c r="I65" s="4">
        <v>0</v>
      </c>
      <c r="J65" s="4">
        <v>117320604</v>
      </c>
      <c r="K65" s="4">
        <v>176232</v>
      </c>
      <c r="L65" s="4">
        <v>117320604</v>
      </c>
      <c r="M65" s="4">
        <v>114567025.17</v>
      </c>
      <c r="N65" s="4">
        <v>114567025.17</v>
      </c>
      <c r="O65" s="4">
        <v>114567025.17</v>
      </c>
    </row>
    <row r="66" spans="1:15" ht="22.5" x14ac:dyDescent="0.25">
      <c r="A66" s="1" t="s">
        <v>21</v>
      </c>
      <c r="B66" s="2" t="s">
        <v>22</v>
      </c>
      <c r="C66" s="3" t="s">
        <v>117</v>
      </c>
      <c r="D66" s="1" t="s">
        <v>40</v>
      </c>
      <c r="E66" s="1" t="s">
        <v>41</v>
      </c>
      <c r="F66" s="1" t="s">
        <v>26</v>
      </c>
      <c r="G66" s="2" t="s">
        <v>118</v>
      </c>
      <c r="H66" s="4">
        <v>17258285</v>
      </c>
      <c r="I66" s="4">
        <v>0</v>
      </c>
      <c r="J66" s="4">
        <v>14366418.140000001</v>
      </c>
      <c r="K66" s="4">
        <v>2891866.86</v>
      </c>
      <c r="L66" s="4">
        <v>14366418.140000001</v>
      </c>
      <c r="M66" s="4">
        <v>14366418.140000001</v>
      </c>
      <c r="N66" s="4">
        <v>14200475.140000001</v>
      </c>
      <c r="O66" s="4">
        <v>14200475.140000001</v>
      </c>
    </row>
    <row r="67" spans="1:15" ht="22.5" x14ac:dyDescent="0.25">
      <c r="A67" s="1" t="s">
        <v>21</v>
      </c>
      <c r="B67" s="2" t="s">
        <v>22</v>
      </c>
      <c r="C67" s="3" t="s">
        <v>119</v>
      </c>
      <c r="D67" s="1" t="s">
        <v>40</v>
      </c>
      <c r="E67" s="1" t="s">
        <v>41</v>
      </c>
      <c r="F67" s="1" t="s">
        <v>26</v>
      </c>
      <c r="G67" s="2" t="s">
        <v>120</v>
      </c>
      <c r="H67" s="4">
        <v>997141</v>
      </c>
      <c r="I67" s="4">
        <v>0</v>
      </c>
      <c r="J67" s="4">
        <v>0</v>
      </c>
      <c r="K67" s="4">
        <v>997141</v>
      </c>
      <c r="L67" s="4">
        <v>0</v>
      </c>
      <c r="M67" s="4">
        <v>0</v>
      </c>
      <c r="N67" s="4">
        <v>0</v>
      </c>
      <c r="O67" s="4">
        <v>0</v>
      </c>
    </row>
    <row r="68" spans="1:15" ht="22.5" x14ac:dyDescent="0.25">
      <c r="A68" s="1" t="s">
        <v>21</v>
      </c>
      <c r="B68" s="2" t="s">
        <v>22</v>
      </c>
      <c r="C68" s="3" t="s">
        <v>121</v>
      </c>
      <c r="D68" s="1" t="s">
        <v>40</v>
      </c>
      <c r="E68" s="1" t="s">
        <v>41</v>
      </c>
      <c r="F68" s="1" t="s">
        <v>26</v>
      </c>
      <c r="G68" s="2" t="s">
        <v>122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</row>
    <row r="69" spans="1:15" ht="22.5" x14ac:dyDescent="0.25">
      <c r="A69" s="1" t="s">
        <v>21</v>
      </c>
      <c r="B69" s="2" t="s">
        <v>22</v>
      </c>
      <c r="C69" s="3" t="s">
        <v>123</v>
      </c>
      <c r="D69" s="1" t="s">
        <v>24</v>
      </c>
      <c r="E69" s="1" t="s">
        <v>25</v>
      </c>
      <c r="F69" s="1" t="s">
        <v>26</v>
      </c>
      <c r="G69" s="2" t="s">
        <v>124</v>
      </c>
      <c r="H69" s="4">
        <v>44272448</v>
      </c>
      <c r="I69" s="4">
        <v>0</v>
      </c>
      <c r="J69" s="4">
        <v>44272448</v>
      </c>
      <c r="K69" s="4">
        <v>0</v>
      </c>
      <c r="L69" s="4">
        <v>44272448</v>
      </c>
      <c r="M69" s="4">
        <v>44272448</v>
      </c>
      <c r="N69" s="4">
        <v>44272448</v>
      </c>
      <c r="O69" s="4">
        <v>44272448</v>
      </c>
    </row>
    <row r="70" spans="1:15" ht="22.5" x14ac:dyDescent="0.25">
      <c r="A70" s="1" t="s">
        <v>21</v>
      </c>
      <c r="B70" s="2" t="s">
        <v>22</v>
      </c>
      <c r="C70" s="3" t="s">
        <v>123</v>
      </c>
      <c r="D70" s="1" t="s">
        <v>40</v>
      </c>
      <c r="E70" s="1" t="s">
        <v>41</v>
      </c>
      <c r="F70" s="1" t="s">
        <v>26</v>
      </c>
      <c r="G70" s="2" t="s">
        <v>124</v>
      </c>
      <c r="H70" s="4">
        <v>160296446</v>
      </c>
      <c r="I70" s="4">
        <v>0</v>
      </c>
      <c r="J70" s="4">
        <v>160296446</v>
      </c>
      <c r="K70" s="4">
        <v>0</v>
      </c>
      <c r="L70" s="4">
        <v>160296446</v>
      </c>
      <c r="M70" s="4">
        <v>160296446</v>
      </c>
      <c r="N70" s="4">
        <v>160296446</v>
      </c>
      <c r="O70" s="4">
        <v>160296446</v>
      </c>
    </row>
    <row r="71" spans="1:15" ht="33.75" x14ac:dyDescent="0.25">
      <c r="A71" s="1" t="s">
        <v>21</v>
      </c>
      <c r="B71" s="2" t="s">
        <v>22</v>
      </c>
      <c r="C71" s="3" t="s">
        <v>126</v>
      </c>
      <c r="D71" s="1" t="s">
        <v>24</v>
      </c>
      <c r="E71" s="1" t="s">
        <v>25</v>
      </c>
      <c r="F71" s="1" t="s">
        <v>26</v>
      </c>
      <c r="G71" s="2" t="s">
        <v>127</v>
      </c>
      <c r="H71" s="4">
        <v>50520271</v>
      </c>
      <c r="I71" s="4">
        <v>0</v>
      </c>
      <c r="J71" s="4">
        <v>50520271</v>
      </c>
      <c r="K71" s="4">
        <v>0</v>
      </c>
      <c r="L71" s="4">
        <v>50520271</v>
      </c>
      <c r="M71" s="4">
        <v>50520271</v>
      </c>
      <c r="N71" s="4">
        <v>50520271</v>
      </c>
      <c r="O71" s="4">
        <v>50520271</v>
      </c>
    </row>
    <row r="72" spans="1:15" ht="33.75" x14ac:dyDescent="0.25">
      <c r="A72" s="1" t="s">
        <v>21</v>
      </c>
      <c r="B72" s="2" t="s">
        <v>22</v>
      </c>
      <c r="C72" s="3" t="s">
        <v>126</v>
      </c>
      <c r="D72" s="1" t="s">
        <v>40</v>
      </c>
      <c r="E72" s="1" t="s">
        <v>41</v>
      </c>
      <c r="F72" s="1" t="s">
        <v>26</v>
      </c>
      <c r="G72" s="2" t="s">
        <v>127</v>
      </c>
      <c r="H72" s="4">
        <v>180987691</v>
      </c>
      <c r="I72" s="4">
        <v>0</v>
      </c>
      <c r="J72" s="4">
        <v>170782249</v>
      </c>
      <c r="K72" s="4">
        <v>10205442</v>
      </c>
      <c r="L72" s="4">
        <v>170782249</v>
      </c>
      <c r="M72" s="4">
        <v>159378988.06</v>
      </c>
      <c r="N72" s="4">
        <v>157478445.00999999</v>
      </c>
      <c r="O72" s="4">
        <v>157478445.00999999</v>
      </c>
    </row>
    <row r="73" spans="1:15" ht="33.75" x14ac:dyDescent="0.25">
      <c r="A73" s="1" t="s">
        <v>21</v>
      </c>
      <c r="B73" s="2" t="s">
        <v>22</v>
      </c>
      <c r="C73" s="3" t="s">
        <v>126</v>
      </c>
      <c r="D73" s="1" t="s">
        <v>40</v>
      </c>
      <c r="E73" s="1" t="s">
        <v>125</v>
      </c>
      <c r="F73" s="1" t="s">
        <v>26</v>
      </c>
      <c r="G73" s="2" t="s">
        <v>127</v>
      </c>
      <c r="H73" s="4">
        <v>40000000</v>
      </c>
      <c r="I73" s="4">
        <v>0</v>
      </c>
      <c r="J73" s="4">
        <v>40000000</v>
      </c>
      <c r="K73" s="4">
        <v>0</v>
      </c>
      <c r="L73" s="4">
        <v>40000000</v>
      </c>
      <c r="M73" s="4">
        <v>40000000</v>
      </c>
      <c r="N73" s="4">
        <v>40000000</v>
      </c>
      <c r="O73" s="4">
        <v>40000000</v>
      </c>
    </row>
    <row r="74" spans="1:15" ht="45" x14ac:dyDescent="0.25">
      <c r="A74" s="1" t="s">
        <v>21</v>
      </c>
      <c r="B74" s="2" t="s">
        <v>22</v>
      </c>
      <c r="C74" s="3" t="s">
        <v>128</v>
      </c>
      <c r="D74" s="1" t="s">
        <v>24</v>
      </c>
      <c r="E74" s="1" t="s">
        <v>25</v>
      </c>
      <c r="F74" s="1" t="s">
        <v>26</v>
      </c>
      <c r="G74" s="2" t="s">
        <v>129</v>
      </c>
      <c r="H74" s="4">
        <v>63781861</v>
      </c>
      <c r="I74" s="4">
        <v>0</v>
      </c>
      <c r="J74" s="4">
        <v>60137715</v>
      </c>
      <c r="K74" s="4">
        <v>3644146</v>
      </c>
      <c r="L74" s="4">
        <v>60137715</v>
      </c>
      <c r="M74" s="4">
        <v>60137715</v>
      </c>
      <c r="N74" s="4">
        <v>60137715</v>
      </c>
      <c r="O74" s="4">
        <v>60137715</v>
      </c>
    </row>
    <row r="75" spans="1:15" ht="45" x14ac:dyDescent="0.25">
      <c r="A75" s="1" t="s">
        <v>21</v>
      </c>
      <c r="B75" s="2" t="s">
        <v>22</v>
      </c>
      <c r="C75" s="3" t="s">
        <v>128</v>
      </c>
      <c r="D75" s="1" t="s">
        <v>40</v>
      </c>
      <c r="E75" s="1" t="s">
        <v>41</v>
      </c>
      <c r="F75" s="1" t="s">
        <v>26</v>
      </c>
      <c r="G75" s="2" t="s">
        <v>129</v>
      </c>
      <c r="H75" s="4">
        <v>18391084</v>
      </c>
      <c r="I75" s="4">
        <v>0</v>
      </c>
      <c r="J75" s="4">
        <v>18391084</v>
      </c>
      <c r="K75" s="4">
        <v>0</v>
      </c>
      <c r="L75" s="4">
        <v>18391084</v>
      </c>
      <c r="M75" s="4">
        <v>18391084</v>
      </c>
      <c r="N75" s="4">
        <v>18391084</v>
      </c>
      <c r="O75" s="4">
        <v>18391084</v>
      </c>
    </row>
    <row r="76" spans="1:15" x14ac:dyDescent="0.25">
      <c r="A76" s="1" t="s">
        <v>21</v>
      </c>
      <c r="B76" s="2" t="s">
        <v>22</v>
      </c>
      <c r="C76" s="3" t="s">
        <v>130</v>
      </c>
      <c r="D76" s="1" t="s">
        <v>24</v>
      </c>
      <c r="E76" s="1" t="s">
        <v>25</v>
      </c>
      <c r="F76" s="1" t="s">
        <v>26</v>
      </c>
      <c r="G76" s="2" t="s">
        <v>131</v>
      </c>
      <c r="H76" s="4">
        <v>297303510</v>
      </c>
      <c r="I76" s="4">
        <v>0</v>
      </c>
      <c r="J76" s="4">
        <v>297302573.63999999</v>
      </c>
      <c r="K76" s="4">
        <v>936.36</v>
      </c>
      <c r="L76" s="4">
        <v>297302573.63999999</v>
      </c>
      <c r="M76" s="4">
        <v>297302573.63999999</v>
      </c>
      <c r="N76" s="4">
        <v>297302573.63999999</v>
      </c>
      <c r="O76" s="4">
        <v>297302573.63999999</v>
      </c>
    </row>
    <row r="77" spans="1:15" x14ac:dyDescent="0.25">
      <c r="A77" s="1" t="s">
        <v>21</v>
      </c>
      <c r="B77" s="2" t="s">
        <v>22</v>
      </c>
      <c r="C77" s="3" t="s">
        <v>130</v>
      </c>
      <c r="D77" s="1" t="s">
        <v>40</v>
      </c>
      <c r="E77" s="1" t="s">
        <v>41</v>
      </c>
      <c r="F77" s="1" t="s">
        <v>26</v>
      </c>
      <c r="G77" s="2" t="s">
        <v>131</v>
      </c>
      <c r="H77" s="4">
        <v>475666305.13999999</v>
      </c>
      <c r="I77" s="4">
        <v>0</v>
      </c>
      <c r="J77" s="4">
        <v>475666305.13999999</v>
      </c>
      <c r="K77" s="4">
        <v>0</v>
      </c>
      <c r="L77" s="4">
        <v>475666305.13999999</v>
      </c>
      <c r="M77" s="4">
        <v>475666304.13</v>
      </c>
      <c r="N77" s="4">
        <v>423618396.13999999</v>
      </c>
      <c r="O77" s="4">
        <v>423618396.13999999</v>
      </c>
    </row>
    <row r="78" spans="1:15" ht="45" x14ac:dyDescent="0.25">
      <c r="A78" s="1" t="s">
        <v>21</v>
      </c>
      <c r="B78" s="2" t="s">
        <v>22</v>
      </c>
      <c r="C78" s="3" t="s">
        <v>132</v>
      </c>
      <c r="D78" s="1" t="s">
        <v>24</v>
      </c>
      <c r="E78" s="1" t="s">
        <v>25</v>
      </c>
      <c r="F78" s="1" t="s">
        <v>26</v>
      </c>
      <c r="G78" s="2" t="s">
        <v>133</v>
      </c>
      <c r="H78" s="4">
        <v>8108253</v>
      </c>
      <c r="I78" s="4">
        <v>0</v>
      </c>
      <c r="J78" s="4">
        <v>8108253</v>
      </c>
      <c r="K78" s="4">
        <v>0</v>
      </c>
      <c r="L78" s="4">
        <v>7865417</v>
      </c>
      <c r="M78" s="4">
        <v>7865417</v>
      </c>
      <c r="N78" s="4">
        <v>7865417</v>
      </c>
      <c r="O78" s="4">
        <v>7865417</v>
      </c>
    </row>
    <row r="79" spans="1:15" ht="45" x14ac:dyDescent="0.25">
      <c r="A79" s="1" t="s">
        <v>21</v>
      </c>
      <c r="B79" s="2" t="s">
        <v>22</v>
      </c>
      <c r="C79" s="3" t="s">
        <v>132</v>
      </c>
      <c r="D79" s="1" t="s">
        <v>40</v>
      </c>
      <c r="E79" s="1" t="s">
        <v>41</v>
      </c>
      <c r="F79" s="1" t="s">
        <v>26</v>
      </c>
      <c r="G79" s="2" t="s">
        <v>133</v>
      </c>
      <c r="H79" s="4">
        <v>36555924.25</v>
      </c>
      <c r="I79" s="4">
        <v>0</v>
      </c>
      <c r="J79" s="4">
        <v>33416786.359999999</v>
      </c>
      <c r="K79" s="4">
        <v>3139137.89</v>
      </c>
      <c r="L79" s="4">
        <v>33416786.359999999</v>
      </c>
      <c r="M79" s="4">
        <v>26196186.66</v>
      </c>
      <c r="N79" s="4">
        <v>16557053.359999999</v>
      </c>
      <c r="O79" s="4">
        <v>16557053.359999999</v>
      </c>
    </row>
    <row r="80" spans="1:15" ht="56.25" x14ac:dyDescent="0.25">
      <c r="A80" s="1" t="s">
        <v>21</v>
      </c>
      <c r="B80" s="2" t="s">
        <v>22</v>
      </c>
      <c r="C80" s="3" t="s">
        <v>134</v>
      </c>
      <c r="D80" s="1" t="s">
        <v>24</v>
      </c>
      <c r="E80" s="1" t="s">
        <v>25</v>
      </c>
      <c r="F80" s="1" t="s">
        <v>26</v>
      </c>
      <c r="G80" s="2" t="s">
        <v>135</v>
      </c>
      <c r="H80" s="4">
        <v>643318</v>
      </c>
      <c r="I80" s="4">
        <v>0</v>
      </c>
      <c r="J80" s="4">
        <v>643318</v>
      </c>
      <c r="K80" s="4">
        <v>0</v>
      </c>
      <c r="L80" s="4">
        <v>627472</v>
      </c>
      <c r="M80" s="4">
        <v>627472</v>
      </c>
      <c r="N80" s="4">
        <v>627472</v>
      </c>
      <c r="O80" s="4">
        <v>627472</v>
      </c>
    </row>
    <row r="81" spans="1:16" ht="56.25" x14ac:dyDescent="0.25">
      <c r="A81" s="1" t="s">
        <v>21</v>
      </c>
      <c r="B81" s="2" t="s">
        <v>22</v>
      </c>
      <c r="C81" s="3" t="s">
        <v>134</v>
      </c>
      <c r="D81" s="1" t="s">
        <v>40</v>
      </c>
      <c r="E81" s="1" t="s">
        <v>41</v>
      </c>
      <c r="F81" s="1" t="s">
        <v>26</v>
      </c>
      <c r="G81" s="2" t="s">
        <v>135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</row>
    <row r="82" spans="1:16" x14ac:dyDescent="0.25">
      <c r="A82" s="1" t="s">
        <v>21</v>
      </c>
      <c r="B82" s="2" t="s">
        <v>22</v>
      </c>
      <c r="C82" s="3" t="s">
        <v>136</v>
      </c>
      <c r="D82" s="1" t="s">
        <v>24</v>
      </c>
      <c r="E82" s="1" t="s">
        <v>25</v>
      </c>
      <c r="F82" s="1" t="s">
        <v>26</v>
      </c>
      <c r="G82" s="2" t="s">
        <v>137</v>
      </c>
      <c r="H82" s="4">
        <v>5803400</v>
      </c>
      <c r="I82" s="4">
        <v>0</v>
      </c>
      <c r="J82" s="4">
        <v>5803400</v>
      </c>
      <c r="K82" s="4">
        <v>0</v>
      </c>
      <c r="L82" s="4">
        <v>5803400</v>
      </c>
      <c r="M82" s="4">
        <v>5803400</v>
      </c>
      <c r="N82" s="4">
        <v>5803400</v>
      </c>
      <c r="O82" s="4">
        <v>5803400</v>
      </c>
    </row>
    <row r="83" spans="1:16" x14ac:dyDescent="0.25">
      <c r="A83" s="1" t="s">
        <v>21</v>
      </c>
      <c r="B83" s="2" t="s">
        <v>22</v>
      </c>
      <c r="C83" s="3" t="s">
        <v>136</v>
      </c>
      <c r="D83" s="1" t="s">
        <v>40</v>
      </c>
      <c r="E83" s="1" t="s">
        <v>41</v>
      </c>
      <c r="F83" s="1" t="s">
        <v>26</v>
      </c>
      <c r="G83" s="2" t="s">
        <v>137</v>
      </c>
      <c r="H83" s="4">
        <v>7513400</v>
      </c>
      <c r="I83" s="4">
        <v>0</v>
      </c>
      <c r="J83" s="4">
        <v>7512239</v>
      </c>
      <c r="K83" s="4">
        <v>1161</v>
      </c>
      <c r="L83" s="4">
        <v>7512239</v>
      </c>
      <c r="M83" s="4">
        <v>7512239</v>
      </c>
      <c r="N83" s="4">
        <v>7512239</v>
      </c>
      <c r="O83" s="4">
        <v>7512239</v>
      </c>
    </row>
    <row r="84" spans="1:16" ht="33.75" x14ac:dyDescent="0.25">
      <c r="A84" s="1" t="s">
        <v>21</v>
      </c>
      <c r="B84" s="2" t="s">
        <v>22</v>
      </c>
      <c r="C84" s="3" t="s">
        <v>138</v>
      </c>
      <c r="D84" s="1" t="s">
        <v>24</v>
      </c>
      <c r="E84" s="1" t="s">
        <v>25</v>
      </c>
      <c r="F84" s="1" t="s">
        <v>26</v>
      </c>
      <c r="G84" s="2" t="s">
        <v>139</v>
      </c>
      <c r="H84" s="4">
        <v>12000000</v>
      </c>
      <c r="I84" s="4">
        <v>0</v>
      </c>
      <c r="J84" s="4">
        <v>12000000</v>
      </c>
      <c r="K84" s="4">
        <v>0</v>
      </c>
      <c r="L84" s="4">
        <v>12000000</v>
      </c>
      <c r="M84" s="4">
        <v>12000000</v>
      </c>
      <c r="N84" s="4">
        <v>12000000</v>
      </c>
      <c r="O84" s="4">
        <v>12000000</v>
      </c>
    </row>
    <row r="85" spans="1:16" ht="33.75" x14ac:dyDescent="0.25">
      <c r="A85" s="1" t="s">
        <v>21</v>
      </c>
      <c r="B85" s="2" t="s">
        <v>22</v>
      </c>
      <c r="C85" s="3" t="s">
        <v>138</v>
      </c>
      <c r="D85" s="1" t="s">
        <v>40</v>
      </c>
      <c r="E85" s="1" t="s">
        <v>41</v>
      </c>
      <c r="F85" s="1" t="s">
        <v>26</v>
      </c>
      <c r="G85" s="2" t="s">
        <v>139</v>
      </c>
      <c r="H85" s="4">
        <v>38736637</v>
      </c>
      <c r="I85" s="4">
        <v>0</v>
      </c>
      <c r="J85" s="4">
        <v>38736427</v>
      </c>
      <c r="K85" s="4">
        <v>210</v>
      </c>
      <c r="L85" s="4">
        <v>38736427</v>
      </c>
      <c r="M85" s="4">
        <v>29916427</v>
      </c>
      <c r="N85" s="4">
        <v>29916427</v>
      </c>
      <c r="O85" s="4">
        <v>29916427</v>
      </c>
    </row>
    <row r="86" spans="1:16" ht="56.25" x14ac:dyDescent="0.25">
      <c r="A86" s="1" t="s">
        <v>21</v>
      </c>
      <c r="B86" s="2" t="s">
        <v>22</v>
      </c>
      <c r="C86" s="3" t="s">
        <v>140</v>
      </c>
      <c r="D86" s="1" t="s">
        <v>24</v>
      </c>
      <c r="E86" s="1" t="s">
        <v>25</v>
      </c>
      <c r="F86" s="1" t="s">
        <v>26</v>
      </c>
      <c r="G86" s="2" t="s">
        <v>141</v>
      </c>
      <c r="H86" s="4">
        <v>3391147</v>
      </c>
      <c r="I86" s="4">
        <v>0</v>
      </c>
      <c r="J86" s="4">
        <v>3298510</v>
      </c>
      <c r="K86" s="4">
        <v>92637</v>
      </c>
      <c r="L86" s="4">
        <v>3298510</v>
      </c>
      <c r="M86" s="4">
        <v>3298510</v>
      </c>
      <c r="N86" s="4">
        <v>3056470</v>
      </c>
      <c r="O86" s="4">
        <v>3056470</v>
      </c>
    </row>
    <row r="87" spans="1:16" ht="56.25" x14ac:dyDescent="0.25">
      <c r="A87" s="1" t="s">
        <v>21</v>
      </c>
      <c r="B87" s="2" t="s">
        <v>22</v>
      </c>
      <c r="C87" s="3" t="s">
        <v>140</v>
      </c>
      <c r="D87" s="1" t="s">
        <v>40</v>
      </c>
      <c r="E87" s="1" t="s">
        <v>41</v>
      </c>
      <c r="F87" s="1" t="s">
        <v>26</v>
      </c>
      <c r="G87" s="2" t="s">
        <v>141</v>
      </c>
      <c r="H87" s="4">
        <v>6760000</v>
      </c>
      <c r="I87" s="4">
        <v>0</v>
      </c>
      <c r="J87" s="4">
        <v>6760000</v>
      </c>
      <c r="K87" s="4">
        <v>0</v>
      </c>
      <c r="L87" s="4">
        <v>6760000</v>
      </c>
      <c r="M87" s="4">
        <v>3568000</v>
      </c>
      <c r="N87" s="4">
        <v>3568000</v>
      </c>
      <c r="O87" s="4">
        <v>3568000</v>
      </c>
    </row>
    <row r="88" spans="1:16" ht="22.5" x14ac:dyDescent="0.25">
      <c r="A88" s="1" t="s">
        <v>21</v>
      </c>
      <c r="B88" s="2" t="s">
        <v>22</v>
      </c>
      <c r="C88" s="3" t="s">
        <v>142</v>
      </c>
      <c r="D88" s="1" t="s">
        <v>24</v>
      </c>
      <c r="E88" s="1" t="s">
        <v>25</v>
      </c>
      <c r="F88" s="1" t="s">
        <v>26</v>
      </c>
      <c r="G88" s="2" t="s">
        <v>143</v>
      </c>
      <c r="H88" s="4">
        <v>5750046</v>
      </c>
      <c r="I88" s="4">
        <v>0</v>
      </c>
      <c r="J88" s="4">
        <v>5532517</v>
      </c>
      <c r="K88" s="4">
        <v>217529</v>
      </c>
      <c r="L88" s="4">
        <v>5532517</v>
      </c>
      <c r="M88" s="4">
        <v>5532517</v>
      </c>
      <c r="N88" s="4">
        <v>5532517</v>
      </c>
      <c r="O88" s="4">
        <v>5532517</v>
      </c>
    </row>
    <row r="89" spans="1:16" ht="47.25" x14ac:dyDescent="0.25">
      <c r="A89" s="1"/>
      <c r="B89" s="2"/>
      <c r="C89" s="3"/>
      <c r="D89" s="1"/>
      <c r="E89" s="1"/>
      <c r="F89" s="1"/>
      <c r="G89" s="6" t="s">
        <v>144</v>
      </c>
      <c r="H89" s="5">
        <f>+SUM(H29:H88)</f>
        <v>2420411768</v>
      </c>
      <c r="I89" s="5">
        <f>+SUM(I29:I88)</f>
        <v>0</v>
      </c>
      <c r="J89" s="5">
        <f>+SUM(J29:J88)</f>
        <v>2396105890.8899999</v>
      </c>
      <c r="K89" s="5">
        <f>+SUM(K29:K88)</f>
        <v>24305877.109999999</v>
      </c>
      <c r="L89" s="5">
        <f>+SUM(L29:L88)</f>
        <v>2394040532.8899999</v>
      </c>
      <c r="M89" s="5">
        <f>+SUM(M29:M88)</f>
        <v>1979734988.1700003</v>
      </c>
      <c r="N89" s="5">
        <f>+SUM(N29:N88)</f>
        <v>1908239768.8299997</v>
      </c>
      <c r="O89" s="5">
        <f>+SUM(O29:O88)</f>
        <v>1908239768.8299997</v>
      </c>
    </row>
    <row r="90" spans="1:16" ht="22.5" x14ac:dyDescent="0.25">
      <c r="A90" s="1" t="s">
        <v>21</v>
      </c>
      <c r="B90" s="2" t="s">
        <v>22</v>
      </c>
      <c r="C90" s="3" t="s">
        <v>145</v>
      </c>
      <c r="D90" s="1" t="s">
        <v>24</v>
      </c>
      <c r="E90" s="1" t="s">
        <v>25</v>
      </c>
      <c r="F90" s="1" t="s">
        <v>26</v>
      </c>
      <c r="G90" s="2" t="s">
        <v>146</v>
      </c>
      <c r="H90" s="4">
        <v>6240000</v>
      </c>
      <c r="I90" s="4">
        <v>0</v>
      </c>
      <c r="J90" s="4">
        <v>1073977</v>
      </c>
      <c r="K90" s="4">
        <v>5166023</v>
      </c>
      <c r="L90" s="4">
        <v>1073977</v>
      </c>
      <c r="M90" s="4">
        <v>1073977</v>
      </c>
      <c r="N90" s="4">
        <v>1073977</v>
      </c>
      <c r="O90" s="4">
        <v>1073977</v>
      </c>
      <c r="P90">
        <v>1073977</v>
      </c>
    </row>
    <row r="91" spans="1:16" ht="22.5" x14ac:dyDescent="0.25">
      <c r="A91" s="1" t="s">
        <v>21</v>
      </c>
      <c r="B91" s="2" t="s">
        <v>22</v>
      </c>
      <c r="C91" s="3" t="s">
        <v>147</v>
      </c>
      <c r="D91" s="1" t="s">
        <v>24</v>
      </c>
      <c r="E91" s="1" t="s">
        <v>25</v>
      </c>
      <c r="F91" s="1" t="s">
        <v>26</v>
      </c>
      <c r="G91" s="2" t="s">
        <v>148</v>
      </c>
      <c r="H91" s="4">
        <v>2000000</v>
      </c>
      <c r="I91" s="4">
        <v>0</v>
      </c>
      <c r="J91" s="4">
        <v>0</v>
      </c>
      <c r="K91" s="4">
        <v>2000000</v>
      </c>
      <c r="L91" s="4">
        <v>0</v>
      </c>
      <c r="M91" s="4">
        <v>0</v>
      </c>
      <c r="N91" s="4">
        <v>0</v>
      </c>
      <c r="O91" s="4">
        <v>0</v>
      </c>
      <c r="P91">
        <v>0</v>
      </c>
    </row>
    <row r="92" spans="1:16" x14ac:dyDescent="0.25">
      <c r="A92" s="1" t="s">
        <v>21</v>
      </c>
      <c r="B92" s="2" t="s">
        <v>22</v>
      </c>
      <c r="C92" s="3" t="s">
        <v>149</v>
      </c>
      <c r="D92" s="1" t="s">
        <v>24</v>
      </c>
      <c r="E92" s="1" t="s">
        <v>25</v>
      </c>
      <c r="F92" s="1" t="s">
        <v>26</v>
      </c>
      <c r="G92" s="2" t="s">
        <v>150</v>
      </c>
      <c r="H92" s="4">
        <v>94172868</v>
      </c>
      <c r="I92" s="4">
        <v>0</v>
      </c>
      <c r="J92" s="4">
        <v>0</v>
      </c>
      <c r="K92" s="4">
        <v>94172868</v>
      </c>
      <c r="L92" s="4">
        <v>0</v>
      </c>
      <c r="M92" s="4">
        <v>0</v>
      </c>
      <c r="N92" s="4">
        <v>0</v>
      </c>
      <c r="O92" s="4">
        <v>0</v>
      </c>
      <c r="P92">
        <v>0</v>
      </c>
    </row>
    <row r="93" spans="1:16" ht="47.25" x14ac:dyDescent="0.25">
      <c r="A93" s="1"/>
      <c r="B93" s="2"/>
      <c r="C93" s="3"/>
      <c r="D93" s="1"/>
      <c r="E93" s="1"/>
      <c r="F93" s="1"/>
      <c r="G93" s="6" t="s">
        <v>218</v>
      </c>
      <c r="H93" s="5">
        <f>+SUM(H90:H92)</f>
        <v>102412868</v>
      </c>
      <c r="I93" s="5">
        <f>+SUM(I90:I92)</f>
        <v>0</v>
      </c>
      <c r="J93" s="5">
        <f>+SUM(J90:J92)</f>
        <v>1073977</v>
      </c>
      <c r="K93" s="5">
        <f>+SUM(K90:K92)</f>
        <v>101338891</v>
      </c>
      <c r="L93" s="5">
        <f>+SUM(L90:L92)</f>
        <v>1073977</v>
      </c>
      <c r="M93" s="5">
        <f>+SUM(M90:M92)</f>
        <v>1073977</v>
      </c>
      <c r="N93" s="5">
        <f>+SUM(N90:N92)</f>
        <v>1073977</v>
      </c>
      <c r="O93" s="5">
        <f>+SUM(O90:O92)</f>
        <v>1073977</v>
      </c>
    </row>
    <row r="94" spans="1:16" ht="22.5" x14ac:dyDescent="0.25">
      <c r="A94" s="1" t="s">
        <v>21</v>
      </c>
      <c r="B94" s="2" t="s">
        <v>22</v>
      </c>
      <c r="C94" s="3" t="s">
        <v>151</v>
      </c>
      <c r="D94" s="1" t="s">
        <v>24</v>
      </c>
      <c r="E94" s="1" t="s">
        <v>25</v>
      </c>
      <c r="F94" s="1" t="s">
        <v>26</v>
      </c>
      <c r="G94" s="2" t="s">
        <v>152</v>
      </c>
      <c r="H94" s="4">
        <v>27446340</v>
      </c>
      <c r="I94" s="4">
        <v>0</v>
      </c>
      <c r="J94" s="4">
        <v>22032530</v>
      </c>
      <c r="K94" s="4">
        <v>5413810</v>
      </c>
      <c r="L94" s="4">
        <v>22032530</v>
      </c>
      <c r="M94" s="4">
        <v>22032530</v>
      </c>
      <c r="N94" s="4">
        <v>22032530</v>
      </c>
      <c r="O94" s="4">
        <v>22032530</v>
      </c>
    </row>
    <row r="95" spans="1:16" ht="22.5" x14ac:dyDescent="0.25">
      <c r="A95" s="1" t="s">
        <v>21</v>
      </c>
      <c r="B95" s="2" t="s">
        <v>22</v>
      </c>
      <c r="C95" s="3" t="s">
        <v>153</v>
      </c>
      <c r="D95" s="1" t="s">
        <v>24</v>
      </c>
      <c r="E95" s="1" t="s">
        <v>25</v>
      </c>
      <c r="F95" s="1" t="s">
        <v>26</v>
      </c>
      <c r="G95" s="2" t="s">
        <v>154</v>
      </c>
      <c r="H95" s="4">
        <v>2000000</v>
      </c>
      <c r="I95" s="4">
        <v>0</v>
      </c>
      <c r="J95" s="4">
        <v>1388000</v>
      </c>
      <c r="K95" s="4">
        <v>612000</v>
      </c>
      <c r="L95" s="4">
        <v>1388000</v>
      </c>
      <c r="M95" s="4">
        <v>1388000</v>
      </c>
      <c r="N95" s="4">
        <v>1388000</v>
      </c>
      <c r="O95" s="4">
        <v>1388000</v>
      </c>
    </row>
    <row r="96" spans="1:16" s="83" customFormat="1" ht="22.5" x14ac:dyDescent="0.25">
      <c r="A96" s="84" t="s">
        <v>21</v>
      </c>
      <c r="B96" s="85" t="s">
        <v>22</v>
      </c>
      <c r="C96" s="86" t="s">
        <v>155</v>
      </c>
      <c r="D96" s="84" t="s">
        <v>24</v>
      </c>
      <c r="E96" s="84" t="s">
        <v>25</v>
      </c>
      <c r="F96" s="84" t="s">
        <v>26</v>
      </c>
      <c r="G96" s="85" t="s">
        <v>156</v>
      </c>
      <c r="H96" s="87">
        <v>6353040</v>
      </c>
      <c r="I96" s="87">
        <v>0</v>
      </c>
      <c r="J96" s="87">
        <v>1359696</v>
      </c>
      <c r="K96" s="87">
        <v>4993344</v>
      </c>
      <c r="L96" s="87">
        <v>1234696</v>
      </c>
      <c r="M96" s="87">
        <v>1234696</v>
      </c>
      <c r="N96" s="87">
        <v>1234696</v>
      </c>
      <c r="O96" s="87">
        <v>1234696</v>
      </c>
    </row>
    <row r="97" spans="1:15" s="83" customFormat="1" ht="22.5" x14ac:dyDescent="0.25">
      <c r="A97" s="84" t="s">
        <v>21</v>
      </c>
      <c r="B97" s="85" t="s">
        <v>22</v>
      </c>
      <c r="C97" s="86" t="s">
        <v>157</v>
      </c>
      <c r="D97" s="84" t="s">
        <v>24</v>
      </c>
      <c r="E97" s="84" t="s">
        <v>160</v>
      </c>
      <c r="F97" s="84" t="s">
        <v>159</v>
      </c>
      <c r="G97" s="85" t="s">
        <v>158</v>
      </c>
      <c r="H97" s="87">
        <v>37208527</v>
      </c>
      <c r="I97" s="87">
        <v>0</v>
      </c>
      <c r="J97" s="87">
        <v>29601503</v>
      </c>
      <c r="K97" s="87">
        <v>7607024</v>
      </c>
      <c r="L97" s="87">
        <v>29601503</v>
      </c>
      <c r="M97" s="87">
        <v>29601503</v>
      </c>
      <c r="N97" s="87">
        <v>29601503</v>
      </c>
      <c r="O97" s="87">
        <v>29601503</v>
      </c>
    </row>
    <row r="98" spans="1:15" x14ac:dyDescent="0.25">
      <c r="A98" s="1" t="s">
        <v>21</v>
      </c>
      <c r="B98" s="2" t="s">
        <v>22</v>
      </c>
      <c r="C98" s="3" t="s">
        <v>161</v>
      </c>
      <c r="D98" s="1" t="s">
        <v>24</v>
      </c>
      <c r="E98" s="1" t="s">
        <v>25</v>
      </c>
      <c r="F98" s="1" t="s">
        <v>26</v>
      </c>
      <c r="G98" s="2" t="s">
        <v>162</v>
      </c>
      <c r="H98" s="4">
        <v>200000</v>
      </c>
      <c r="I98" s="4">
        <v>0</v>
      </c>
      <c r="J98" s="4">
        <v>0</v>
      </c>
      <c r="K98" s="4">
        <v>200000</v>
      </c>
      <c r="L98" s="4">
        <v>0</v>
      </c>
      <c r="M98" s="4">
        <v>0</v>
      </c>
      <c r="N98" s="4">
        <v>0</v>
      </c>
      <c r="O98" s="4">
        <v>0</v>
      </c>
    </row>
    <row r="99" spans="1:15" ht="22.5" x14ac:dyDescent="0.25">
      <c r="A99" s="1" t="s">
        <v>21</v>
      </c>
      <c r="B99" s="2" t="s">
        <v>22</v>
      </c>
      <c r="C99" s="3" t="s">
        <v>163</v>
      </c>
      <c r="D99" s="1" t="s">
        <v>24</v>
      </c>
      <c r="E99" s="1" t="s">
        <v>25</v>
      </c>
      <c r="F99" s="1" t="s">
        <v>26</v>
      </c>
      <c r="G99" s="2" t="s">
        <v>164</v>
      </c>
      <c r="H99" s="4">
        <v>858840</v>
      </c>
      <c r="I99" s="4">
        <v>0</v>
      </c>
      <c r="J99" s="4">
        <v>494000</v>
      </c>
      <c r="K99" s="4">
        <v>364840</v>
      </c>
      <c r="L99" s="4">
        <v>494000</v>
      </c>
      <c r="M99" s="4">
        <v>494000</v>
      </c>
      <c r="N99" s="4">
        <v>494000</v>
      </c>
      <c r="O99" s="4">
        <v>494000</v>
      </c>
    </row>
    <row r="100" spans="1:15" ht="47.25" x14ac:dyDescent="0.25">
      <c r="A100" s="1"/>
      <c r="B100" s="2"/>
      <c r="C100" s="3"/>
      <c r="D100" s="1"/>
      <c r="E100" s="1"/>
      <c r="F100" s="1"/>
      <c r="G100" s="6" t="s">
        <v>165</v>
      </c>
      <c r="H100" s="5">
        <f>+SUM(H94:H99)</f>
        <v>74066747</v>
      </c>
      <c r="I100" s="5">
        <f>+SUM(I94:I99)</f>
        <v>0</v>
      </c>
      <c r="J100" s="5">
        <f>+SUM(J94:J99)</f>
        <v>54875729</v>
      </c>
      <c r="K100" s="5">
        <f>+SUM(K94:K99)</f>
        <v>19191018</v>
      </c>
      <c r="L100" s="5">
        <f>+SUM(L94:L99)</f>
        <v>54750729</v>
      </c>
      <c r="M100" s="5">
        <f>+SUM(M94:M99)</f>
        <v>54750729</v>
      </c>
      <c r="N100" s="5">
        <f>+SUM(N94:N99)</f>
        <v>54750729</v>
      </c>
      <c r="O100" s="5">
        <f>+SUM(O94:O99)</f>
        <v>54750729</v>
      </c>
    </row>
    <row r="101" spans="1:15" ht="31.5" x14ac:dyDescent="0.25">
      <c r="A101" s="1"/>
      <c r="B101" s="2"/>
      <c r="C101" s="3"/>
      <c r="D101" s="1"/>
      <c r="E101" s="1"/>
      <c r="F101" s="1"/>
      <c r="G101" s="6" t="s">
        <v>166</v>
      </c>
      <c r="H101" s="5">
        <f>+H100+H93+H89+H28</f>
        <v>9088749822</v>
      </c>
      <c r="I101" s="5">
        <f>+I100+I93+I89+I28</f>
        <v>0</v>
      </c>
      <c r="J101" s="5">
        <f>+J100+J93+J89+J28</f>
        <v>8767227087.8899994</v>
      </c>
      <c r="K101" s="5">
        <f>+K100+K93+K89+K28</f>
        <v>321522734.11000001</v>
      </c>
      <c r="L101" s="5">
        <f>+L100+L93+L89+L28</f>
        <v>8765036729.8899994</v>
      </c>
      <c r="M101" s="5">
        <f>+M100+M93+M89+M28</f>
        <v>8350731185.1700001</v>
      </c>
      <c r="N101" s="5">
        <f>+N100+N93+N89+N28</f>
        <v>8279235965.8299999</v>
      </c>
      <c r="O101" s="5">
        <f>+O100+O93+O89+O28</f>
        <v>8279235965.8299999</v>
      </c>
    </row>
    <row r="102" spans="1:15" ht="78.75" x14ac:dyDescent="0.25">
      <c r="A102" s="1" t="s">
        <v>21</v>
      </c>
      <c r="B102" s="2" t="s">
        <v>22</v>
      </c>
      <c r="C102" s="3" t="s">
        <v>167</v>
      </c>
      <c r="D102" s="1" t="s">
        <v>24</v>
      </c>
      <c r="E102" s="1" t="s">
        <v>160</v>
      </c>
      <c r="F102" s="1" t="s">
        <v>26</v>
      </c>
      <c r="G102" s="2" t="s">
        <v>168</v>
      </c>
      <c r="H102" s="4">
        <v>128664216</v>
      </c>
      <c r="I102" s="4">
        <v>0</v>
      </c>
      <c r="J102" s="4">
        <v>128155999</v>
      </c>
      <c r="K102" s="4">
        <v>508217</v>
      </c>
      <c r="L102" s="4">
        <v>128155999</v>
      </c>
      <c r="M102" s="4">
        <v>128155999</v>
      </c>
      <c r="N102" s="4">
        <v>128155999</v>
      </c>
      <c r="O102" s="4">
        <v>128155999</v>
      </c>
    </row>
    <row r="103" spans="1:15" ht="78.75" x14ac:dyDescent="0.25">
      <c r="A103" s="1" t="s">
        <v>21</v>
      </c>
      <c r="B103" s="2" t="s">
        <v>22</v>
      </c>
      <c r="C103" s="3" t="s">
        <v>167</v>
      </c>
      <c r="D103" s="1" t="s">
        <v>40</v>
      </c>
      <c r="E103" s="1" t="s">
        <v>125</v>
      </c>
      <c r="F103" s="1" t="s">
        <v>26</v>
      </c>
      <c r="G103" s="2" t="s">
        <v>168</v>
      </c>
      <c r="H103" s="4">
        <v>56365813</v>
      </c>
      <c r="I103" s="4">
        <v>0</v>
      </c>
      <c r="J103" s="4">
        <v>56305319</v>
      </c>
      <c r="K103" s="4">
        <v>60494</v>
      </c>
      <c r="L103" s="4">
        <v>56305319</v>
      </c>
      <c r="M103" s="4">
        <v>56305319</v>
      </c>
      <c r="N103" s="4">
        <v>56305319</v>
      </c>
      <c r="O103" s="4">
        <v>56305319</v>
      </c>
    </row>
    <row r="104" spans="1:15" ht="112.5" x14ac:dyDescent="0.25">
      <c r="A104" s="1" t="s">
        <v>21</v>
      </c>
      <c r="B104" s="2" t="s">
        <v>22</v>
      </c>
      <c r="C104" s="3" t="s">
        <v>169</v>
      </c>
      <c r="D104" s="1" t="s">
        <v>24</v>
      </c>
      <c r="E104" s="1" t="s">
        <v>160</v>
      </c>
      <c r="F104" s="1" t="s">
        <v>26</v>
      </c>
      <c r="G104" s="2" t="s">
        <v>170</v>
      </c>
      <c r="H104" s="4">
        <v>897118199</v>
      </c>
      <c r="I104" s="4">
        <v>0</v>
      </c>
      <c r="J104" s="4">
        <v>894551854</v>
      </c>
      <c r="K104" s="4">
        <v>2566345</v>
      </c>
      <c r="L104" s="4">
        <v>894551854</v>
      </c>
      <c r="M104" s="4">
        <v>886173428</v>
      </c>
      <c r="N104" s="4">
        <v>886173428</v>
      </c>
      <c r="O104" s="4">
        <v>886173428</v>
      </c>
    </row>
    <row r="105" spans="1:15" ht="123.75" x14ac:dyDescent="0.25">
      <c r="A105" s="1" t="s">
        <v>21</v>
      </c>
      <c r="B105" s="2" t="s">
        <v>22</v>
      </c>
      <c r="C105" s="3" t="s">
        <v>177</v>
      </c>
      <c r="D105" s="1" t="s">
        <v>24</v>
      </c>
      <c r="E105" s="1" t="s">
        <v>160</v>
      </c>
      <c r="F105" s="1" t="s">
        <v>26</v>
      </c>
      <c r="G105" s="2" t="s">
        <v>178</v>
      </c>
      <c r="H105" s="4">
        <v>107284963</v>
      </c>
      <c r="I105" s="4">
        <v>0</v>
      </c>
      <c r="J105" s="4">
        <v>107284963</v>
      </c>
      <c r="K105" s="4">
        <v>0</v>
      </c>
      <c r="L105" s="4">
        <v>107284963</v>
      </c>
      <c r="M105" s="4">
        <v>107284963</v>
      </c>
      <c r="N105" s="4">
        <v>107284963</v>
      </c>
      <c r="O105" s="4">
        <v>107284963</v>
      </c>
    </row>
    <row r="106" spans="1:15" ht="101.25" x14ac:dyDescent="0.25">
      <c r="A106" s="1" t="s">
        <v>21</v>
      </c>
      <c r="B106" s="2" t="s">
        <v>22</v>
      </c>
      <c r="C106" s="3" t="s">
        <v>171</v>
      </c>
      <c r="D106" s="1" t="s">
        <v>24</v>
      </c>
      <c r="E106" s="1" t="s">
        <v>160</v>
      </c>
      <c r="F106" s="1" t="s">
        <v>26</v>
      </c>
      <c r="G106" s="2" t="s">
        <v>172</v>
      </c>
      <c r="H106" s="4">
        <v>288145467</v>
      </c>
      <c r="I106" s="4">
        <v>0</v>
      </c>
      <c r="J106" s="4">
        <v>288145467</v>
      </c>
      <c r="K106" s="4">
        <v>0</v>
      </c>
      <c r="L106" s="4">
        <v>288145467</v>
      </c>
      <c r="M106" s="4">
        <v>268145467</v>
      </c>
      <c r="N106" s="4">
        <v>268145467</v>
      </c>
      <c r="O106" s="4">
        <v>268145467</v>
      </c>
    </row>
    <row r="107" spans="1:15" ht="112.5" x14ac:dyDescent="0.25">
      <c r="A107" s="1" t="s">
        <v>21</v>
      </c>
      <c r="B107" s="2" t="s">
        <v>22</v>
      </c>
      <c r="C107" s="3" t="s">
        <v>173</v>
      </c>
      <c r="D107" s="1" t="s">
        <v>24</v>
      </c>
      <c r="E107" s="1" t="s">
        <v>160</v>
      </c>
      <c r="F107" s="1" t="s">
        <v>26</v>
      </c>
      <c r="G107" s="2" t="s">
        <v>174</v>
      </c>
      <c r="H107" s="4">
        <v>406798512</v>
      </c>
      <c r="I107" s="4">
        <v>0</v>
      </c>
      <c r="J107" s="4">
        <v>406798512</v>
      </c>
      <c r="K107" s="4">
        <v>0</v>
      </c>
      <c r="L107" s="4">
        <v>406798512</v>
      </c>
      <c r="M107" s="4">
        <v>403567752</v>
      </c>
      <c r="N107" s="4">
        <v>403567752</v>
      </c>
      <c r="O107" s="4">
        <v>403567752</v>
      </c>
    </row>
    <row r="108" spans="1:15" ht="112.5" x14ac:dyDescent="0.25">
      <c r="A108" s="1" t="s">
        <v>21</v>
      </c>
      <c r="B108" s="2" t="s">
        <v>22</v>
      </c>
      <c r="C108" s="3" t="s">
        <v>175</v>
      </c>
      <c r="D108" s="1" t="s">
        <v>24</v>
      </c>
      <c r="E108" s="1" t="s">
        <v>160</v>
      </c>
      <c r="F108" s="1" t="s">
        <v>26</v>
      </c>
      <c r="G108" s="2" t="s">
        <v>176</v>
      </c>
      <c r="H108" s="4">
        <v>1734161181</v>
      </c>
      <c r="I108" s="4">
        <v>0</v>
      </c>
      <c r="J108" s="4">
        <v>1732160911</v>
      </c>
      <c r="K108" s="4">
        <v>2000270</v>
      </c>
      <c r="L108" s="4">
        <v>1732160911</v>
      </c>
      <c r="M108" s="4">
        <v>1719340320</v>
      </c>
      <c r="N108" s="4">
        <v>1719340320</v>
      </c>
      <c r="O108" s="4">
        <v>1719340320</v>
      </c>
    </row>
    <row r="109" spans="1:15" ht="123.75" x14ac:dyDescent="0.25">
      <c r="A109" s="1" t="s">
        <v>21</v>
      </c>
      <c r="B109" s="2" t="s">
        <v>22</v>
      </c>
      <c r="C109" s="3" t="s">
        <v>179</v>
      </c>
      <c r="D109" s="1" t="s">
        <v>24</v>
      </c>
      <c r="E109" s="1" t="s">
        <v>160</v>
      </c>
      <c r="F109" s="1" t="s">
        <v>26</v>
      </c>
      <c r="G109" s="2" t="s">
        <v>180</v>
      </c>
      <c r="H109" s="4">
        <v>678535897</v>
      </c>
      <c r="I109" s="4">
        <v>0</v>
      </c>
      <c r="J109" s="4">
        <v>678322519</v>
      </c>
      <c r="K109" s="4">
        <v>213378</v>
      </c>
      <c r="L109" s="4">
        <v>678322519</v>
      </c>
      <c r="M109" s="4">
        <v>648339433.99000001</v>
      </c>
      <c r="N109" s="4">
        <v>648339433.99000001</v>
      </c>
      <c r="O109" s="4">
        <v>648339433.99000001</v>
      </c>
    </row>
    <row r="110" spans="1:15" ht="123.75" x14ac:dyDescent="0.25">
      <c r="A110" s="1" t="s">
        <v>21</v>
      </c>
      <c r="B110" s="2" t="s">
        <v>22</v>
      </c>
      <c r="C110" s="3" t="s">
        <v>179</v>
      </c>
      <c r="D110" s="1" t="s">
        <v>40</v>
      </c>
      <c r="E110" s="1" t="s">
        <v>125</v>
      </c>
      <c r="F110" s="1" t="s">
        <v>26</v>
      </c>
      <c r="G110" s="2" t="s">
        <v>180</v>
      </c>
      <c r="H110" s="4">
        <v>122177641</v>
      </c>
      <c r="I110" s="4">
        <v>0</v>
      </c>
      <c r="J110" s="4">
        <v>119844141.69</v>
      </c>
      <c r="K110" s="4">
        <v>2333499.31</v>
      </c>
      <c r="L110" s="4">
        <v>119804141.69</v>
      </c>
      <c r="M110" s="4">
        <v>112777751.69</v>
      </c>
      <c r="N110" s="4">
        <v>112777751.69</v>
      </c>
      <c r="O110" s="4">
        <v>112777751.69</v>
      </c>
    </row>
    <row r="111" spans="1:15" ht="112.5" x14ac:dyDescent="0.25">
      <c r="A111" s="1" t="s">
        <v>21</v>
      </c>
      <c r="B111" s="2" t="s">
        <v>22</v>
      </c>
      <c r="C111" s="3" t="s">
        <v>175</v>
      </c>
      <c r="D111" s="1" t="s">
        <v>40</v>
      </c>
      <c r="E111" s="1" t="s">
        <v>125</v>
      </c>
      <c r="F111" s="1" t="s">
        <v>26</v>
      </c>
      <c r="G111" s="2" t="s">
        <v>176</v>
      </c>
      <c r="H111" s="4">
        <v>4123265</v>
      </c>
      <c r="I111" s="4">
        <v>0</v>
      </c>
      <c r="J111" s="4">
        <v>123265</v>
      </c>
      <c r="K111" s="4">
        <v>4000000</v>
      </c>
      <c r="L111" s="4">
        <v>123265</v>
      </c>
      <c r="M111" s="4">
        <v>123265</v>
      </c>
      <c r="N111" s="4">
        <v>0</v>
      </c>
      <c r="O111" s="4">
        <v>0</v>
      </c>
    </row>
    <row r="112" spans="1:15" ht="101.25" x14ac:dyDescent="0.25">
      <c r="A112" s="1" t="s">
        <v>21</v>
      </c>
      <c r="B112" s="2" t="s">
        <v>22</v>
      </c>
      <c r="C112" s="3" t="s">
        <v>171</v>
      </c>
      <c r="D112" s="1" t="s">
        <v>40</v>
      </c>
      <c r="E112" s="1" t="s">
        <v>125</v>
      </c>
      <c r="F112" s="1" t="s">
        <v>26</v>
      </c>
      <c r="G112" s="2" t="s">
        <v>172</v>
      </c>
      <c r="H112" s="4">
        <v>1290040</v>
      </c>
      <c r="I112" s="4">
        <v>0</v>
      </c>
      <c r="J112" s="4">
        <v>1290040</v>
      </c>
      <c r="K112" s="4">
        <v>0</v>
      </c>
      <c r="L112" s="4">
        <v>1290040</v>
      </c>
      <c r="M112" s="4">
        <v>1290040</v>
      </c>
      <c r="N112" s="4">
        <v>1230604.52</v>
      </c>
      <c r="O112" s="4">
        <v>1230604.52</v>
      </c>
    </row>
    <row r="113" spans="1:15" ht="123.75" x14ac:dyDescent="0.25">
      <c r="A113" s="1" t="s">
        <v>21</v>
      </c>
      <c r="B113" s="2" t="s">
        <v>22</v>
      </c>
      <c r="C113" s="3" t="s">
        <v>177</v>
      </c>
      <c r="D113" s="1" t="s">
        <v>40</v>
      </c>
      <c r="E113" s="1" t="s">
        <v>125</v>
      </c>
      <c r="F113" s="1" t="s">
        <v>26</v>
      </c>
      <c r="G113" s="2" t="s">
        <v>178</v>
      </c>
      <c r="H113" s="4">
        <v>193044</v>
      </c>
      <c r="I113" s="4">
        <v>0</v>
      </c>
      <c r="J113" s="4">
        <v>193044</v>
      </c>
      <c r="K113" s="4">
        <v>0</v>
      </c>
      <c r="L113" s="4">
        <v>193044</v>
      </c>
      <c r="M113" s="4">
        <v>193044</v>
      </c>
      <c r="N113" s="4">
        <v>0</v>
      </c>
      <c r="O113" s="4">
        <v>0</v>
      </c>
    </row>
    <row r="114" spans="1:15" ht="112.5" x14ac:dyDescent="0.25">
      <c r="A114" s="1" t="s">
        <v>21</v>
      </c>
      <c r="B114" s="2" t="s">
        <v>22</v>
      </c>
      <c r="C114" s="3" t="s">
        <v>169</v>
      </c>
      <c r="D114" s="1" t="s">
        <v>40</v>
      </c>
      <c r="E114" s="1" t="s">
        <v>125</v>
      </c>
      <c r="F114" s="1" t="s">
        <v>26</v>
      </c>
      <c r="G114" s="2" t="s">
        <v>170</v>
      </c>
      <c r="H114" s="4">
        <v>2202148</v>
      </c>
      <c r="I114" s="4">
        <v>0</v>
      </c>
      <c r="J114" s="4">
        <v>2202148</v>
      </c>
      <c r="K114" s="4">
        <v>0</v>
      </c>
      <c r="L114" s="4">
        <v>2202148</v>
      </c>
      <c r="M114" s="4">
        <v>2202148</v>
      </c>
      <c r="N114" s="4">
        <v>2148</v>
      </c>
      <c r="O114" s="4">
        <v>2148</v>
      </c>
    </row>
    <row r="115" spans="1:15" ht="101.25" x14ac:dyDescent="0.25">
      <c r="A115" s="1" t="s">
        <v>21</v>
      </c>
      <c r="B115" s="2" t="s">
        <v>22</v>
      </c>
      <c r="C115" s="3" t="s">
        <v>225</v>
      </c>
      <c r="D115" s="1" t="s">
        <v>24</v>
      </c>
      <c r="E115" s="1" t="s">
        <v>160</v>
      </c>
      <c r="F115" s="1" t="s">
        <v>26</v>
      </c>
      <c r="G115" s="2" t="s">
        <v>226</v>
      </c>
      <c r="H115" s="4">
        <v>44000000</v>
      </c>
      <c r="I115" s="4">
        <v>0</v>
      </c>
      <c r="J115" s="4">
        <v>44000000</v>
      </c>
      <c r="K115" s="4">
        <v>0</v>
      </c>
      <c r="L115" s="4">
        <v>44000000</v>
      </c>
      <c r="M115" s="4">
        <v>44000000</v>
      </c>
      <c r="N115" s="4">
        <v>44000000</v>
      </c>
      <c r="O115" s="4">
        <v>44000000</v>
      </c>
    </row>
    <row r="116" spans="1:15" ht="112.5" x14ac:dyDescent="0.25">
      <c r="A116" s="1" t="s">
        <v>21</v>
      </c>
      <c r="B116" s="2" t="s">
        <v>22</v>
      </c>
      <c r="C116" s="3" t="s">
        <v>181</v>
      </c>
      <c r="D116" s="1" t="s">
        <v>24</v>
      </c>
      <c r="E116" s="1" t="s">
        <v>160</v>
      </c>
      <c r="F116" s="1" t="s">
        <v>26</v>
      </c>
      <c r="G116" s="2" t="s">
        <v>182</v>
      </c>
      <c r="H116" s="4">
        <v>206584999</v>
      </c>
      <c r="I116" s="4">
        <v>0</v>
      </c>
      <c r="J116" s="4">
        <v>206584999</v>
      </c>
      <c r="K116" s="4">
        <v>0</v>
      </c>
      <c r="L116" s="4">
        <v>206584999</v>
      </c>
      <c r="M116" s="4">
        <v>206584999</v>
      </c>
      <c r="N116" s="4">
        <v>206584999</v>
      </c>
      <c r="O116" s="4">
        <v>206584999</v>
      </c>
    </row>
    <row r="117" spans="1:15" ht="112.5" x14ac:dyDescent="0.25">
      <c r="A117" s="1" t="s">
        <v>21</v>
      </c>
      <c r="B117" s="2" t="s">
        <v>22</v>
      </c>
      <c r="C117" s="3" t="s">
        <v>183</v>
      </c>
      <c r="D117" s="1" t="s">
        <v>24</v>
      </c>
      <c r="E117" s="1" t="s">
        <v>160</v>
      </c>
      <c r="F117" s="1" t="s">
        <v>26</v>
      </c>
      <c r="G117" s="2" t="s">
        <v>184</v>
      </c>
      <c r="H117" s="4">
        <v>327320716</v>
      </c>
      <c r="I117" s="4">
        <v>0</v>
      </c>
      <c r="J117" s="4">
        <v>323483763</v>
      </c>
      <c r="K117" s="4">
        <v>3836953</v>
      </c>
      <c r="L117" s="4">
        <v>323483763</v>
      </c>
      <c r="M117" s="4">
        <v>323483763</v>
      </c>
      <c r="N117" s="4">
        <v>323483763</v>
      </c>
      <c r="O117" s="4">
        <v>323483763</v>
      </c>
    </row>
    <row r="118" spans="1:15" ht="101.25" x14ac:dyDescent="0.25">
      <c r="A118" s="1" t="s">
        <v>21</v>
      </c>
      <c r="B118" s="2" t="s">
        <v>22</v>
      </c>
      <c r="C118" s="3" t="s">
        <v>185</v>
      </c>
      <c r="D118" s="1" t="s">
        <v>24</v>
      </c>
      <c r="E118" s="1" t="s">
        <v>160</v>
      </c>
      <c r="F118" s="1" t="s">
        <v>26</v>
      </c>
      <c r="G118" s="2" t="s">
        <v>186</v>
      </c>
      <c r="H118" s="4">
        <v>182215023</v>
      </c>
      <c r="I118" s="4">
        <v>0</v>
      </c>
      <c r="J118" s="4">
        <v>180725441.59999999</v>
      </c>
      <c r="K118" s="4">
        <v>1489581.4</v>
      </c>
      <c r="L118" s="4">
        <v>180725441.59999999</v>
      </c>
      <c r="M118" s="4">
        <v>160161005.59999999</v>
      </c>
      <c r="N118" s="4">
        <v>160161005.59999999</v>
      </c>
      <c r="O118" s="4">
        <v>160161005.59999999</v>
      </c>
    </row>
    <row r="119" spans="1:15" ht="101.25" x14ac:dyDescent="0.25">
      <c r="A119" s="1" t="s">
        <v>21</v>
      </c>
      <c r="B119" s="2" t="s">
        <v>22</v>
      </c>
      <c r="C119" s="3" t="s">
        <v>185</v>
      </c>
      <c r="D119" s="1" t="s">
        <v>40</v>
      </c>
      <c r="E119" s="1" t="s">
        <v>125</v>
      </c>
      <c r="F119" s="1" t="s">
        <v>26</v>
      </c>
      <c r="G119" s="2" t="s">
        <v>186</v>
      </c>
      <c r="H119" s="4">
        <v>64348049</v>
      </c>
      <c r="I119" s="4">
        <v>0</v>
      </c>
      <c r="J119" s="4">
        <v>64050607</v>
      </c>
      <c r="K119" s="4">
        <v>297442</v>
      </c>
      <c r="L119" s="4">
        <v>64050607</v>
      </c>
      <c r="M119" s="4">
        <v>60654182</v>
      </c>
      <c r="N119" s="4">
        <v>60654182</v>
      </c>
      <c r="O119" s="4">
        <v>60654182</v>
      </c>
    </row>
    <row r="120" spans="1:15" ht="31.5" x14ac:dyDescent="0.25">
      <c r="A120" s="1" t="s">
        <v>1</v>
      </c>
      <c r="B120" s="2" t="s">
        <v>1</v>
      </c>
      <c r="C120" s="3" t="s">
        <v>1</v>
      </c>
      <c r="D120" s="1" t="s">
        <v>1</v>
      </c>
      <c r="E120" s="1" t="s">
        <v>1</v>
      </c>
      <c r="F120" s="1" t="s">
        <v>1</v>
      </c>
      <c r="G120" s="6" t="s">
        <v>187</v>
      </c>
      <c r="H120" s="5">
        <f>+SUM(H102:H119)</f>
        <v>5251529173</v>
      </c>
      <c r="I120" s="5">
        <f>+SUM(I102:I119)</f>
        <v>0</v>
      </c>
      <c r="J120" s="5">
        <f>+SUM(J102:J119)</f>
        <v>5234222993.29</v>
      </c>
      <c r="K120" s="5">
        <f>+SUM(K102:K119)</f>
        <v>17306179.710000001</v>
      </c>
      <c r="L120" s="5">
        <f>+SUM(L102:L119)</f>
        <v>5234182993.29</v>
      </c>
      <c r="M120" s="5">
        <f>+SUM(M102:M119)</f>
        <v>5128782880.2799997</v>
      </c>
      <c r="N120" s="5">
        <f>+SUM(N102:N119)</f>
        <v>5126207135.8000002</v>
      </c>
      <c r="O120" s="5">
        <f>+SUM(O102:O119)</f>
        <v>5126207135.8000002</v>
      </c>
    </row>
    <row r="121" spans="1:15" ht="47.25" x14ac:dyDescent="0.25">
      <c r="A121" s="1" t="s">
        <v>1</v>
      </c>
      <c r="B121" s="2" t="s">
        <v>1</v>
      </c>
      <c r="C121" s="3" t="s">
        <v>1</v>
      </c>
      <c r="D121" s="1" t="s">
        <v>1</v>
      </c>
      <c r="E121" s="1" t="s">
        <v>1</v>
      </c>
      <c r="F121" s="1" t="s">
        <v>1</v>
      </c>
      <c r="G121" s="6" t="s">
        <v>188</v>
      </c>
      <c r="H121" s="5">
        <f>+H120+H101</f>
        <v>14340278995</v>
      </c>
      <c r="I121" s="5">
        <f>+I120+I101</f>
        <v>0</v>
      </c>
      <c r="J121" s="5">
        <f>+J120+J101</f>
        <v>14001450081.18</v>
      </c>
      <c r="K121" s="5">
        <f>+K120+K101</f>
        <v>338828913.81999999</v>
      </c>
      <c r="L121" s="5">
        <f>+L120+L101</f>
        <v>13999219723.18</v>
      </c>
      <c r="M121" s="5">
        <f>+M120+M101</f>
        <v>13479514065.450001</v>
      </c>
      <c r="N121" s="5">
        <f>+N120+N101</f>
        <v>13405443101.630001</v>
      </c>
      <c r="O121" s="5">
        <f>+O120+O101</f>
        <v>13405443101.630001</v>
      </c>
    </row>
    <row r="122" spans="1:15" ht="33.950000000000003" customHeight="1" x14ac:dyDescent="0.25"/>
  </sheetData>
  <autoFilter ref="A4:O4" xr:uid="{00000000-0001-0000-0000-000000000000}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 A DIC 31 2022</vt:lpstr>
      <vt:lpstr>Anexo 2 - ICC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Alejandro Ochoa</cp:lastModifiedBy>
  <cp:revision/>
  <dcterms:created xsi:type="dcterms:W3CDTF">2022-02-08T20:49:49Z</dcterms:created>
  <dcterms:modified xsi:type="dcterms:W3CDTF">2023-02-02T21:11:27Z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