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roycuervo-my.sharepoint.com/personal/planeacion_caroycuervo_gov_co/Documents/1. PLA TRD/2021/2 INFORMES/100.101.11.2 CONSOLIDADO DE GESTION/"/>
    </mc:Choice>
  </mc:AlternateContent>
  <xr:revisionPtr revIDLastSave="125" documentId="11_CF6446028E618C7BF8505824C659B9FA8F51ECDC" xr6:coauthVersionLast="47" xr6:coauthVersionMax="47" xr10:uidLastSave="{1E015AB9-74BC-4E56-8D60-D87A2CEAD53F}"/>
  <bookViews>
    <workbookView xWindow="-120" yWindow="-120" windowWidth="20730" windowHeight="11160" xr2:uid="{00000000-000D-0000-FFFF-FFFF00000000}"/>
  </bookViews>
  <sheets>
    <sheet name="CONSOLIDADO A DIC 31 2021" sheetId="3" r:id="rId1"/>
    <sheet name="Anexo 2 - ICC" sheetId="1" r:id="rId2"/>
  </sheets>
  <externalReferences>
    <externalReference r:id="rId3"/>
    <externalReference r:id="rId4"/>
  </externalReferences>
  <definedNames>
    <definedName name="__Csf27" localSheetId="0">#REF!</definedName>
    <definedName name="__Csf27">#REF!</definedName>
    <definedName name="__PAC29" localSheetId="0">#REF!</definedName>
    <definedName name="__PAC29">#REF!</definedName>
    <definedName name="_Csf27" localSheetId="0">#REF!</definedName>
    <definedName name="_Csf27">#REF!</definedName>
    <definedName name="_xlnm._FilterDatabase" localSheetId="1" hidden="1">'Anexo 2 - ICC'!$A$4:$O$4</definedName>
    <definedName name="_PAC28" localSheetId="0">#REF!</definedName>
    <definedName name="_PAC28">#REF!</definedName>
    <definedName name="_PAC29" localSheetId="0">#REF!</definedName>
    <definedName name="_PAC29">#REF!</definedName>
    <definedName name="ABRIL" localSheetId="0">'[1]TIQUETES 2018'!#REF!</definedName>
    <definedName name="ABRIL">'[1]TIQUETES 2018'!#REF!</definedName>
    <definedName name="AGOSTO" localSheetId="0">'[1]TIQUETES 2018'!#REF!</definedName>
    <definedName name="AGOSTO">'[1]TIQUETES 2018'!#REF!</definedName>
    <definedName name="ÁREAS" localSheetId="0">'[1]TIQUETES 2018'!#REF!</definedName>
    <definedName name="ÁREAS">'[1]TIQUETES 2018'!#REF!</definedName>
    <definedName name="BDSSF" localSheetId="0">#REF!</definedName>
    <definedName name="BDSSF">#REF!</definedName>
    <definedName name="BIBLIOTECA_JOSÉ_MANUEL_RIVAS_SACCONI" localSheetId="0">'[1]TIQUETES 2018'!#REF!</definedName>
    <definedName name="BIBLIOTECA_JOSÉ_MANUEL_RIVAS_SACCONI">'[1]TIQUETES 2018'!#REF!</definedName>
    <definedName name="COMUNICACIONES_Y_PRENSA" localSheetId="0">'[1]TIQUETES 2018'!#REF!</definedName>
    <definedName name="COMUNICACIONES_Y_PRENSA">'[1]TIQUETES 2018'!#REF!</definedName>
    <definedName name="CREXPORT" localSheetId="0">#REF!</definedName>
    <definedName name="CREXPORT">#REF!</definedName>
    <definedName name="DATOSSSF" localSheetId="0">#REF!</definedName>
    <definedName name="DATOSSSF">#REF!</definedName>
    <definedName name="DÍAS">[2]FÓRMULAS!$I$2:$I$6</definedName>
    <definedName name="DICIEMBRE" localSheetId="0">'[1]TIQUETES 2018'!#REF!</definedName>
    <definedName name="DICIEMBRE">'[1]TIQUETES 2018'!#REF!</definedName>
    <definedName name="DIVULGACIÓN_EDITORIAL" localSheetId="0">'[1]TIQUETES 2018'!#REF!</definedName>
    <definedName name="DIVULGACIÓN_EDITORIAL">'[1]TIQUETES 2018'!#REF!</definedName>
    <definedName name="DURADIAS" localSheetId="0">'[1]TIQUETES 2018'!#REF!</definedName>
    <definedName name="DURADIAS">'[1]TIQUETES 2018'!#REF!</definedName>
    <definedName name="DURAMES" localSheetId="0">'[1]TIQUETES 2018'!#REF!</definedName>
    <definedName name="DURAMES">'[1]TIQUETES 2018'!#REF!</definedName>
    <definedName name="ENERO" localSheetId="0">'[1]TIQUETES 2018'!#REF!</definedName>
    <definedName name="ENERO">'[1]TIQUETES 2018'!#REF!</definedName>
    <definedName name="ESTADOVF" localSheetId="0">'[1]TIQUETES 2018'!#REF!</definedName>
    <definedName name="ESTADOVF">'[1]TIQUETES 2018'!#REF!</definedName>
    <definedName name="FEBRERO" localSheetId="0">'[1]TIQUETES 2018'!#REF!</definedName>
    <definedName name="FEBRERO">'[1]TIQUETES 2018'!#REF!</definedName>
    <definedName name="FUENTE" localSheetId="0">'[1]TIQUETES 2018'!#REF!</definedName>
    <definedName name="FUENTE">'[1]TIQUETES 2018'!#REF!</definedName>
    <definedName name="FUENTE_DE_LOS_RECURSOS">[2]FÓRMULAS!$K$2:$K$3</definedName>
    <definedName name="FUN_01" localSheetId="0">#REF!</definedName>
    <definedName name="FUN_01">#REF!</definedName>
    <definedName name="FUN_02" localSheetId="0">#REF!</definedName>
    <definedName name="FUN_02">#REF!</definedName>
    <definedName name="FUN_03" localSheetId="0">#REF!</definedName>
    <definedName name="FUN_03">#REF!</definedName>
    <definedName name="FUN_04" localSheetId="0">#REF!</definedName>
    <definedName name="FUN_04">#REF!</definedName>
    <definedName name="FUN_05" localSheetId="0">#REF!</definedName>
    <definedName name="FUN_05">#REF!</definedName>
    <definedName name="FUN_06" localSheetId="0">#REF!</definedName>
    <definedName name="FUN_06">#REF!</definedName>
    <definedName name="FUN_07" localSheetId="0">#REF!</definedName>
    <definedName name="FUN_07">#REF!</definedName>
    <definedName name="FUN_08" localSheetId="0">#REF!</definedName>
    <definedName name="FUN_08">#REF!</definedName>
    <definedName name="FUN_09" localSheetId="0">#REF!</definedName>
    <definedName name="FUN_09">#REF!</definedName>
    <definedName name="FUN_10" localSheetId="0">#REF!</definedName>
    <definedName name="FUN_10">#REF!</definedName>
    <definedName name="FUN_11" localSheetId="0">#REF!</definedName>
    <definedName name="FUN_11">#REF!</definedName>
    <definedName name="GC">[2]FÓRMULAS!$Q$2</definedName>
    <definedName name="GESTIÓN_DOCUMENTAL" localSheetId="0">'[1]TIQUETES 2018'!#REF!</definedName>
    <definedName name="GESTIÓN_DOCUMENTAL">'[1]TIQUETES 2018'!#REF!</definedName>
    <definedName name="GESTIÓN_FINANCIERA" localSheetId="0">'[1]TIQUETES 2018'!#REF!</definedName>
    <definedName name="GESTIÓN_FINANCIERA">'[1]TIQUETES 2018'!#REF!</definedName>
    <definedName name="GRUPO_DE_INVESTIGACIÓN" localSheetId="0">'[1]TIQUETES 2018'!#REF!</definedName>
    <definedName name="GRUPO_DE_INVESTIGACIÓN">'[1]TIQUETES 2018'!#REF!</definedName>
    <definedName name="GRUPO_DE_INVESTIGACIONES_EN_LINGÜÍSTICA" localSheetId="0">#REF!</definedName>
    <definedName name="GRUPO_DE_INVESTIGACIONES_EN_LINGÜÍSTICA">#REF!</definedName>
    <definedName name="GRUPO_DE_INVESTIGACIONES_EN_LITERATURA" localSheetId="0">#REF!</definedName>
    <definedName name="GRUPO_DE_INVESTIGACIONES_EN_LITERATURA">#REF!</definedName>
    <definedName name="JULIO" localSheetId="0">'[1]TIQUETES 2018'!#REF!</definedName>
    <definedName name="JULIO">'[1]TIQUETES 2018'!#REF!</definedName>
    <definedName name="JUNIO" localSheetId="0">'[1]TIQUETES 2018'!#REF!</definedName>
    <definedName name="JUNIO">'[1]TIQUETES 2018'!#REF!</definedName>
    <definedName name="M" localSheetId="0">#REF!</definedName>
    <definedName name="M">#REF!</definedName>
    <definedName name="MARZO" localSheetId="0">'[1]TIQUETES 2018'!#REF!</definedName>
    <definedName name="MARZO">'[1]TIQUETES 2018'!#REF!</definedName>
    <definedName name="MAYO" localSheetId="0">'[1]TIQUETES 2018'!#REF!</definedName>
    <definedName name="MAYO">'[1]TIQUETES 2018'!#REF!</definedName>
    <definedName name="MESES" localSheetId="0">'[1]TIQUETES 2018'!#REF!</definedName>
    <definedName name="MESES">'[1]TIQUETES 2018'!#REF!</definedName>
    <definedName name="mm" localSheetId="0">#REF!</definedName>
    <definedName name="mm">#REF!</definedName>
    <definedName name="MODALIDAD" localSheetId="0">'[1]TIQUETES 2018'!#REF!</definedName>
    <definedName name="MODALIDAD">'[1]TIQUETES 2018'!#REF!</definedName>
    <definedName name="MODALIDAD_DE_CONTRATACIÓN">[2]FÓRMULAS!$J$2:$J$10</definedName>
    <definedName name="MUSEOLOGÍA" localSheetId="0">'[1]TIQUETES 2018'!#REF!</definedName>
    <definedName name="MUSEOLOGÍA">'[1]TIQUETES 2018'!#REF!</definedName>
    <definedName name="N" localSheetId="0">#REF!</definedName>
    <definedName name="N">#REF!</definedName>
    <definedName name="NOVIEMBRE" localSheetId="0">'[1]TIQUETES 2018'!#REF!</definedName>
    <definedName name="NOVIEMBRE">'[1]TIQUETES 2018'!#REF!</definedName>
    <definedName name="OCTUBRE" localSheetId="0">'[1]TIQUETES 2018'!#REF!</definedName>
    <definedName name="OCTUBRE">'[1]TIQUETES 2018'!#REF!</definedName>
    <definedName name="pac03año" localSheetId="0">#REF!</definedName>
    <definedName name="pac03año">#REF!</definedName>
    <definedName name="PLANEACIÓN" localSheetId="0">'[1]TIQUETES 2018'!#REF!</definedName>
    <definedName name="PLANEACIÓN">'[1]TIQUETES 2018'!#REF!</definedName>
    <definedName name="PROCESOS" localSheetId="0">'[1]TIQUETES 2018'!#REF!</definedName>
    <definedName name="PROCESOS">'[1]TIQUETES 2018'!#REF!</definedName>
    <definedName name="PROGRAMA_ELE_COLOMBIA" localSheetId="0">'[1]TIQUETES 2018'!#REF!</definedName>
    <definedName name="PROGRAMA_ELE_COLOMBIA">'[1]TIQUETES 2018'!#REF!</definedName>
    <definedName name="RECURSOS_FÍSICOS" localSheetId="0">'[1]TIQUETES 2018'!#REF!</definedName>
    <definedName name="RECURSOS_FÍSICOS">'[1]TIQUETES 2018'!#REF!</definedName>
    <definedName name="RELACIONES_INTERINSTITUCIONALES" localSheetId="0">#REF!</definedName>
    <definedName name="RELACIONES_INTERINSTITUCIONALES">#REF!</definedName>
    <definedName name="RUB_01" localSheetId="0">#REF!</definedName>
    <definedName name="RUB_01">#REF!</definedName>
    <definedName name="RUB_02" localSheetId="0">#REF!</definedName>
    <definedName name="RUB_02">#REF!</definedName>
    <definedName name="RUB_03" localSheetId="0">#REF!</definedName>
    <definedName name="RUB_03">#REF!</definedName>
    <definedName name="RUB_04" localSheetId="0">#REF!</definedName>
    <definedName name="RUB_04">#REF!</definedName>
    <definedName name="RUB_05" localSheetId="0">#REF!</definedName>
    <definedName name="RUB_05">#REF!</definedName>
    <definedName name="RUB_06" localSheetId="0">#REF!</definedName>
    <definedName name="RUB_06">#REF!</definedName>
    <definedName name="RUB_07" localSheetId="0">#REF!</definedName>
    <definedName name="RUB_07">#REF!</definedName>
    <definedName name="RUB_08" localSheetId="0">#REF!</definedName>
    <definedName name="RUB_08">#REF!</definedName>
    <definedName name="RUB_09" localSheetId="0">#REF!</definedName>
    <definedName name="RUB_09">#REF!</definedName>
    <definedName name="RUB_1" localSheetId="0">#REF!</definedName>
    <definedName name="RUB_1">#REF!</definedName>
    <definedName name="RUB_10" localSheetId="0">#REF!</definedName>
    <definedName name="RUB_10">#REF!</definedName>
    <definedName name="RUB_11" localSheetId="0">#REF!</definedName>
    <definedName name="RUB_11">#REF!</definedName>
    <definedName name="RUB_12" localSheetId="0">#REF!</definedName>
    <definedName name="RUB_12">#REF!</definedName>
    <definedName name="RUB_13" localSheetId="0">#REF!</definedName>
    <definedName name="RUB_13">#REF!</definedName>
    <definedName name="RUB_14" localSheetId="0">#REF!</definedName>
    <definedName name="RUB_14">#REF!</definedName>
    <definedName name="RUB_15" localSheetId="0">#REF!</definedName>
    <definedName name="RUB_15">#REF!</definedName>
    <definedName name="RUB_16" localSheetId="0">#REF!</definedName>
    <definedName name="RUB_16">#REF!</definedName>
    <definedName name="RUB_17" localSheetId="0">#REF!</definedName>
    <definedName name="RUB_17">#REF!</definedName>
    <definedName name="RUB_18" localSheetId="0">#REF!</definedName>
    <definedName name="RUB_18">#REF!</definedName>
    <definedName name="RUB_19" localSheetId="0">#REF!</definedName>
    <definedName name="RUB_19">#REF!</definedName>
    <definedName name="RUB_2" localSheetId="0">#REF!</definedName>
    <definedName name="RUB_2">#REF!</definedName>
    <definedName name="RUB_20" localSheetId="0">#REF!</definedName>
    <definedName name="RUB_20">#REF!</definedName>
    <definedName name="RUB_21" localSheetId="0">#REF!</definedName>
    <definedName name="RUB_21">#REF!</definedName>
    <definedName name="RUB_22" localSheetId="0">#REF!</definedName>
    <definedName name="RUB_22">#REF!</definedName>
    <definedName name="RUB_23" localSheetId="0">#REF!</definedName>
    <definedName name="RUB_23">#REF!</definedName>
    <definedName name="RUB_24" localSheetId="0">#REF!</definedName>
    <definedName name="RUB_24">#REF!</definedName>
    <definedName name="RUB_25" localSheetId="0">#REF!</definedName>
    <definedName name="RUB_25">#REF!</definedName>
    <definedName name="RUB_26" localSheetId="0">#REF!</definedName>
    <definedName name="RUB_26">#REF!</definedName>
    <definedName name="RUB_27" localSheetId="0">#REF!</definedName>
    <definedName name="RUB_27">#REF!</definedName>
    <definedName name="RUB_3" localSheetId="0">#REF!</definedName>
    <definedName name="RUB_3">#REF!</definedName>
    <definedName name="RUB_4" localSheetId="0">#REF!</definedName>
    <definedName name="RUB_4">#REF!</definedName>
    <definedName name="RUB_5" localSheetId="0">#REF!</definedName>
    <definedName name="RUB_5">#REF!</definedName>
    <definedName name="RUB_6" localSheetId="0">#REF!</definedName>
    <definedName name="RUB_6">#REF!</definedName>
    <definedName name="RUB_7" localSheetId="0">#REF!</definedName>
    <definedName name="RUB_7">#REF!</definedName>
    <definedName name="RUB_8" localSheetId="0">#REF!</definedName>
    <definedName name="RUB_8">#REF!</definedName>
    <definedName name="RUB_9" localSheetId="0">#REF!</definedName>
    <definedName name="RUB_9">#REF!</definedName>
    <definedName name="S" localSheetId="0">#REF!</definedName>
    <definedName name="S">#REF!</definedName>
    <definedName name="SAB" localSheetId="0">'[1]PLAN ANUAL DE ADQUISICIONES'!#REF!</definedName>
    <definedName name="SAB">'[1]PLAN ANUAL DE ADQUISICIONES'!#REF!</definedName>
    <definedName name="SEPTIEMBRE" localSheetId="0">'[1]TIQUETES 2018'!#REF!</definedName>
    <definedName name="SEPTIEMBRE">'[1]TIQUETES 2018'!#REF!</definedName>
    <definedName name="SER" localSheetId="0">#REF!</definedName>
    <definedName name="SER">#REF!</definedName>
    <definedName name="SINO">[2]FÓRMULAS!$N$2:$N$3</definedName>
    <definedName name="SISTEMAS" localSheetId="0">'[1]TIQUETES 2018'!#REF!</definedName>
    <definedName name="SISTEMAS">'[1]TIQUETES 2018'!#REF!</definedName>
    <definedName name="SS" localSheetId="0">#REF!</definedName>
    <definedName name="SS">#REF!</definedName>
    <definedName name="SSF" localSheetId="0">#REF!</definedName>
    <definedName name="SSF">#REF!</definedName>
    <definedName name="SSS" localSheetId="0">#REF!</definedName>
    <definedName name="SSS">#REF!</definedName>
    <definedName name="SUBDIRECCIÓN">[2]FÓRMULAS!$B$2:$B$4</definedName>
    <definedName name="SUBDIRECCIÓN_ACADÉMICA" localSheetId="0">'[1]TIQUETES 2018'!#REF!</definedName>
    <definedName name="SUBDIRECCIÓN_ACADÉMICA">'[1]TIQUETES 2018'!#REF!</definedName>
    <definedName name="SUBDIRECCIÓN_ADMINISTRATIVA_Y_FINANCIERA" localSheetId="0">'[1]TIQUETES 2018'!#REF!</definedName>
    <definedName name="SUBDIRECCIÓN_ADMINISTRATIVA_Y_FINANCIERA">'[1]TIQUETES 2018'!#REF!</definedName>
    <definedName name="UBICACION" localSheetId="0">'[1]TIQUETES 2018'!#REF!</definedName>
    <definedName name="UBICACION">'[1]TIQUETES 2018'!#REF!</definedName>
    <definedName name="UNIDAD_DOCENTE_SEMINARIO_ANDRÉS_BELLO" localSheetId="0">'[1]TIQUETES 2018'!#REF!</definedName>
    <definedName name="UNIDAD_DOCENTE_SEMINARIO_ANDRÉS_BELLO">'[1]TIQUETES 2018'!#REF!</definedName>
    <definedName name="UNIDAD_DOCENTE_SEMINARIO_ANDRÉS_BELLO_" localSheetId="0">'[1]TIQUETES 2018'!#REF!</definedName>
    <definedName name="UNIDAD_DOCENTE_SEMINARIO_ANDRÉS_BELLO_">'[1]TIQUETES 2018'!#REF!</definedName>
    <definedName name="VF">[2]FÓRMULAS!$P$2:$P$5</definedName>
    <definedName name="VFSINO" localSheetId="0">'[1]TIQUETES 2018'!#REF!</definedName>
    <definedName name="VFSINO">'[1]TIQUETES 2018'!#REF!</definedName>
    <definedName name="XX" localSheetId="0">#REF!</definedName>
    <definedName name="XX">#REF!</definedName>
    <definedName name="z">[2]FÓRMULAS!$C$2:$C$18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1" i="3" l="1"/>
  <c r="O9" i="3"/>
  <c r="O8" i="3"/>
  <c r="P8" i="3" s="1"/>
  <c r="O7" i="3"/>
  <c r="O6" i="3"/>
  <c r="K11" i="3"/>
  <c r="M11" i="3"/>
  <c r="M9" i="3"/>
  <c r="M8" i="3"/>
  <c r="M7" i="3"/>
  <c r="M6" i="3"/>
  <c r="K9" i="3"/>
  <c r="K8" i="3"/>
  <c r="K7" i="3"/>
  <c r="L7" i="3" s="1"/>
  <c r="K6" i="3"/>
  <c r="I11" i="3"/>
  <c r="I9" i="3"/>
  <c r="J9" i="3" s="1"/>
  <c r="I8" i="3"/>
  <c r="I7" i="3"/>
  <c r="J7" i="3" s="1"/>
  <c r="I6" i="3"/>
  <c r="H11" i="3"/>
  <c r="H9" i="3"/>
  <c r="H8" i="3"/>
  <c r="H7" i="3"/>
  <c r="H6" i="3"/>
  <c r="G11" i="3"/>
  <c r="G9" i="3"/>
  <c r="G8" i="3"/>
  <c r="G7" i="3"/>
  <c r="G6" i="3"/>
  <c r="F11" i="3"/>
  <c r="F9" i="3"/>
  <c r="F8" i="3"/>
  <c r="F7" i="3"/>
  <c r="F6" i="3"/>
  <c r="F10" i="3"/>
  <c r="P9" i="3"/>
  <c r="N9" i="3"/>
  <c r="L9" i="3"/>
  <c r="N8" i="3"/>
  <c r="L8" i="3"/>
  <c r="P7" i="3"/>
  <c r="N7" i="3"/>
  <c r="M10" i="3"/>
  <c r="E10" i="3"/>
  <c r="E12" i="3" s="1"/>
  <c r="K10" i="3" l="1"/>
  <c r="H10" i="3"/>
  <c r="H12" i="3" s="1"/>
  <c r="G10" i="3"/>
  <c r="G12" i="3" s="1"/>
  <c r="J8" i="3"/>
  <c r="J11" i="3"/>
  <c r="N11" i="3"/>
  <c r="L11" i="3"/>
  <c r="F12" i="3"/>
  <c r="P11" i="3"/>
  <c r="J6" i="3"/>
  <c r="P6" i="3"/>
  <c r="L10" i="3"/>
  <c r="K12" i="3"/>
  <c r="N10" i="3"/>
  <c r="M12" i="3"/>
  <c r="O10" i="3"/>
  <c r="I10" i="3"/>
  <c r="N6" i="3"/>
  <c r="L6" i="3"/>
  <c r="N12" i="3" l="1"/>
  <c r="L12" i="3"/>
  <c r="J10" i="3"/>
  <c r="I12" i="3"/>
  <c r="J12" i="3" s="1"/>
  <c r="P10" i="3"/>
  <c r="O12" i="3"/>
  <c r="P12" i="3" s="1"/>
  <c r="I139" i="1" l="1"/>
  <c r="J139" i="1"/>
  <c r="K139" i="1"/>
  <c r="L139" i="1"/>
  <c r="M139" i="1"/>
  <c r="N139" i="1"/>
  <c r="O139" i="1"/>
  <c r="H139" i="1"/>
  <c r="I116" i="1"/>
  <c r="I140" i="1" s="1"/>
  <c r="J116" i="1"/>
  <c r="J140" i="1" s="1"/>
  <c r="K116" i="1"/>
  <c r="K140" i="1" s="1"/>
  <c r="L116" i="1"/>
  <c r="L140" i="1" s="1"/>
  <c r="M116" i="1"/>
  <c r="M140" i="1" s="1"/>
  <c r="N116" i="1"/>
  <c r="N140" i="1" s="1"/>
  <c r="O116" i="1"/>
  <c r="O140" i="1" s="1"/>
  <c r="H116" i="1"/>
  <c r="H140" i="1" s="1"/>
  <c r="H115" i="1"/>
  <c r="I115" i="1"/>
  <c r="J115" i="1"/>
  <c r="K115" i="1"/>
  <c r="L115" i="1"/>
  <c r="M115" i="1"/>
  <c r="N115" i="1"/>
  <c r="O115" i="1"/>
  <c r="H104" i="1"/>
  <c r="I104" i="1"/>
  <c r="J104" i="1"/>
  <c r="K104" i="1"/>
  <c r="L104" i="1"/>
  <c r="M104" i="1"/>
  <c r="N104" i="1"/>
  <c r="O104" i="1"/>
  <c r="I99" i="1"/>
  <c r="J99" i="1"/>
  <c r="K99" i="1"/>
  <c r="L99" i="1"/>
  <c r="M99" i="1"/>
  <c r="N99" i="1"/>
  <c r="O99" i="1"/>
  <c r="H99" i="1"/>
  <c r="H30" i="1"/>
  <c r="I30" i="1"/>
  <c r="J30" i="1"/>
  <c r="K30" i="1"/>
  <c r="L30" i="1"/>
  <c r="M30" i="1"/>
  <c r="N30" i="1"/>
  <c r="O30" i="1"/>
</calcChain>
</file>

<file path=xl/sharedStrings.xml><?xml version="1.0" encoding="utf-8"?>
<sst xmlns="http://schemas.openxmlformats.org/spreadsheetml/2006/main" count="1019" uniqueCount="245">
  <si>
    <t>Año Fiscal:</t>
  </si>
  <si>
    <t/>
  </si>
  <si>
    <t>Vigencia:</t>
  </si>
  <si>
    <t>Actual</t>
  </si>
  <si>
    <t>Periodo:</t>
  </si>
  <si>
    <t>Enero-Diciembre</t>
  </si>
  <si>
    <t>UEJ</t>
  </si>
  <si>
    <t>NOMBRE UEJ</t>
  </si>
  <si>
    <t>RUBRO</t>
  </si>
  <si>
    <t>FUENTE</t>
  </si>
  <si>
    <t>REC</t>
  </si>
  <si>
    <t>SIT</t>
  </si>
  <si>
    <t>DESCRIPCION</t>
  </si>
  <si>
    <t>APR. VIGENTE FINAL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</si>
  <si>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</si>
  <si>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</si>
  <si>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</si>
  <si>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</si>
  <si>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</si>
  <si>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</si>
  <si>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</si>
  <si>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33-07-00</t>
  </si>
  <si>
    <t>INSTITUTO CARO Y CUERVO</t>
  </si>
  <si>
    <t>A-01-01-01-001-001</t>
  </si>
  <si>
    <t>Nación</t>
  </si>
  <si>
    <t>10</t>
  </si>
  <si>
    <t>CSF</t>
  </si>
  <si>
    <t>SUELDO BÁSICO</t>
  </si>
  <si>
    <t>A-01-01-01-001-003</t>
  </si>
  <si>
    <t>PRIMA TÉCNICA SALARIAL</t>
  </si>
  <si>
    <t>A-01-01-01-001-004</t>
  </si>
  <si>
    <t>SUBSIDIO DE ALIMENTACIÓN</t>
  </si>
  <si>
    <t>A-01-01-01-001-005</t>
  </si>
  <si>
    <t>AUXILIO DE TRANSPORTE</t>
  </si>
  <si>
    <t>A-01-01-01-001-006</t>
  </si>
  <si>
    <t>PRIMA DE SERVICIO</t>
  </si>
  <si>
    <t>A-01-01-01-001-007</t>
  </si>
  <si>
    <t>BONIFICACIÓN POR SERVICIOS PRESTADOS</t>
  </si>
  <si>
    <t>A-01-01-01-001-008</t>
  </si>
  <si>
    <t>HORAS EXTRAS, DOMINICALES, FESTIVOS Y RECARGOS</t>
  </si>
  <si>
    <t>Propios</t>
  </si>
  <si>
    <t>20</t>
  </si>
  <si>
    <t>A-01-01-01-001-009</t>
  </si>
  <si>
    <t>PRIMA DE NAVIDAD</t>
  </si>
  <si>
    <t>A-01-01-01-001-010</t>
  </si>
  <si>
    <t>PRIMA DE VACACIONES</t>
  </si>
  <si>
    <t>A-01-01-01-001-012</t>
  </si>
  <si>
    <t xml:space="preserve">AUXILIO DE CONECTIVIDAD DIGITAL </t>
  </si>
  <si>
    <t>A-01-01-02-001</t>
  </si>
  <si>
    <t>APORTES A LA SEGURIDAD SOCIAL EN PENSIONES</t>
  </si>
  <si>
    <t>A-01-01-02-002</t>
  </si>
  <si>
    <t>APORTES A LA SEGURIDAD SOCIAL EN SALUD</t>
  </si>
  <si>
    <t>A-01-01-02-003</t>
  </si>
  <si>
    <t xml:space="preserve">AUXILIO DE CESANTÍAS </t>
  </si>
  <si>
    <t>A-01-01-02-004</t>
  </si>
  <si>
    <t>APORTES A 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</si>
  <si>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</si>
  <si>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</si>
  <si>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</si>
  <si>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</si>
  <si>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</si>
  <si>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</si>
  <si>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A-01-01-03-001-001</t>
  </si>
  <si>
    <t>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</si>
  <si>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</si>
  <si>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</si>
  <si>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</si>
  <si>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</si>
  <si>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</si>
  <si>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</si>
  <si>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</si>
  <si>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</si>
  <si>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</si>
  <si>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</si>
  <si>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SUBTOTAL GASTOS DE PERSONAL</t>
  </si>
  <si>
    <t>A-02-01-01-001-001</t>
  </si>
  <si>
    <t>VIVIENDAS</t>
  </si>
  <si>
    <t>A-02-01-01-003-008</t>
  </si>
  <si>
    <t>MUEBLES, INSTRUMENTOS MUSICALES, ARTÍCULOS DE DEPORTE Y ANTIGÜEDADES</t>
  </si>
  <si>
    <t>A-02-01-01-004-004</t>
  </si>
  <si>
    <t>MAQUINARIA PARA USOS ESPECIALES</t>
  </si>
  <si>
    <t>A-02-01-01-004-005</t>
  </si>
  <si>
    <t>MAQUINARIA DE OFICINA, CONTABILIDAD E INFORMÁTICA</t>
  </si>
  <si>
    <t>A-02-01-01-004-006</t>
  </si>
  <si>
    <t>MAQUINARIA Y APARATOS ELÉCTRICOS</t>
  </si>
  <si>
    <t>A-02-01-01-004-007</t>
  </si>
  <si>
    <t>EQUIPO Y APARATOS DE RADIO, TELEVISIÓN Y COMUNICACIONES</t>
  </si>
  <si>
    <t>A-02-01-01-006-002</t>
  </si>
  <si>
    <t>PRODUCTOS DE LA PROPIEDAD INTELECTUAL</t>
  </si>
  <si>
    <t>A-02-02-01-000-001</t>
  </si>
  <si>
    <t>PRODUCTOS DE LA AGRICULTURA Y LA HORTICULTURA</t>
  </si>
  <si>
    <t>A-02-02-01-002-001</t>
  </si>
  <si>
    <t>CARNE, PESCADO, FRUTAS, HORTALIZAS, ACEITES Y GRASAS</t>
  </si>
  <si>
    <t>A-02-02-01-002-002</t>
  </si>
  <si>
    <t>PRODUCTOS LÁCTEOS Y OVOPRODUCTOS</t>
  </si>
  <si>
    <t>A-02-02-01-002-003</t>
  </si>
  <si>
    <t>PRODUCTOS DE MOLINERÍA, ALMIDONES Y PRODUCTOS DERIVADOS DEL ALMIDÓN; OTROS PRODUCTOS ALIMENTICIOS</t>
  </si>
  <si>
    <t>A-02-02-01-002-004</t>
  </si>
  <si>
    <t>BEBIDAS</t>
  </si>
  <si>
    <t>A-02-02-01-002-007</t>
  </si>
  <si>
    <t>ARTÍCULOS TEXTILES (EXCEPTO PRENDAS DE VESTIR)</t>
  </si>
  <si>
    <t>A-02-02-01-002-008</t>
  </si>
  <si>
    <t>DOTACIÓN (PRENDAS DE VESTIR Y CALZADO)</t>
  </si>
  <si>
    <t>A-02-02-01-003-002</t>
  </si>
  <si>
    <t>PASTA O PULPA, PAPEL Y PRODUCTOS DE PAPEL; IMPRESOS Y ARTÍCULOS RELACIONADOS</t>
  </si>
  <si>
    <t>A-02-02-01-003-003</t>
  </si>
  <si>
    <t>PRODUCTOS DE HORNOS DE COQUE; PRODUCTOS DE REFINACIÓN DE PETRÓLEO Y COMBUSTIBLE NUCLEAR</t>
  </si>
  <si>
    <t>A-02-02-01-003-005</t>
  </si>
  <si>
    <t>OTROS PRODUCTOS QUÍMICOS; FIBRAS ARTIFICIALES (O FIBRAS INDUSTRIALES HECHAS POR EL HOMBRE)</t>
  </si>
  <si>
    <t>A-02-02-01-003-006</t>
  </si>
  <si>
    <t>PRODUCTOS DE CAUCHO Y PLÁSTICO</t>
  </si>
  <si>
    <t>A-02-02-01-003-007</t>
  </si>
  <si>
    <t>VIDRIO Y PRODUCTOS DE VIDRIO Y OTROS PRODUCTOS NO METÁLICOS N.C.P.</t>
  </si>
  <si>
    <t>A-02-02-01-003-008</t>
  </si>
  <si>
    <t>OTROS BIENES TRANSPORTABLES N.C.P.</t>
  </si>
  <si>
    <t>A-02-02-01-004-002</t>
  </si>
  <si>
    <t>PRODUCTOS METÁLICOS ELABORADOS (EXCEPTO MAQUINARIA Y EQUIPO)</t>
  </si>
  <si>
    <t>A-02-02-01-004-004</t>
  </si>
  <si>
    <t>A-02-02-01-004-005</t>
  </si>
  <si>
    <t>A-02-02-01-004-006</t>
  </si>
  <si>
    <t>A-02-02-01-004-007</t>
  </si>
  <si>
    <t>A-02-02-01-004-008</t>
  </si>
  <si>
    <t>APARATOS MÉDICOS, INSTRUMENTOS ÓPTICOS Y DE PRECISIÓN, RELOJES</t>
  </si>
  <si>
    <t>A-02-02-02-005-004</t>
  </si>
  <si>
    <t>SERVICIOS DE CONSTRUCCIÓN</t>
  </si>
  <si>
    <t>A-02-02-02-006-004</t>
  </si>
  <si>
    <t>SERVICIOS DE TRANSPORTE DE PASAJEROS</t>
  </si>
  <si>
    <t>A-02-02-02-006-007</t>
  </si>
  <si>
    <t>SERVICIOS DE APOYO AL TRANSPORTE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</si>
  <si>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</si>
  <si>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</si>
  <si>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</si>
  <si>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</si>
  <si>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</si>
  <si>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</si>
  <si>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A-02-02-02-007-003</t>
  </si>
  <si>
    <t>SERVICIOS DE ARRENDAMIENTO O ALQUILER SIN OPERARIO</t>
  </si>
  <si>
    <t>A-02-02-02-008-001</t>
  </si>
  <si>
    <t>SERVICIOS DE INVESTIGACIÓN Y DESARROLLO</t>
  </si>
  <si>
    <t>A-02-02-02-008-002</t>
  </si>
  <si>
    <t>SERVICIOS JURÍDICOS Y CONTABLES</t>
  </si>
  <si>
    <t>21</t>
  </si>
  <si>
    <t>A-02-02-02-008-003</t>
  </si>
  <si>
    <t>OTROS SERVICIOS PROFESIONALES, CIENTÍFICOS Y TÉCNICOS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</si>
  <si>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</si>
  <si>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</si>
  <si>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</si>
  <si>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</si>
  <si>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</si>
  <si>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</si>
  <si>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A-02-02-02-008-009</t>
  </si>
  <si>
    <t>OTROS SERVICIOS DE FABRICACIÓN; SERVICIOS DE EDICIÓN, IMPRESIÓN Y REPRODUCCIÓN; SERVICIOS DE RECUPERACIÓN DE MATERIALES</t>
  </si>
  <si>
    <t>A-02-02-02-009-002</t>
  </si>
  <si>
    <t>SERVICIOS DE EDUCACIÓN</t>
  </si>
  <si>
    <t>A-02-02-02-009-003</t>
  </si>
  <si>
    <t>SERVICIOS PARA EL CUIDADO DE LA SALUD HUMANA Y SERVICIOS SOCIALES</t>
  </si>
  <si>
    <t>A-02-02-02-009-004</t>
  </si>
  <si>
    <t>SERVICIOS DE ALCANTARILLADO, RECOLECCIÓN, TRATAMIENTO Y DISPOSICIÓN DE DESECHOS Y OTROS SERVICIOS DE SANEAMIENTO AMBIENTAL</t>
  </si>
  <si>
    <t>A-02-02-02-010</t>
  </si>
  <si>
    <t>VIÁTICOS DE LOS FUNCIONARIOS EN COMISIÓN</t>
  </si>
  <si>
    <t>SUBTOTAL ADQUISICIÓN DE BIENES Y SERVICIOS</t>
  </si>
  <si>
    <t>A-03-03-01-999</t>
  </si>
  <si>
    <t>OTRAS TRANSFERENCIAS - DISTRIBUCIÓN PREVIO CONCEPTO DGPPN</t>
  </si>
  <si>
    <t>A-03-04-02-012-001</t>
  </si>
  <si>
    <t>INCAPACIDADES (NO DE PENSIONES)</t>
  </si>
  <si>
    <t>A-03-04-02-012-002</t>
  </si>
  <si>
    <t>LICENCIAS DE MATERNIDAD Y PATERNIDAD (NO DE PENSIONES)</t>
  </si>
  <si>
    <t>A-03-10-01-001</t>
  </si>
  <si>
    <t>SENTENCIAS</t>
  </si>
  <si>
    <t>A-08-01-02-001</t>
  </si>
  <si>
    <t>IMPUESTO PREDIAL Y SOBRETASA AMBIENTAL</t>
  </si>
  <si>
    <t>A-08-01-02-003</t>
  </si>
  <si>
    <t>IMPUESTO DE INDUSTRIA Y COMERCIO</t>
  </si>
  <si>
    <t>A-08-03</t>
  </si>
  <si>
    <t>TASAS Y DERECHOS ADMINISTRATIVOS</t>
  </si>
  <si>
    <t>A-08-04-01</t>
  </si>
  <si>
    <t>CUOTA DE FISCALIZACIÓN Y AUDITAJE</t>
  </si>
  <si>
    <t>SSF</t>
  </si>
  <si>
    <t>11</t>
  </si>
  <si>
    <t>A-08-05-01-003</t>
  </si>
  <si>
    <t>SANCIONES ADMINISTRATIVAS</t>
  </si>
  <si>
    <t>A-08-05-02-001</t>
  </si>
  <si>
    <t>IMPUESTOS, CONTRIBUCIONES Y TASAS</t>
  </si>
  <si>
    <t>SUBTOTAL IMPUESTOS, TASAS, MULTAS Y SANCIONES</t>
  </si>
  <si>
    <t>TOTAL PRESUPUESTO FUNCIONAMIENTO</t>
  </si>
  <si>
    <t>C-3301-1603-2-0-3301098-02</t>
  </si>
  <si>
    <t>ADQUISICIÓN DE BIENES Y SERVICIOS - SERVICIO DE ACCESO A MATERIALES DE LECTURA - INCREMENTO  DE RECURSOS FÍSICOS PARA EL APOYO ACADÉMICO Y MUSEAL DEL INSTITUTO CARO Y CUERVO  BOGOTÁ</t>
  </si>
  <si>
    <t>C-3301-1603-2-0-3301085-02</t>
  </si>
  <si>
    <t>ADQUISICIÓN DE BIENES Y SERVICIOS - SERVICIOS BIBLIOTECARIOS - INCREMENTO  DE RECURSOS FÍSICOS PARA EL APOYO ACADÉMICO Y MUSEAL DEL INSTITUTO CARO Y CUERVO  BOGOTÁ</t>
  </si>
  <si>
    <t>C-3301-1603-2-0-3301043-02</t>
  </si>
  <si>
    <t>ADQUISICIÓN DE BIENES Y SERVICIOS - MUSEOS ADECUADOS - INCREMENTO  DE RECURSOS FÍSICOS PARA EL APOYO ACADÉMICO Y MUSEAL DEL INSTITUTO CARO Y CUERVO  BOGOTÁ</t>
  </si>
  <si>
    <t>C-3302-1603-2-0-3302001-02</t>
  </si>
  <si>
    <t>ADQUISICIÓN DE BIENES Y SERVICIOS - DOCUMENTOS INVESTIGACIÓN - CONSOLIDACIÓN DE LAS FUNCIONES MISIONALES, FORMACIÓN, DOCENCIA Y APROPIACIÓN SOCIAL DEL CONOCIMIENTO, DEL INSTITUTO CARO Y CUERVO A NIVEL NACIONAL  BOGOTÁ, CHÍA</t>
  </si>
  <si>
    <t>C-3302-1603-2-0-3302004-02</t>
  </si>
  <si>
    <t>ADQUISICIÓN DE BIENES Y SERVICIOS - SERVICIO DE EXPOSICIONES - CONSOLIDACIÓN DE LAS FUNCIONES MISIONALES, FORMACIÓN, DOCENCIA Y APROPIACIÓN SOCIAL DEL CONOCIMIENTO, DEL INSTITUTO CARO Y CUERVO A NIVEL NACIONAL  BOGOTÁ, CHÍA</t>
  </si>
  <si>
    <t>C-3302-1603-2-0-3302066-02</t>
  </si>
  <si>
    <t>ADQUISICIÓN DE BIENES Y SERVICIOS - SERVICIOS DE EDUCACIÓN INFORMAL PARA LA PROMOCIÓN Y DIVULGACIÓN DE LA DIVERSIDAD LINGÜÍSTICA Y SUS MEDIOS DE EXPRESIÓN Y DIFUSIÓN - CONSOLIDACIÓN DE LAS FUNCIONES MISIONALES, FORMACIÓN, DOCENCIA Y APROPIACIÓN SOCIA</t>
  </si>
  <si>
    <t>C-3302-1603-2-0-3302067-02</t>
  </si>
  <si>
    <t>ADQUISICIÓN DE BIENES Y SERVICIOS - SERVICIOS DE EDUCACIÓN FORMAL DE POSGRADO - CONSOLIDACIÓN DE LAS FUNCIONES MISIONALES, FORMACIÓN, DOCENCIA Y APROPIACIÓN SOCIAL DEL CONOCIMIENTO, DEL INSTITUTO CARO Y CUERVO A NIVEL NACIONAL  BOGOTÁ, CHÍA</t>
  </si>
  <si>
    <t>C-3302-1603-2-0-3302068-02</t>
  </si>
  <si>
    <t>ADQUISICIÓN DE BIENES Y SERVICIOS - SERVICIO DE PRODUCCIÓN DE CONTENIDOS EN RADIO EMISORA VIRTUAL - CONSOLIDACIÓN DE LAS FUNCIONES MISIONALES, FORMACIÓN, DOCENCIA Y APROPIACIÓN SOCIAL DEL CONOCIMIENTO, DEL INSTITUTO CARO Y CUERVO A NIVEL NACIONAL  BO</t>
  </si>
  <si>
    <t>C-3302-1603-2-0-3302070-02</t>
  </si>
  <si>
    <t>ADQUISICIÓN DE BIENES Y SERVICIOS - SERVICIODE DIVULGACIÓN Y PUBLICACIÓN DEL PATRIMONIO CULTURAL - CONSOLIDACIÓN DE LAS FUNCIONES MISIONALES, FORMACIÓN, DOCENCIA Y APROPIACIÓN SOCIAL DEL CONOCIMIENTO, DEL INSTITUTO CARO Y CUERVO A NIVEL NACIONAL  BOG</t>
  </si>
  <si>
    <t>C-3302-1603-2-0-3302067-03</t>
  </si>
  <si>
    <t>TRANSFERENCIAS CORRIENTES - SERVICIOS DE EDUCACIÓN FORMAL DE POSGRADO - CONSOLIDACIÓN DE LAS FUNCIONES MISIONALES, FORMACIÓN, DOCENCIA Y APROPIACIÓN SOCIAL DEL CONOCIMIENTO, DEL INSTITUTO CARO Y CUERVO A NIVEL NACIONAL  BOGOTÁ, CHÍA</t>
  </si>
  <si>
    <t>C-3399-1603-4-0-3399056-02</t>
  </si>
  <si>
    <t>ADQUISICIÓN DE BIENES Y SERVICIOS - DOCUMENTOS DE PLANEACIÓN    - FORTALECIMIENTO DE LOS SISTEMAS DE GESTIÓN PARA LA ADECUACIÓN, PROTECCIÓN Y SALVAGUARDIA DEL PATRIMONIO CULTURAL DEL INSTITUTO CARO Y CUERVO   BOGOTÁ</t>
  </si>
  <si>
    <t>C-3399-1603-4-0-3399061-02</t>
  </si>
  <si>
    <t>ADQUISICIÓN DE BIENES Y SERVICIOS - SERVICIO DE IMPLEMENTACIÓN DEL SISTEMA DE GESTIÓN - FORTALECIMIENTO DE LOS SISTEMAS DE GESTIÓN PARA LA ADECUACIÓN, PROTECCIÓN Y SALVAGUARDIA DEL PATRIMONIO CULTURAL DEL INSTITUTO CARO Y CUERVO   BOGOTÁ</t>
  </si>
  <si>
    <t>C-3399-1603-4-0-3399014-02</t>
  </si>
  <si>
    <t>ADQUISICIÓN DE BIENES Y SERVICIOS - SEDES CON REFORZAMIENTO ESTRUCTURAL - FORTALECIMIENTO DE LOS SISTEMAS DE GESTIÓN PARA LA ADECUACIÓN, PROTECCIÓN Y SALVAGUARDIA DEL PATRIMONIO CULTURAL DEL INSTITUTO CARO Y CUERVO   BOGOTÁ</t>
  </si>
  <si>
    <t>C-3399-1603-4-0-3399016-02</t>
  </si>
  <si>
    <t>ADQUISICIÓN DE BIENES Y SERVICIOS - SEDES MANTENIDAS - FORTALECIMIENTO DE LOS SISTEMAS DE GESTIÓN PARA LA ADECUACIÓN, PROTECCIÓN Y SALVAGUARDIA DEL PATRIMONIO CULTURAL DEL INSTITUTO CARO Y CUERVO   BOGOTÁ</t>
  </si>
  <si>
    <t>TOTAL PRESUPUESTO INVERSIÓN</t>
  </si>
  <si>
    <t>TOTAL PRESUPUESTO DEL INSTITUTO CARO Y CUERVO</t>
  </si>
  <si>
    <t>CARO Y CUERVO</t>
  </si>
  <si>
    <t>CONSOLIDADO INSTITUTO CARO Y CUERVO</t>
  </si>
  <si>
    <t>DICIEMBRE</t>
  </si>
  <si>
    <t>Cifras en Pesos</t>
  </si>
  <si>
    <t>CONCEPTO</t>
  </si>
  <si>
    <t>APR. INICIAL</t>
  </si>
  <si>
    <t>APR. VIGENTE</t>
  </si>
  <si>
    <t>BLOQ</t>
  </si>
  <si>
    <t>COMPROMISOS</t>
  </si>
  <si>
    <t>OBLIGACIONES</t>
  </si>
  <si>
    <t>VALOR</t>
  </si>
  <si>
    <t>% EJEC.</t>
  </si>
  <si>
    <t>%</t>
  </si>
  <si>
    <t>01. Gastos de personal</t>
  </si>
  <si>
    <t>02. Adquisición de bienes y servicios</t>
  </si>
  <si>
    <t>03. Transferencias corrientes</t>
  </si>
  <si>
    <t>08. Gastos por tributos, multas, sanciones e intereses de mora</t>
  </si>
  <si>
    <t>FUNCIONAMIENTO</t>
  </si>
  <si>
    <t>INVERSION</t>
  </si>
  <si>
    <t>Información SIIF Nación</t>
  </si>
  <si>
    <t>*</t>
  </si>
  <si>
    <t xml:space="preserve">Verde </t>
  </si>
  <si>
    <t xml:space="preserve">Se cumple el 100% la Ejecución  Presupuestal </t>
  </si>
  <si>
    <t xml:space="preserve">Amarillo </t>
  </si>
  <si>
    <t xml:space="preserve">Se cumple  entre 70%  al  99% la Ejecución Presupuestal </t>
  </si>
  <si>
    <t xml:space="preserve">Rojo </t>
  </si>
  <si>
    <t xml:space="preserve">Se cumple menos del 70% de la Ejecución Presupuestal </t>
  </si>
  <si>
    <t xml:space="preserve">PROYECTÓ: </t>
  </si>
  <si>
    <t>Miguel Alejandro Ochoa Martínez - Contratista Subdirección Administrativa y Financiera</t>
  </si>
  <si>
    <t>SUBTOTAL TRANSFERENCIAS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</si>
</sst>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[$-1240A]&quot;$&quot;\ #,##0.00;\-&quot;$&quot;\ #,##0.00"/>
    <numFmt numFmtId="165" formatCode="#,##0.0000000"/>
  </numFmts>
  <fonts count="24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name val="Calibri"/>
      <family val="2"/>
    </font>
    <font>
      <b/>
      <sz val="9"/>
      <name val="Calibri"/>
      <family val="2"/>
    </font>
    <font>
      <b/>
      <sz val="9"/>
      <color theme="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name val="Arial"/>
      <family val="2"/>
    </font>
    <font>
      <b/>
      <sz val="10.5"/>
      <color theme="0"/>
      <name val="Arial"/>
      <family val="2"/>
    </font>
    <font>
      <b/>
      <sz val="14"/>
      <color theme="0"/>
      <name val="Arial"/>
      <family val="2"/>
    </font>
    <font>
      <b/>
      <sz val="8"/>
      <name val="Calibri"/>
      <family val="2"/>
    </font>
    <font>
      <sz val="18"/>
      <color rgb="FF000000"/>
      <name val="Arial"/>
      <family val="2"/>
    </font>
    <font>
      <b/>
      <sz val="8"/>
      <color rgb="FF000000"/>
      <name val="Arial"/>
      <family val="2"/>
    </font>
    <font>
      <b/>
      <sz val="7"/>
      <color rgb="FF92D050"/>
      <name val="Arial"/>
      <family val="2"/>
    </font>
    <font>
      <b/>
      <sz val="7"/>
      <color rgb="FFFFFF00"/>
      <name val="Arial"/>
      <family val="2"/>
    </font>
    <font>
      <b/>
      <sz val="7"/>
      <color rgb="FFC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4">
    <xf numFmtId="0" fontId="2" fillId="0" borderId="0" xfId="0" applyFont="1"/>
    <xf numFmtId="0" fontId="3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left" vertical="center" wrapText="1" readingOrder="1"/>
    </xf>
    <xf numFmtId="0" fontId="3" fillId="0" borderId="2" xfId="0" applyFont="1" applyBorder="1" applyAlignment="1">
      <alignment vertical="center" wrapText="1" readingOrder="1"/>
    </xf>
    <xf numFmtId="164" fontId="3" fillId="0" borderId="2" xfId="0" applyNumberFormat="1" applyFont="1" applyBorder="1" applyAlignment="1">
      <alignment horizontal="right" vertical="center" wrapText="1" readingOrder="1"/>
    </xf>
    <xf numFmtId="164" fontId="4" fillId="0" borderId="2" xfId="0" applyNumberFormat="1" applyFont="1" applyBorder="1" applyAlignment="1">
      <alignment horizontal="right" vertical="center" wrapText="1" readingOrder="1"/>
    </xf>
    <xf numFmtId="0" fontId="4" fillId="0" borderId="2" xfId="0" applyFont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1" fillId="0" borderId="0" xfId="3" applyAlignment="1">
      <alignment horizontal="center" vertical="center"/>
    </xf>
    <xf numFmtId="0" fontId="1" fillId="0" borderId="0" xfId="3"/>
    <xf numFmtId="3" fontId="1" fillId="0" borderId="0" xfId="3" applyNumberFormat="1"/>
    <xf numFmtId="0" fontId="6" fillId="3" borderId="2" xfId="3" applyFont="1" applyFill="1" applyBorder="1" applyAlignment="1">
      <alignment horizontal="center" vertical="center"/>
    </xf>
    <xf numFmtId="0" fontId="6" fillId="4" borderId="2" xfId="3" applyFont="1" applyFill="1" applyBorder="1" applyAlignment="1">
      <alignment horizontal="center" vertical="center"/>
    </xf>
    <xf numFmtId="0" fontId="8" fillId="0" borderId="6" xfId="3" applyFont="1" applyBorder="1"/>
    <xf numFmtId="0" fontId="8" fillId="0" borderId="7" xfId="3" applyFont="1" applyBorder="1"/>
    <xf numFmtId="0" fontId="2" fillId="0" borderId="7" xfId="3" applyFont="1" applyBorder="1"/>
    <xf numFmtId="0" fontId="1" fillId="0" borderId="7" xfId="3" applyBorder="1"/>
    <xf numFmtId="0" fontId="1" fillId="0" borderId="8" xfId="3" applyBorder="1"/>
    <xf numFmtId="0" fontId="11" fillId="7" borderId="2" xfId="3" applyFont="1" applyFill="1" applyBorder="1" applyAlignment="1">
      <alignment horizontal="center" vertical="center" wrapText="1" readingOrder="1"/>
    </xf>
    <xf numFmtId="0" fontId="11" fillId="7" borderId="16" xfId="3" applyFont="1" applyFill="1" applyBorder="1" applyAlignment="1">
      <alignment horizontal="center" vertical="center" wrapText="1" readingOrder="1"/>
    </xf>
    <xf numFmtId="0" fontId="11" fillId="7" borderId="17" xfId="3" applyFont="1" applyFill="1" applyBorder="1" applyAlignment="1">
      <alignment horizontal="center" vertical="center" wrapText="1" readingOrder="1"/>
    </xf>
    <xf numFmtId="3" fontId="13" fillId="0" borderId="2" xfId="3" applyNumberFormat="1" applyFont="1" applyBorder="1" applyAlignment="1">
      <alignment horizontal="center" vertical="center" wrapText="1" readingOrder="1"/>
    </xf>
    <xf numFmtId="10" fontId="13" fillId="6" borderId="2" xfId="2" applyNumberFormat="1" applyFont="1" applyFill="1" applyBorder="1" applyAlignment="1">
      <alignment horizontal="center" vertical="center" wrapText="1" readingOrder="1"/>
    </xf>
    <xf numFmtId="3" fontId="13" fillId="0" borderId="20" xfId="3" applyNumberFormat="1" applyFont="1" applyBorder="1" applyAlignment="1">
      <alignment horizontal="center" vertical="center" wrapText="1" readingOrder="1"/>
    </xf>
    <xf numFmtId="10" fontId="13" fillId="6" borderId="20" xfId="2" applyNumberFormat="1" applyFont="1" applyFill="1" applyBorder="1" applyAlignment="1">
      <alignment horizontal="center" vertical="center" wrapText="1" readingOrder="1"/>
    </xf>
    <xf numFmtId="10" fontId="13" fillId="8" borderId="2" xfId="2" applyNumberFormat="1" applyFont="1" applyFill="1" applyBorder="1" applyAlignment="1">
      <alignment horizontal="center" vertical="center" wrapText="1" readingOrder="1"/>
    </xf>
    <xf numFmtId="10" fontId="13" fillId="8" borderId="20" xfId="2" applyNumberFormat="1" applyFont="1" applyFill="1" applyBorder="1" applyAlignment="1">
      <alignment horizontal="center" vertical="center" wrapText="1" readingOrder="1"/>
    </xf>
    <xf numFmtId="4" fontId="1" fillId="0" borderId="0" xfId="3" applyNumberFormat="1"/>
    <xf numFmtId="10" fontId="13" fillId="9" borderId="2" xfId="2" applyNumberFormat="1" applyFont="1" applyFill="1" applyBorder="1" applyAlignment="1">
      <alignment horizontal="center" vertical="center" wrapText="1" readingOrder="1"/>
    </xf>
    <xf numFmtId="10" fontId="13" fillId="9" borderId="20" xfId="2" applyNumberFormat="1" applyFont="1" applyFill="1" applyBorder="1" applyAlignment="1">
      <alignment horizontal="center" vertical="center" wrapText="1" readingOrder="1"/>
    </xf>
    <xf numFmtId="3" fontId="14" fillId="7" borderId="2" xfId="3" applyNumberFormat="1" applyFont="1" applyFill="1" applyBorder="1" applyAlignment="1">
      <alignment horizontal="center" vertical="center" wrapText="1" readingOrder="1"/>
    </xf>
    <xf numFmtId="10" fontId="14" fillId="8" borderId="2" xfId="2" applyNumberFormat="1" applyFont="1" applyFill="1" applyBorder="1" applyAlignment="1">
      <alignment horizontal="center" vertical="center" wrapText="1" readingOrder="1"/>
    </xf>
    <xf numFmtId="4" fontId="14" fillId="7" borderId="2" xfId="3" applyNumberFormat="1" applyFont="1" applyFill="1" applyBorder="1" applyAlignment="1">
      <alignment horizontal="center" vertical="center" wrapText="1" readingOrder="1"/>
    </xf>
    <xf numFmtId="10" fontId="14" fillId="8" borderId="2" xfId="4" applyNumberFormat="1" applyFont="1" applyFill="1" applyBorder="1" applyAlignment="1">
      <alignment horizontal="center" vertical="center" wrapText="1" readingOrder="1"/>
    </xf>
    <xf numFmtId="3" fontId="14" fillId="7" borderId="20" xfId="3" applyNumberFormat="1" applyFont="1" applyFill="1" applyBorder="1" applyAlignment="1">
      <alignment horizontal="center" vertical="center" wrapText="1" readingOrder="1"/>
    </xf>
    <xf numFmtId="10" fontId="14" fillId="8" borderId="20" xfId="2" applyNumberFormat="1" applyFont="1" applyFill="1" applyBorder="1" applyAlignment="1">
      <alignment horizontal="center" vertical="center" wrapText="1" readingOrder="1"/>
    </xf>
    <xf numFmtId="10" fontId="14" fillId="6" borderId="2" xfId="2" applyNumberFormat="1" applyFont="1" applyFill="1" applyBorder="1" applyAlignment="1">
      <alignment horizontal="center" vertical="center" wrapText="1" readingOrder="1"/>
    </xf>
    <xf numFmtId="10" fontId="14" fillId="6" borderId="2" xfId="4" applyNumberFormat="1" applyFont="1" applyFill="1" applyBorder="1" applyAlignment="1">
      <alignment horizontal="center" vertical="center" wrapText="1" readingOrder="1"/>
    </xf>
    <xf numFmtId="10" fontId="15" fillId="8" borderId="2" xfId="2" applyNumberFormat="1" applyFont="1" applyFill="1" applyBorder="1" applyAlignment="1">
      <alignment horizontal="center" vertical="center" wrapText="1" readingOrder="1"/>
    </xf>
    <xf numFmtId="3" fontId="17" fillId="5" borderId="23" xfId="3" applyNumberFormat="1" applyFont="1" applyFill="1" applyBorder="1" applyAlignment="1">
      <alignment horizontal="center" vertical="center" wrapText="1" readingOrder="1"/>
    </xf>
    <xf numFmtId="10" fontId="15" fillId="8" borderId="23" xfId="2" applyNumberFormat="1" applyFont="1" applyFill="1" applyBorder="1" applyAlignment="1">
      <alignment horizontal="center" vertical="center" wrapText="1" readingOrder="1"/>
    </xf>
    <xf numFmtId="10" fontId="14" fillId="8" borderId="23" xfId="4" applyNumberFormat="1" applyFont="1" applyFill="1" applyBorder="1" applyAlignment="1">
      <alignment horizontal="center" vertical="center" wrapText="1" readingOrder="1"/>
    </xf>
    <xf numFmtId="10" fontId="15" fillId="8" borderId="24" xfId="2" applyNumberFormat="1" applyFont="1" applyFill="1" applyBorder="1" applyAlignment="1">
      <alignment horizontal="center" vertical="center" wrapText="1" readingOrder="1"/>
    </xf>
    <xf numFmtId="0" fontId="2" fillId="0" borderId="0" xfId="3" applyFont="1"/>
    <xf numFmtId="3" fontId="2" fillId="0" borderId="0" xfId="3" applyNumberFormat="1" applyFont="1"/>
    <xf numFmtId="41" fontId="2" fillId="0" borderId="0" xfId="1" applyFont="1"/>
    <xf numFmtId="0" fontId="18" fillId="0" borderId="0" xfId="3" applyFont="1" applyAlignment="1">
      <alignment vertical="center"/>
    </xf>
    <xf numFmtId="0" fontId="20" fillId="0" borderId="2" xfId="3" applyFont="1" applyBorder="1" applyAlignment="1">
      <alignment horizontal="center" vertical="center" readingOrder="1"/>
    </xf>
    <xf numFmtId="0" fontId="21" fillId="6" borderId="2" xfId="3" applyFont="1" applyFill="1" applyBorder="1" applyAlignment="1">
      <alignment horizontal="center" vertical="center" readingOrder="1"/>
    </xf>
    <xf numFmtId="0" fontId="2" fillId="0" borderId="0" xfId="3" applyFont="1" applyAlignment="1">
      <alignment vertical="center"/>
    </xf>
    <xf numFmtId="14" fontId="18" fillId="0" borderId="0" xfId="5" applyNumberFormat="1" applyFont="1" applyAlignment="1">
      <alignment horizontal="left" vertical="center"/>
    </xf>
    <xf numFmtId="0" fontId="22" fillId="8" borderId="2" xfId="3" applyFont="1" applyFill="1" applyBorder="1" applyAlignment="1">
      <alignment horizontal="center" vertical="center" readingOrder="1"/>
    </xf>
    <xf numFmtId="20" fontId="2" fillId="0" borderId="0" xfId="3" applyNumberFormat="1" applyFont="1" applyAlignment="1">
      <alignment vertical="center"/>
    </xf>
    <xf numFmtId="0" fontId="23" fillId="9" borderId="2" xfId="3" applyFont="1" applyFill="1" applyBorder="1" applyAlignment="1">
      <alignment horizontal="center" vertical="center" readingOrder="1"/>
    </xf>
    <xf numFmtId="165" fontId="1" fillId="0" borderId="0" xfId="3" applyNumberFormat="1"/>
    <xf numFmtId="0" fontId="16" fillId="5" borderId="21" xfId="3" applyFont="1" applyFill="1" applyBorder="1" applyAlignment="1">
      <alignment horizontal="center" vertical="center" wrapText="1" readingOrder="1"/>
    </xf>
    <xf numFmtId="0" fontId="16" fillId="5" borderId="22" xfId="3" applyFont="1" applyFill="1" applyBorder="1" applyAlignment="1">
      <alignment horizontal="center" vertical="center" wrapText="1" readingOrder="1"/>
    </xf>
    <xf numFmtId="0" fontId="19" fillId="0" borderId="2" xfId="3" applyFont="1" applyBorder="1" applyAlignment="1">
      <alignment horizontal="center" vertical="center" readingOrder="1"/>
    </xf>
    <xf numFmtId="0" fontId="20" fillId="0" borderId="11" xfId="3" applyFont="1" applyBorder="1" applyAlignment="1">
      <alignment horizontal="left" vertical="center" readingOrder="1"/>
    </xf>
    <xf numFmtId="0" fontId="20" fillId="0" borderId="12" xfId="3" applyFont="1" applyBorder="1" applyAlignment="1">
      <alignment horizontal="left" vertical="center" readingOrder="1"/>
    </xf>
    <xf numFmtId="0" fontId="12" fillId="0" borderId="18" xfId="3" applyFont="1" applyBorder="1" applyAlignment="1">
      <alignment horizontal="center" vertical="center" wrapText="1" readingOrder="1"/>
    </xf>
    <xf numFmtId="0" fontId="12" fillId="0" borderId="19" xfId="3" applyFont="1" applyBorder="1" applyAlignment="1">
      <alignment horizontal="center" vertical="center" wrapText="1" readingOrder="1"/>
    </xf>
    <xf numFmtId="0" fontId="10" fillId="7" borderId="18" xfId="3" applyFont="1" applyFill="1" applyBorder="1" applyAlignment="1">
      <alignment horizontal="center" vertical="center" wrapText="1" readingOrder="1"/>
    </xf>
    <xf numFmtId="0" fontId="10" fillId="7" borderId="19" xfId="3" applyFont="1" applyFill="1" applyBorder="1" applyAlignment="1">
      <alignment horizontal="center" vertical="center" wrapText="1" readingOrder="1"/>
    </xf>
    <xf numFmtId="0" fontId="11" fillId="7" borderId="18" xfId="3" applyFont="1" applyFill="1" applyBorder="1" applyAlignment="1">
      <alignment horizontal="center" vertical="center" wrapText="1" readingOrder="1"/>
    </xf>
    <xf numFmtId="0" fontId="11" fillId="7" borderId="19" xfId="3" applyFont="1" applyFill="1" applyBorder="1" applyAlignment="1">
      <alignment horizontal="center" vertical="center" wrapText="1" readingOrder="1"/>
    </xf>
    <xf numFmtId="0" fontId="7" fillId="0" borderId="4" xfId="3" applyFont="1" applyBorder="1" applyAlignment="1">
      <alignment horizontal="center"/>
    </xf>
    <xf numFmtId="0" fontId="7" fillId="0" borderId="5" xfId="3" applyFont="1" applyBorder="1" applyAlignment="1">
      <alignment horizontal="center"/>
    </xf>
    <xf numFmtId="0" fontId="9" fillId="5" borderId="9" xfId="3" applyFont="1" applyFill="1" applyBorder="1" applyAlignment="1">
      <alignment horizontal="center" vertical="center" wrapText="1" readingOrder="1"/>
    </xf>
    <xf numFmtId="0" fontId="9" fillId="5" borderId="10" xfId="3" applyFont="1" applyFill="1" applyBorder="1" applyAlignment="1">
      <alignment horizontal="center" vertical="center" wrapText="1" readingOrder="1"/>
    </xf>
    <xf numFmtId="0" fontId="9" fillId="5" borderId="14" xfId="3" applyFont="1" applyFill="1" applyBorder="1" applyAlignment="1">
      <alignment horizontal="center" vertical="center" wrapText="1" readingOrder="1"/>
    </xf>
    <xf numFmtId="0" fontId="9" fillId="5" borderId="15" xfId="3" applyFont="1" applyFill="1" applyBorder="1" applyAlignment="1">
      <alignment horizontal="center" vertical="center" wrapText="1" readingOrder="1"/>
    </xf>
    <xf numFmtId="0" fontId="9" fillId="5" borderId="2" xfId="3" applyFont="1" applyFill="1" applyBorder="1" applyAlignment="1">
      <alignment horizontal="center" vertical="center" wrapText="1" readingOrder="1"/>
    </xf>
    <xf numFmtId="0" fontId="9" fillId="5" borderId="16" xfId="3" applyFont="1" applyFill="1" applyBorder="1" applyAlignment="1">
      <alignment horizontal="center" vertical="center" wrapText="1" readingOrder="1"/>
    </xf>
    <xf numFmtId="0" fontId="9" fillId="4" borderId="2" xfId="3" applyFont="1" applyFill="1" applyBorder="1" applyAlignment="1">
      <alignment horizontal="center" vertical="center" wrapText="1" readingOrder="1"/>
    </xf>
    <xf numFmtId="0" fontId="9" fillId="4" borderId="16" xfId="3" applyFont="1" applyFill="1" applyBorder="1" applyAlignment="1">
      <alignment horizontal="center" vertical="center" wrapText="1" readingOrder="1"/>
    </xf>
    <xf numFmtId="0" fontId="10" fillId="6" borderId="2" xfId="3" applyFont="1" applyFill="1" applyBorder="1" applyAlignment="1">
      <alignment horizontal="center" vertical="center" wrapText="1" readingOrder="1"/>
    </xf>
    <xf numFmtId="0" fontId="10" fillId="6" borderId="16" xfId="3" applyFont="1" applyFill="1" applyBorder="1" applyAlignment="1">
      <alignment horizontal="center" vertical="center" wrapText="1" readingOrder="1"/>
    </xf>
    <xf numFmtId="0" fontId="9" fillId="5" borderId="11" xfId="3" applyFont="1" applyFill="1" applyBorder="1" applyAlignment="1">
      <alignment horizontal="center" vertical="center" wrapText="1" readingOrder="1"/>
    </xf>
    <xf numFmtId="0" fontId="9" fillId="5" borderId="12" xfId="3" applyFont="1" applyFill="1" applyBorder="1" applyAlignment="1">
      <alignment horizontal="center" vertical="center" wrapText="1" readingOrder="1"/>
    </xf>
    <xf numFmtId="0" fontId="9" fillId="5" borderId="13" xfId="3" applyFont="1" applyFill="1" applyBorder="1" applyAlignment="1">
      <alignment horizontal="center" vertical="center" wrapText="1" readingOrder="1"/>
    </xf>
  </cellXfs>
  <cellStyles count="6">
    <cellStyle name="Millares [0]" xfId="1" builtinId="6"/>
    <cellStyle name="Millares 2" xfId="5" xr:uid="{DADB2789-23C8-4A66-B51C-D0390FB83460}"/>
    <cellStyle name="Normal" xfId="0" builtinId="0"/>
    <cellStyle name="Normal 2" xfId="3" xr:uid="{1B5BF7AB-530A-4E23-9165-6213EFCFBBA4}"/>
    <cellStyle name="Porcentaje" xfId="2" builtinId="5"/>
    <cellStyle name="Porcentaje 2" xfId="4" xr:uid="{8CB8E3CC-6C79-45A0-BE83-4014E7DB6519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5</xdr:row>
      <xdr:rowOff>0</xdr:rowOff>
    </xdr:from>
    <xdr:to>
      <xdr:col>14</xdr:col>
      <xdr:colOff>304800</xdr:colOff>
      <xdr:row>5</xdr:row>
      <xdr:rowOff>304800</xdr:rowOff>
    </xdr:to>
    <xdr:sp macro="" textlink="">
      <xdr:nvSpPr>
        <xdr:cNvPr id="2" name="avatar">
          <a:extLst>
            <a:ext uri="{FF2B5EF4-FFF2-40B4-BE49-F238E27FC236}">
              <a16:creationId xmlns:a16="http://schemas.microsoft.com/office/drawing/2014/main" id="{59E14EE6-A51C-4981-B567-A12199854E56}"/>
            </a:ext>
          </a:extLst>
        </xdr:cNvPr>
        <xdr:cNvSpPr>
          <a:spLocks noChangeAspect="1" noChangeArrowheads="1"/>
        </xdr:cNvSpPr>
      </xdr:nvSpPr>
      <xdr:spPr bwMode="auto">
        <a:xfrm>
          <a:off x="16847820" y="15087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wncloud/PLAN%20ANUAL%20DE%20ADQUISICI&#211;NES%202018/PAA_2018_11_01_FINANCIERA_PLAN%20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an.velandia/Downloads/PLAN%20ANUAL%20DE%20ADQUISICIONES%202020%2024_12_19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NCIONES DEL CUADRO"/>
      <sheetName val="PLAN ANUAL DE ADQUISICIONES"/>
      <sheetName val="CONVENIO 2017"/>
      <sheetName val="CONVENIO 2018"/>
      <sheetName val="TIQUETES 2017"/>
      <sheetName val="TIQUETES 2018"/>
      <sheetName val="VIÁTICOS"/>
      <sheetName val="LOGÍSTICA"/>
      <sheetName val="Compromisos viajes SPTO"/>
      <sheetName val="Hoja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INFORMADO 2020 ICC"/>
      <sheetName val="TABLAS DE RESUMEN"/>
      <sheetName val="PLAN SOLICITUD COMPILADO"/>
      <sheetName val="CONVENIO"/>
      <sheetName val="LOGISTICA"/>
      <sheetName val="TIQUETES"/>
      <sheetName val="TOPES POR PROCESO"/>
      <sheetName val="TOPES FUNCIONAMIENTO"/>
      <sheetName val="TOPES INVERSIÓN"/>
      <sheetName val="FÓRMULAS"/>
      <sheetName val="Hoja1"/>
      <sheetName val="PRESUPUESTO 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0DEB6-04E9-4293-B7A3-F2BC1AAF4CDC}">
  <sheetPr>
    <tabColor rgb="FF002060"/>
    <pageSetUpPr fitToPage="1"/>
  </sheetPr>
  <dimension ref="A1:Q19"/>
  <sheetViews>
    <sheetView tabSelected="1" topLeftCell="B1" zoomScale="115" zoomScaleNormal="115" workbookViewId="0">
      <pane xSplit="3" ySplit="5" topLeftCell="E6" activePane="bottomRight" state="frozen"/>
      <selection pane="topRight" activeCell="E1" sqref="E1"/>
      <selection pane="bottomLeft" activeCell="B6" sqref="B6"/>
      <selection pane="bottomRight" activeCell="B2" sqref="B2"/>
    </sheetView>
  </sheetViews>
  <sheetFormatPr baseColWidth="10" defaultColWidth="11.42578125" defaultRowHeight="15" x14ac:dyDescent="0.25"/>
  <cols>
    <col min="1" max="1" width="19.140625" style="11" customWidth="1"/>
    <col min="2" max="2" width="6.7109375" style="12" bestFit="1" customWidth="1"/>
    <col min="3" max="3" width="20.7109375" style="12" customWidth="1"/>
    <col min="4" max="4" width="6.7109375" style="12" bestFit="1" customWidth="1"/>
    <col min="5" max="5" width="21.7109375" style="12" bestFit="1" customWidth="1"/>
    <col min="6" max="6" width="24.7109375" style="12" bestFit="1" customWidth="1"/>
    <col min="7" max="7" width="24" style="12" customWidth="1"/>
    <col min="8" max="8" width="20.5703125" style="12" customWidth="1"/>
    <col min="9" max="9" width="23.7109375" style="12" customWidth="1"/>
    <col min="10" max="10" width="10.7109375" style="12" customWidth="1"/>
    <col min="11" max="11" width="21.85546875" style="12" customWidth="1"/>
    <col min="12" max="12" width="11.42578125" style="12"/>
    <col min="13" max="13" width="22.5703125" style="12" customWidth="1"/>
    <col min="14" max="14" width="11.42578125" style="12"/>
    <col min="15" max="15" width="20.5703125" style="12" customWidth="1"/>
    <col min="16" max="16" width="11.42578125" style="12"/>
    <col min="17" max="17" width="17.7109375" style="12" customWidth="1"/>
    <col min="18" max="16384" width="11.42578125" style="12"/>
  </cols>
  <sheetData>
    <row r="1" spans="1:17" x14ac:dyDescent="0.25">
      <c r="M1" s="13"/>
    </row>
    <row r="2" spans="1:17" ht="24" thickBot="1" x14ac:dyDescent="0.4">
      <c r="A2" s="14" t="s">
        <v>215</v>
      </c>
      <c r="C2" s="69" t="s">
        <v>216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7" x14ac:dyDescent="0.25">
      <c r="A3" s="15" t="s">
        <v>217</v>
      </c>
      <c r="C3" s="16" t="s">
        <v>218</v>
      </c>
      <c r="D3" s="17"/>
      <c r="E3" s="18"/>
      <c r="F3" s="18"/>
      <c r="G3" s="18"/>
      <c r="H3" s="18"/>
      <c r="I3" s="18"/>
      <c r="J3" s="18"/>
      <c r="K3" s="18"/>
      <c r="L3" s="18"/>
      <c r="M3" s="18"/>
      <c r="N3" s="18"/>
      <c r="O3" s="19"/>
      <c r="P3" s="20"/>
    </row>
    <row r="4" spans="1:17" ht="36" customHeight="1" x14ac:dyDescent="0.25">
      <c r="C4" s="71" t="s">
        <v>219</v>
      </c>
      <c r="D4" s="72"/>
      <c r="E4" s="75" t="s">
        <v>220</v>
      </c>
      <c r="F4" s="75" t="s">
        <v>221</v>
      </c>
      <c r="G4" s="77" t="s">
        <v>222</v>
      </c>
      <c r="H4" s="79" t="s">
        <v>16</v>
      </c>
      <c r="I4" s="75" t="s">
        <v>15</v>
      </c>
      <c r="J4" s="75"/>
      <c r="K4" s="75" t="s">
        <v>223</v>
      </c>
      <c r="L4" s="75"/>
      <c r="M4" s="81" t="s">
        <v>224</v>
      </c>
      <c r="N4" s="82"/>
      <c r="O4" s="81" t="s">
        <v>20</v>
      </c>
      <c r="P4" s="83"/>
    </row>
    <row r="5" spans="1:17" ht="30" customHeight="1" x14ac:dyDescent="0.25">
      <c r="C5" s="73"/>
      <c r="D5" s="74"/>
      <c r="E5" s="76"/>
      <c r="F5" s="76"/>
      <c r="G5" s="78"/>
      <c r="H5" s="80"/>
      <c r="I5" s="21" t="s">
        <v>225</v>
      </c>
      <c r="J5" s="21" t="s">
        <v>226</v>
      </c>
      <c r="K5" s="21" t="s">
        <v>225</v>
      </c>
      <c r="L5" s="21" t="s">
        <v>226</v>
      </c>
      <c r="M5" s="22" t="s">
        <v>225</v>
      </c>
      <c r="N5" s="22" t="s">
        <v>226</v>
      </c>
      <c r="O5" s="22" t="s">
        <v>225</v>
      </c>
      <c r="P5" s="23" t="s">
        <v>227</v>
      </c>
    </row>
    <row r="6" spans="1:17" ht="36" customHeight="1" x14ac:dyDescent="0.25">
      <c r="C6" s="63" t="s">
        <v>228</v>
      </c>
      <c r="D6" s="64"/>
      <c r="E6" s="24">
        <v>6021867779</v>
      </c>
      <c r="F6" s="24">
        <f>+'Anexo 2 - ICC'!H30</f>
        <v>6119086456</v>
      </c>
      <c r="G6" s="24">
        <f>+'Anexo 2 - ICC'!I30</f>
        <v>0</v>
      </c>
      <c r="H6" s="24">
        <f>+'Anexo 2 - ICC'!K30</f>
        <v>39799931</v>
      </c>
      <c r="I6" s="24">
        <f>+'Anexo 2 - ICC'!J30</f>
        <v>6079286525</v>
      </c>
      <c r="J6" s="25">
        <f>+I6/F6</f>
        <v>0.99349577240227183</v>
      </c>
      <c r="K6" s="24">
        <f>+'Anexo 2 - ICC'!L30</f>
        <v>6079286525</v>
      </c>
      <c r="L6" s="25">
        <f>+K6/F6</f>
        <v>0.99349577240227183</v>
      </c>
      <c r="M6" s="24">
        <f>+'Anexo 2 - ICC'!M30</f>
        <v>6079286525</v>
      </c>
      <c r="N6" s="25">
        <f t="shared" ref="N6:N12" si="0">+M6/F6</f>
        <v>0.99349577240227183</v>
      </c>
      <c r="O6" s="26">
        <f>+'Anexo 2 - ICC'!O30</f>
        <v>6079286525</v>
      </c>
      <c r="P6" s="27">
        <f t="shared" ref="P6:P12" si="1">+O6/F6</f>
        <v>0.99349577240227183</v>
      </c>
    </row>
    <row r="7" spans="1:17" ht="36" customHeight="1" x14ac:dyDescent="0.25">
      <c r="C7" s="63" t="s">
        <v>229</v>
      </c>
      <c r="D7" s="64"/>
      <c r="E7" s="24">
        <v>2420411768</v>
      </c>
      <c r="F7" s="24">
        <f>+'Anexo 2 - ICC'!H99</f>
        <v>2380904977</v>
      </c>
      <c r="G7" s="24">
        <f>+'Anexo 2 - ICC'!I99</f>
        <v>0</v>
      </c>
      <c r="H7" s="24">
        <f>+'Anexo 2 - ICC'!K99</f>
        <v>97564050.709999993</v>
      </c>
      <c r="I7" s="24">
        <f>+'Anexo 2 - ICC'!J99</f>
        <v>2283340926.2900004</v>
      </c>
      <c r="J7" s="28">
        <f t="shared" ref="J7:J9" si="2">+I7/F7</f>
        <v>0.95902228284938418</v>
      </c>
      <c r="K7" s="24">
        <f>+'Anexo 2 - ICC'!L99</f>
        <v>2277505174.2900004</v>
      </c>
      <c r="L7" s="28">
        <f t="shared" ref="L7:L12" si="3">+K7/F7</f>
        <v>0.95657121820952051</v>
      </c>
      <c r="M7" s="24">
        <f>+'Anexo 2 - ICC'!M99</f>
        <v>2023744106.77</v>
      </c>
      <c r="N7" s="28">
        <f t="shared" si="0"/>
        <v>0.84998944784431019</v>
      </c>
      <c r="O7" s="26">
        <f>+'Anexo 2 - ICC'!O99</f>
        <v>2023744106.77</v>
      </c>
      <c r="P7" s="29">
        <f t="shared" si="1"/>
        <v>0.84998944784431019</v>
      </c>
      <c r="Q7" s="30"/>
    </row>
    <row r="8" spans="1:17" ht="36" customHeight="1" x14ac:dyDescent="0.25">
      <c r="C8" s="63" t="s">
        <v>230</v>
      </c>
      <c r="D8" s="64"/>
      <c r="E8" s="24">
        <v>165218893</v>
      </c>
      <c r="F8" s="24">
        <f>+'Anexo 2 - ICC'!H104</f>
        <v>105000216</v>
      </c>
      <c r="G8" s="24">
        <f>+'Anexo 2 - ICC'!I104</f>
        <v>0</v>
      </c>
      <c r="H8" s="24">
        <f>+'Anexo 2 - ICC'!K104</f>
        <v>102260878.09</v>
      </c>
      <c r="I8" s="24">
        <f>+'Anexo 2 - ICC'!J104</f>
        <v>2739337.91</v>
      </c>
      <c r="J8" s="31">
        <f t="shared" si="2"/>
        <v>2.6088878807639788E-2</v>
      </c>
      <c r="K8" s="24">
        <f>+'Anexo 2 - ICC'!L104</f>
        <v>2739337.91</v>
      </c>
      <c r="L8" s="31">
        <f t="shared" si="3"/>
        <v>2.6088878807639788E-2</v>
      </c>
      <c r="M8" s="24">
        <f>+'Anexo 2 - ICC'!M104</f>
        <v>2739337.91</v>
      </c>
      <c r="N8" s="31">
        <f t="shared" si="0"/>
        <v>2.6088878807639788E-2</v>
      </c>
      <c r="O8" s="26">
        <f>+'Anexo 2 - ICC'!O104</f>
        <v>2739337.91</v>
      </c>
      <c r="P8" s="32">
        <f t="shared" si="1"/>
        <v>2.6088878807639788E-2</v>
      </c>
    </row>
    <row r="9" spans="1:17" ht="36" customHeight="1" x14ac:dyDescent="0.25">
      <c r="C9" s="63" t="s">
        <v>231</v>
      </c>
      <c r="D9" s="64"/>
      <c r="E9" s="24">
        <v>58514300</v>
      </c>
      <c r="F9" s="24">
        <f>+'Anexo 2 - ICC'!H115</f>
        <v>98021091</v>
      </c>
      <c r="G9" s="24">
        <f>+'Anexo 2 - ICC'!I115</f>
        <v>0</v>
      </c>
      <c r="H9" s="24">
        <f>+'Anexo 2 - ICC'!K115</f>
        <v>6376980</v>
      </c>
      <c r="I9" s="24">
        <f>+'Anexo 2 - ICC'!J115</f>
        <v>91644111</v>
      </c>
      <c r="J9" s="28">
        <f t="shared" si="2"/>
        <v>0.93494277675403548</v>
      </c>
      <c r="K9" s="24">
        <f>+'Anexo 2 - ICC'!L115</f>
        <v>91644111</v>
      </c>
      <c r="L9" s="28">
        <f t="shared" si="3"/>
        <v>0.93494277675403548</v>
      </c>
      <c r="M9" s="24">
        <f>+'Anexo 2 - ICC'!M115</f>
        <v>91644111</v>
      </c>
      <c r="N9" s="28">
        <f t="shared" si="0"/>
        <v>0.93494277675403548</v>
      </c>
      <c r="O9" s="26">
        <f>+'Anexo 2 - ICC'!O115</f>
        <v>91644111</v>
      </c>
      <c r="P9" s="29">
        <f t="shared" si="1"/>
        <v>0.93494277675403548</v>
      </c>
    </row>
    <row r="10" spans="1:17" ht="30" customHeight="1" x14ac:dyDescent="0.25">
      <c r="C10" s="65" t="s">
        <v>232</v>
      </c>
      <c r="D10" s="66"/>
      <c r="E10" s="33">
        <f>+SUM(E6:E9)</f>
        <v>8666012740</v>
      </c>
      <c r="F10" s="33">
        <f>+SUM(F6:F9)</f>
        <v>8703012740</v>
      </c>
      <c r="G10" s="33">
        <f>+SUM(G6:G9)</f>
        <v>0</v>
      </c>
      <c r="H10" s="33">
        <f>+SUM(H6:H9)</f>
        <v>246001839.79999998</v>
      </c>
      <c r="I10" s="33">
        <f>+SUM(I6:I9)</f>
        <v>8457010900.2000008</v>
      </c>
      <c r="J10" s="34">
        <f>+I10/F10</f>
        <v>0.97173371484688886</v>
      </c>
      <c r="K10" s="33">
        <f>+SUM(K6:K9)</f>
        <v>8451175148.2000008</v>
      </c>
      <c r="L10" s="34">
        <f t="shared" si="3"/>
        <v>0.97106317095888806</v>
      </c>
      <c r="M10" s="35">
        <f>+SUM(M6:M9)</f>
        <v>8197414080.6800003</v>
      </c>
      <c r="N10" s="36">
        <f t="shared" si="0"/>
        <v>0.94190532928945248</v>
      </c>
      <c r="O10" s="37">
        <f>+SUM(O6:O9)</f>
        <v>8197414080.6800003</v>
      </c>
      <c r="P10" s="38">
        <f t="shared" si="1"/>
        <v>0.94190532928945248</v>
      </c>
    </row>
    <row r="11" spans="1:17" ht="30" customHeight="1" x14ac:dyDescent="0.25">
      <c r="C11" s="67" t="s">
        <v>233</v>
      </c>
      <c r="D11" s="68"/>
      <c r="E11" s="33">
        <v>5390429173</v>
      </c>
      <c r="F11" s="33">
        <f>+'Anexo 2 - ICC'!H139</f>
        <v>5390429173</v>
      </c>
      <c r="G11" s="33">
        <f>+'Anexo 2 - ICC'!I139</f>
        <v>0</v>
      </c>
      <c r="H11" s="33">
        <f>+'Anexo 2 - ICC'!K139</f>
        <v>23360887.18</v>
      </c>
      <c r="I11" s="33">
        <f>+'Anexo 2 - ICC'!J139</f>
        <v>5367068285.8199997</v>
      </c>
      <c r="J11" s="39">
        <f>+I11/F11</f>
        <v>0.99566622871198973</v>
      </c>
      <c r="K11" s="33">
        <f>+'Anexo 2 - ICC'!L139</f>
        <v>5367068285.8199997</v>
      </c>
      <c r="L11" s="40">
        <f t="shared" si="3"/>
        <v>0.99566622871198973</v>
      </c>
      <c r="M11" s="33">
        <f>+'Anexo 2 - ICC'!M139</f>
        <v>5250993154.1499996</v>
      </c>
      <c r="N11" s="41">
        <f t="shared" si="0"/>
        <v>0.97413266840636392</v>
      </c>
      <c r="O11" s="37">
        <f>+'Anexo 2 - ICC'!O139</f>
        <v>5235252954.1499996</v>
      </c>
      <c r="P11" s="38">
        <f t="shared" si="1"/>
        <v>0.97121264117015782</v>
      </c>
    </row>
    <row r="12" spans="1:17" ht="30" customHeight="1" thickBot="1" x14ac:dyDescent="0.3">
      <c r="C12" s="58" t="s">
        <v>22</v>
      </c>
      <c r="D12" s="59"/>
      <c r="E12" s="42">
        <f>+SUM(E10:E11)</f>
        <v>14056441913</v>
      </c>
      <c r="F12" s="42">
        <f>+SUM(F10:F11)</f>
        <v>14093441913</v>
      </c>
      <c r="G12" s="42">
        <f>+SUM(G10:G11)</f>
        <v>0</v>
      </c>
      <c r="H12" s="42">
        <f>+SUM(H10:H11)</f>
        <v>269362726.97999996</v>
      </c>
      <c r="I12" s="42">
        <f>+SUM(I10:I11)</f>
        <v>13824079186.02</v>
      </c>
      <c r="J12" s="43">
        <f>+I12/F12</f>
        <v>0.98088737097418799</v>
      </c>
      <c r="K12" s="42">
        <f>+SUM(K10:K11)</f>
        <v>13818243434.02</v>
      </c>
      <c r="L12" s="44">
        <f t="shared" si="3"/>
        <v>0.98047329526180882</v>
      </c>
      <c r="M12" s="42">
        <f>+SUM(M10:M11)</f>
        <v>13448407234.83</v>
      </c>
      <c r="N12" s="43">
        <f t="shared" si="0"/>
        <v>0.95423157223396149</v>
      </c>
      <c r="O12" s="42">
        <f>+SUM(O10:O11)</f>
        <v>13432667034.83</v>
      </c>
      <c r="P12" s="45">
        <f t="shared" si="1"/>
        <v>0.95311472653387164</v>
      </c>
    </row>
    <row r="13" spans="1:17" x14ac:dyDescent="0.25">
      <c r="C13" s="46"/>
      <c r="D13" s="46"/>
      <c r="E13" s="46"/>
      <c r="F13" s="47"/>
      <c r="G13" s="48"/>
      <c r="H13" s="47"/>
      <c r="I13" s="47"/>
      <c r="J13" s="47"/>
      <c r="K13" s="46"/>
      <c r="L13" s="46"/>
      <c r="M13" s="46"/>
      <c r="N13" s="46"/>
    </row>
    <row r="14" spans="1:17" x14ac:dyDescent="0.25">
      <c r="C14" s="49" t="s">
        <v>234</v>
      </c>
      <c r="D14" s="49"/>
      <c r="E14" s="60" t="s">
        <v>235</v>
      </c>
      <c r="F14" s="50" t="s">
        <v>236</v>
      </c>
      <c r="G14" s="51"/>
      <c r="H14" s="61" t="s">
        <v>237</v>
      </c>
      <c r="I14" s="62"/>
      <c r="J14" s="62"/>
      <c r="K14" s="62"/>
      <c r="L14" s="62"/>
      <c r="M14" s="52"/>
      <c r="N14" s="52"/>
    </row>
    <row r="15" spans="1:17" x14ac:dyDescent="0.25">
      <c r="C15" s="53">
        <v>44196</v>
      </c>
      <c r="D15" s="53"/>
      <c r="E15" s="60"/>
      <c r="F15" s="50" t="s">
        <v>238</v>
      </c>
      <c r="G15" s="54"/>
      <c r="H15" s="61" t="s">
        <v>239</v>
      </c>
      <c r="I15" s="62"/>
      <c r="J15" s="62"/>
      <c r="K15" s="62"/>
      <c r="L15" s="62"/>
      <c r="M15" s="52"/>
      <c r="N15" s="52"/>
    </row>
    <row r="16" spans="1:17" x14ac:dyDescent="0.25">
      <c r="C16" s="55"/>
      <c r="D16" s="52"/>
      <c r="E16" s="60"/>
      <c r="F16" s="50" t="s">
        <v>240</v>
      </c>
      <c r="G16" s="56"/>
      <c r="H16" s="61" t="s">
        <v>241</v>
      </c>
      <c r="I16" s="62"/>
      <c r="J16" s="62"/>
      <c r="K16" s="62"/>
      <c r="L16" s="62"/>
      <c r="M16" s="52"/>
      <c r="N16" s="52"/>
    </row>
    <row r="18" spans="3:9" x14ac:dyDescent="0.25">
      <c r="C18" s="12" t="s">
        <v>242</v>
      </c>
      <c r="D18" s="12" t="s">
        <v>243</v>
      </c>
    </row>
    <row r="19" spans="3:9" x14ac:dyDescent="0.25">
      <c r="I19" s="57"/>
    </row>
  </sheetData>
  <mergeCells count="21">
    <mergeCell ref="C11:D11"/>
    <mergeCell ref="C2:P2"/>
    <mergeCell ref="C4:D5"/>
    <mergeCell ref="E4:E5"/>
    <mergeCell ref="F4:F5"/>
    <mergeCell ref="G4:G5"/>
    <mergeCell ref="H4:H5"/>
    <mergeCell ref="I4:J4"/>
    <mergeCell ref="K4:L4"/>
    <mergeCell ref="M4:N4"/>
    <mergeCell ref="O4:P4"/>
    <mergeCell ref="C6:D6"/>
    <mergeCell ref="C7:D7"/>
    <mergeCell ref="C8:D8"/>
    <mergeCell ref="C9:D9"/>
    <mergeCell ref="C10:D10"/>
    <mergeCell ref="C12:D12"/>
    <mergeCell ref="E14:E16"/>
    <mergeCell ref="H14:L14"/>
    <mergeCell ref="H15:L15"/>
    <mergeCell ref="H16:L16"/>
  </mergeCells>
  <pageMargins left="0.7" right="0.7" top="0.75" bottom="0.75" header="0.3" footer="0.3"/>
  <pageSetup paperSize="2523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1"/>
  <sheetViews>
    <sheetView showGridLines="0" workbookViewId="0">
      <pane ySplit="4" topLeftCell="A125" activePane="bottomLeft" state="frozen"/>
      <selection pane="bottomLeft" activeCell="A4" sqref="A4"/>
    </sheetView>
  </sheetViews>
  <sheetFormatPr baseColWidth="10" defaultColWidth="11.42578125" defaultRowHeight="15" x14ac:dyDescent="0.25"/>
  <cols>
    <col min="1" max="1" width="13.42578125" customWidth="1"/>
    <col min="2" max="2" width="27" customWidth="1"/>
    <col min="3" max="3" width="21.5703125" customWidth="1"/>
    <col min="4" max="4" width="9.5703125" customWidth="1"/>
    <col min="5" max="5" width="8" customWidth="1"/>
    <col min="6" max="6" width="9.5703125" customWidth="1"/>
    <col min="7" max="7" width="27.5703125" customWidth="1"/>
    <col min="8" max="8" width="21.5703125" customWidth="1"/>
    <col min="9" max="9" width="18.85546875" customWidth="1"/>
    <col min="10" max="10" width="21.28515625" customWidth="1"/>
    <col min="11" max="11" width="18.85546875" customWidth="1"/>
    <col min="12" max="12" width="22.28515625" customWidth="1"/>
    <col min="13" max="13" width="22.140625" customWidth="1"/>
    <col min="14" max="14" width="21.28515625" customWidth="1"/>
    <col min="15" max="15" width="22.5703125" customWidth="1"/>
    <col min="16" max="16" width="0" hidden="1" customWidth="1"/>
    <col min="17" max="17" width="6.42578125" customWidth="1"/>
  </cols>
  <sheetData>
    <row r="1" spans="1:15" ht="15.75" x14ac:dyDescent="0.25">
      <c r="A1" s="7" t="s">
        <v>0</v>
      </c>
      <c r="B1" s="7">
        <v>2021</v>
      </c>
      <c r="C1" s="8" t="s">
        <v>1</v>
      </c>
      <c r="D1" s="8" t="s">
        <v>1</v>
      </c>
      <c r="E1" s="8" t="s">
        <v>1</v>
      </c>
      <c r="F1" s="8" t="s">
        <v>1</v>
      </c>
      <c r="G1" s="8" t="s">
        <v>1</v>
      </c>
      <c r="H1" s="8" t="s">
        <v>1</v>
      </c>
      <c r="I1" s="8" t="s">
        <v>1</v>
      </c>
      <c r="J1" s="8" t="s">
        <v>1</v>
      </c>
      <c r="K1" s="8" t="s">
        <v>1</v>
      </c>
      <c r="L1" s="8" t="s">
        <v>1</v>
      </c>
      <c r="M1" s="8" t="s">
        <v>1</v>
      </c>
      <c r="N1" s="8" t="s">
        <v>1</v>
      </c>
      <c r="O1" s="8" t="s">
        <v>1</v>
      </c>
    </row>
    <row r="2" spans="1:15" ht="15.75" x14ac:dyDescent="0.25">
      <c r="A2" s="7" t="s">
        <v>2</v>
      </c>
      <c r="B2" s="7" t="s">
        <v>3</v>
      </c>
      <c r="C2" s="8" t="s">
        <v>1</v>
      </c>
      <c r="D2" s="8" t="s">
        <v>1</v>
      </c>
      <c r="E2" s="8" t="s">
        <v>1</v>
      </c>
      <c r="F2" s="8" t="s">
        <v>1</v>
      </c>
      <c r="G2" s="8" t="s">
        <v>1</v>
      </c>
      <c r="H2" s="8" t="s">
        <v>1</v>
      </c>
      <c r="I2" s="8" t="s">
        <v>1</v>
      </c>
      <c r="J2" s="8" t="s">
        <v>1</v>
      </c>
      <c r="K2" s="8" t="s">
        <v>1</v>
      </c>
      <c r="L2" s="8" t="s">
        <v>1</v>
      </c>
      <c r="M2" s="8" t="s">
        <v>1</v>
      </c>
      <c r="N2" s="8" t="s">
        <v>1</v>
      </c>
      <c r="O2" s="8" t="s">
        <v>1</v>
      </c>
    </row>
    <row r="3" spans="1:15" ht="15.75" x14ac:dyDescent="0.25">
      <c r="A3" s="9" t="s">
        <v>4</v>
      </c>
      <c r="B3" s="9" t="s">
        <v>5</v>
      </c>
      <c r="C3" s="8" t="s">
        <v>1</v>
      </c>
      <c r="D3" s="8" t="s">
        <v>1</v>
      </c>
      <c r="E3" s="8" t="s">
        <v>1</v>
      </c>
      <c r="F3" s="8" t="s">
        <v>1</v>
      </c>
      <c r="G3" s="8" t="s">
        <v>1</v>
      </c>
      <c r="H3" s="8" t="s">
        <v>1</v>
      </c>
      <c r="I3" s="8" t="s">
        <v>1</v>
      </c>
      <c r="J3" s="8" t="s">
        <v>1</v>
      </c>
      <c r="K3" s="8" t="s">
        <v>1</v>
      </c>
      <c r="L3" s="8" t="s">
        <v>1</v>
      </c>
      <c r="M3" s="8" t="s">
        <v>1</v>
      </c>
      <c r="N3" s="8" t="s">
        <v>1</v>
      </c>
      <c r="O3" s="8" t="s">
        <v>1</v>
      </c>
    </row>
    <row r="4" spans="1:15" ht="31.5" x14ac:dyDescent="0.25">
      <c r="A4" s="10" t="s">
        <v>6</v>
      </c>
      <c r="B4" s="10" t="s">
        <v>7</v>
      </c>
      <c r="C4" s="10" t="s">
        <v>8</v>
      </c>
      <c r="D4" s="10" t="s">
        <v>9</v>
      </c>
      <c r="E4" s="10" t="s">
        <v>10</v>
      </c>
      <c r="F4" s="10" t="s">
        <v>11</v>
      </c>
      <c r="G4" s="10" t="s">
        <v>12</v>
      </c>
      <c r="H4" s="10" t="s">
        <v>13</v>
      </c>
      <c r="I4" s="10" t="s">
        <v>14</v>
      </c>
      <c r="J4" s="10" t="s">
        <v>15</v>
      </c>
      <c r="K4" s="10" t="s">
        <v>16</v>
      </c>
      <c r="L4" s="10" t="s">
        <v>17</v>
      </c>
      <c r="M4" s="10" t="s">
        <v>18</v>
      </c>
      <c r="N4" s="10" t="s">
        <v>19</v>
      </c>
      <c r="O4" s="10" t="s">
        <v>20</v>
      </c>
    </row>
    <row r="5" spans="1:15" x14ac:dyDescent="0.25">
      <c r="A5" s="1" t="s">
        <v>21</v>
      </c>
      <c r="B5" s="2" t="s">
        <v>22</v>
      </c>
      <c r="C5" s="3" t="s">
        <v>23</v>
      </c>
      <c r="D5" s="1" t="s">
        <v>24</v>
      </c>
      <c r="E5" s="1" t="s">
        <v>25</v>
      </c>
      <c r="F5" s="1" t="s">
        <v>26</v>
      </c>
      <c r="G5" s="2" t="s">
        <v>27</v>
      </c>
      <c r="H5" s="4">
        <v>3226513173</v>
      </c>
      <c r="I5" s="4">
        <v>0</v>
      </c>
      <c r="J5" s="4">
        <v>3217063952</v>
      </c>
      <c r="K5" s="4">
        <v>9449221</v>
      </c>
      <c r="L5" s="4">
        <v>3217063952</v>
      </c>
      <c r="M5" s="4">
        <v>3217063952</v>
      </c>
      <c r="N5" s="4">
        <v>3217063952</v>
      </c>
      <c r="O5" s="4">
        <v>3217063952</v>
      </c>
    </row>
    <row r="6" spans="1:15" x14ac:dyDescent="0.25">
      <c r="A6" s="1" t="s">
        <v>21</v>
      </c>
      <c r="B6" s="2" t="s">
        <v>22</v>
      </c>
      <c r="C6" s="3" t="s">
        <v>28</v>
      </c>
      <c r="D6" s="1" t="s">
        <v>24</v>
      </c>
      <c r="E6" s="1" t="s">
        <v>25</v>
      </c>
      <c r="F6" s="1" t="s">
        <v>26</v>
      </c>
      <c r="G6" s="2" t="s">
        <v>29</v>
      </c>
      <c r="H6" s="4">
        <v>15241690</v>
      </c>
      <c r="I6" s="4">
        <v>0</v>
      </c>
      <c r="J6" s="4">
        <v>15241682</v>
      </c>
      <c r="K6" s="4">
        <v>8</v>
      </c>
      <c r="L6" s="4">
        <v>15241682</v>
      </c>
      <c r="M6" s="4">
        <v>15241682</v>
      </c>
      <c r="N6" s="4">
        <v>15241682</v>
      </c>
      <c r="O6" s="4">
        <v>15241682</v>
      </c>
    </row>
    <row r="7" spans="1:15" x14ac:dyDescent="0.25">
      <c r="A7" s="1" t="s">
        <v>21</v>
      </c>
      <c r="B7" s="2" t="s">
        <v>22</v>
      </c>
      <c r="C7" s="3" t="s">
        <v>30</v>
      </c>
      <c r="D7" s="1" t="s">
        <v>24</v>
      </c>
      <c r="E7" s="1" t="s">
        <v>25</v>
      </c>
      <c r="F7" s="1" t="s">
        <v>26</v>
      </c>
      <c r="G7" s="2" t="s">
        <v>31</v>
      </c>
      <c r="H7" s="4">
        <v>30286882</v>
      </c>
      <c r="I7" s="4">
        <v>0</v>
      </c>
      <c r="J7" s="4">
        <v>30198466</v>
      </c>
      <c r="K7" s="4">
        <v>88416</v>
      </c>
      <c r="L7" s="4">
        <v>30198466</v>
      </c>
      <c r="M7" s="4">
        <v>30198466</v>
      </c>
      <c r="N7" s="4">
        <v>30198466</v>
      </c>
      <c r="O7" s="4">
        <v>30198466</v>
      </c>
    </row>
    <row r="8" spans="1:15" x14ac:dyDescent="0.25">
      <c r="A8" s="1" t="s">
        <v>21</v>
      </c>
      <c r="B8" s="2" t="s">
        <v>22</v>
      </c>
      <c r="C8" s="3" t="s">
        <v>32</v>
      </c>
      <c r="D8" s="1" t="s">
        <v>24</v>
      </c>
      <c r="E8" s="1" t="s">
        <v>25</v>
      </c>
      <c r="F8" s="1" t="s">
        <v>26</v>
      </c>
      <c r="G8" s="2" t="s">
        <v>33</v>
      </c>
      <c r="H8" s="4">
        <v>7186641</v>
      </c>
      <c r="I8" s="4">
        <v>0</v>
      </c>
      <c r="J8" s="4">
        <v>7157269</v>
      </c>
      <c r="K8" s="4">
        <v>29372</v>
      </c>
      <c r="L8" s="4">
        <v>7157269</v>
      </c>
      <c r="M8" s="4">
        <v>7157269</v>
      </c>
      <c r="N8" s="4">
        <v>7157269</v>
      </c>
      <c r="O8" s="4">
        <v>7157269</v>
      </c>
    </row>
    <row r="9" spans="1:15" x14ac:dyDescent="0.25">
      <c r="A9" s="1" t="s">
        <v>21</v>
      </c>
      <c r="B9" s="2" t="s">
        <v>22</v>
      </c>
      <c r="C9" s="3" t="s">
        <v>34</v>
      </c>
      <c r="D9" s="1" t="s">
        <v>24</v>
      </c>
      <c r="E9" s="1" t="s">
        <v>25</v>
      </c>
      <c r="F9" s="1" t="s">
        <v>26</v>
      </c>
      <c r="G9" s="2" t="s">
        <v>35</v>
      </c>
      <c r="H9" s="4">
        <v>152047943</v>
      </c>
      <c r="I9" s="4">
        <v>0</v>
      </c>
      <c r="J9" s="4">
        <v>152047939</v>
      </c>
      <c r="K9" s="4">
        <v>4</v>
      </c>
      <c r="L9" s="4">
        <v>152047939</v>
      </c>
      <c r="M9" s="4">
        <v>152047939</v>
      </c>
      <c r="N9" s="4">
        <v>152047939</v>
      </c>
      <c r="O9" s="4">
        <v>152047939</v>
      </c>
    </row>
    <row r="10" spans="1:15" ht="22.5" x14ac:dyDescent="0.25">
      <c r="A10" s="1" t="s">
        <v>21</v>
      </c>
      <c r="B10" s="2" t="s">
        <v>22</v>
      </c>
      <c r="C10" s="3" t="s">
        <v>36</v>
      </c>
      <c r="D10" s="1" t="s">
        <v>24</v>
      </c>
      <c r="E10" s="1" t="s">
        <v>25</v>
      </c>
      <c r="F10" s="1" t="s">
        <v>26</v>
      </c>
      <c r="G10" s="2" t="s">
        <v>37</v>
      </c>
      <c r="H10" s="4">
        <v>107000842</v>
      </c>
      <c r="I10" s="4">
        <v>0</v>
      </c>
      <c r="J10" s="4">
        <v>107000834</v>
      </c>
      <c r="K10" s="4">
        <v>8</v>
      </c>
      <c r="L10" s="4">
        <v>107000834</v>
      </c>
      <c r="M10" s="4">
        <v>107000834</v>
      </c>
      <c r="N10" s="4">
        <v>107000834</v>
      </c>
      <c r="O10" s="4">
        <v>107000834</v>
      </c>
    </row>
    <row r="11" spans="1:15" ht="22.5" x14ac:dyDescent="0.25">
      <c r="A11" s="1" t="s">
        <v>21</v>
      </c>
      <c r="B11" s="2" t="s">
        <v>22</v>
      </c>
      <c r="C11" s="3" t="s">
        <v>38</v>
      </c>
      <c r="D11" s="1" t="s">
        <v>24</v>
      </c>
      <c r="E11" s="1" t="s">
        <v>25</v>
      </c>
      <c r="F11" s="1" t="s">
        <v>26</v>
      </c>
      <c r="G11" s="2" t="s">
        <v>39</v>
      </c>
      <c r="H11" s="4">
        <v>670000</v>
      </c>
      <c r="I11" s="4">
        <v>0</v>
      </c>
      <c r="J11" s="4">
        <v>667537</v>
      </c>
      <c r="K11" s="4">
        <v>2463</v>
      </c>
      <c r="L11" s="4">
        <v>667537</v>
      </c>
      <c r="M11" s="4">
        <v>667537</v>
      </c>
      <c r="N11" s="4">
        <v>667537</v>
      </c>
      <c r="O11" s="4">
        <v>667537</v>
      </c>
    </row>
    <row r="12" spans="1:15" ht="22.5" x14ac:dyDescent="0.25">
      <c r="A12" s="1" t="s">
        <v>21</v>
      </c>
      <c r="B12" s="2" t="s">
        <v>22</v>
      </c>
      <c r="C12" s="3" t="s">
        <v>38</v>
      </c>
      <c r="D12" s="1" t="s">
        <v>40</v>
      </c>
      <c r="E12" s="1" t="s">
        <v>41</v>
      </c>
      <c r="F12" s="1" t="s">
        <v>26</v>
      </c>
      <c r="G12" s="2" t="s">
        <v>39</v>
      </c>
      <c r="H12" s="4">
        <v>24662000</v>
      </c>
      <c r="I12" s="4">
        <v>0</v>
      </c>
      <c r="J12" s="4">
        <v>0</v>
      </c>
      <c r="K12" s="4">
        <v>24662000</v>
      </c>
      <c r="L12" s="4">
        <v>0</v>
      </c>
      <c r="M12" s="4">
        <v>0</v>
      </c>
      <c r="N12" s="4">
        <v>0</v>
      </c>
      <c r="O12" s="4">
        <v>0</v>
      </c>
    </row>
    <row r="13" spans="1:15" x14ac:dyDescent="0.25">
      <c r="A13" s="1" t="s">
        <v>21</v>
      </c>
      <c r="B13" s="2" t="s">
        <v>22</v>
      </c>
      <c r="C13" s="3" t="s">
        <v>42</v>
      </c>
      <c r="D13" s="1" t="s">
        <v>24</v>
      </c>
      <c r="E13" s="1" t="s">
        <v>25</v>
      </c>
      <c r="F13" s="1" t="s">
        <v>26</v>
      </c>
      <c r="G13" s="2" t="s">
        <v>43</v>
      </c>
      <c r="H13" s="4">
        <v>324846853</v>
      </c>
      <c r="I13" s="4">
        <v>0</v>
      </c>
      <c r="J13" s="4">
        <v>324840371</v>
      </c>
      <c r="K13" s="4">
        <v>6482</v>
      </c>
      <c r="L13" s="4">
        <v>324840371</v>
      </c>
      <c r="M13" s="4">
        <v>324840371</v>
      </c>
      <c r="N13" s="4">
        <v>324840371</v>
      </c>
      <c r="O13" s="4">
        <v>324840371</v>
      </c>
    </row>
    <row r="14" spans="1:15" x14ac:dyDescent="0.25">
      <c r="A14" s="1" t="s">
        <v>21</v>
      </c>
      <c r="B14" s="2" t="s">
        <v>22</v>
      </c>
      <c r="C14" s="3" t="s">
        <v>44</v>
      </c>
      <c r="D14" s="1" t="s">
        <v>24</v>
      </c>
      <c r="E14" s="1" t="s">
        <v>25</v>
      </c>
      <c r="F14" s="1" t="s">
        <v>26</v>
      </c>
      <c r="G14" s="2" t="s">
        <v>45</v>
      </c>
      <c r="H14" s="4">
        <v>169905948</v>
      </c>
      <c r="I14" s="4">
        <v>0</v>
      </c>
      <c r="J14" s="4">
        <v>169870331</v>
      </c>
      <c r="K14" s="4">
        <v>35617</v>
      </c>
      <c r="L14" s="4">
        <v>169870331</v>
      </c>
      <c r="M14" s="4">
        <v>169870331</v>
      </c>
      <c r="N14" s="4">
        <v>169870331</v>
      </c>
      <c r="O14" s="4">
        <v>169870331</v>
      </c>
    </row>
    <row r="15" spans="1:15" ht="22.5" x14ac:dyDescent="0.25">
      <c r="A15" s="1" t="s">
        <v>21</v>
      </c>
      <c r="B15" s="2" t="s">
        <v>22</v>
      </c>
      <c r="C15" s="3" t="s">
        <v>46</v>
      </c>
      <c r="D15" s="1" t="s">
        <v>24</v>
      </c>
      <c r="E15" s="1" t="s">
        <v>25</v>
      </c>
      <c r="F15" s="1" t="s">
        <v>26</v>
      </c>
      <c r="G15" s="2" t="s">
        <v>47</v>
      </c>
      <c r="H15" s="4">
        <v>34945935</v>
      </c>
      <c r="I15" s="4">
        <v>0</v>
      </c>
      <c r="J15" s="4">
        <v>34924643</v>
      </c>
      <c r="K15" s="4">
        <v>21292</v>
      </c>
      <c r="L15" s="4">
        <v>34924643</v>
      </c>
      <c r="M15" s="4">
        <v>34924643</v>
      </c>
      <c r="N15" s="4">
        <v>34924643</v>
      </c>
      <c r="O15" s="4">
        <v>34924643</v>
      </c>
    </row>
    <row r="16" spans="1:15" ht="22.5" x14ac:dyDescent="0.25">
      <c r="A16" s="1" t="s">
        <v>21</v>
      </c>
      <c r="B16" s="2" t="s">
        <v>22</v>
      </c>
      <c r="C16" s="3" t="s">
        <v>48</v>
      </c>
      <c r="D16" s="1" t="s">
        <v>24</v>
      </c>
      <c r="E16" s="1" t="s">
        <v>25</v>
      </c>
      <c r="F16" s="1" t="s">
        <v>26</v>
      </c>
      <c r="G16" s="2" t="s">
        <v>49</v>
      </c>
      <c r="H16" s="4">
        <v>420549447</v>
      </c>
      <c r="I16" s="4">
        <v>0</v>
      </c>
      <c r="J16" s="4">
        <v>418630760</v>
      </c>
      <c r="K16" s="4">
        <v>1918687</v>
      </c>
      <c r="L16" s="4">
        <v>418630760</v>
      </c>
      <c r="M16" s="4">
        <v>418630760</v>
      </c>
      <c r="N16" s="4">
        <v>418630760</v>
      </c>
      <c r="O16" s="4">
        <v>418630760</v>
      </c>
    </row>
    <row r="17" spans="1:15" ht="22.5" x14ac:dyDescent="0.25">
      <c r="A17" s="1" t="s">
        <v>21</v>
      </c>
      <c r="B17" s="2" t="s">
        <v>22</v>
      </c>
      <c r="C17" s="3" t="s">
        <v>50</v>
      </c>
      <c r="D17" s="1" t="s">
        <v>24</v>
      </c>
      <c r="E17" s="1" t="s">
        <v>25</v>
      </c>
      <c r="F17" s="1" t="s">
        <v>26</v>
      </c>
      <c r="G17" s="2" t="s">
        <v>51</v>
      </c>
      <c r="H17" s="4">
        <v>303131482</v>
      </c>
      <c r="I17" s="4">
        <v>0</v>
      </c>
      <c r="J17" s="4">
        <v>302093949</v>
      </c>
      <c r="K17" s="4">
        <v>1037533</v>
      </c>
      <c r="L17" s="4">
        <v>302093949</v>
      </c>
      <c r="M17" s="4">
        <v>302093949</v>
      </c>
      <c r="N17" s="4">
        <v>302093949</v>
      </c>
      <c r="O17" s="4">
        <v>302093949</v>
      </c>
    </row>
    <row r="18" spans="1:15" x14ac:dyDescent="0.25">
      <c r="A18" s="1" t="s">
        <v>21</v>
      </c>
      <c r="B18" s="2" t="s">
        <v>22</v>
      </c>
      <c r="C18" s="3" t="s">
        <v>52</v>
      </c>
      <c r="D18" s="1" t="s">
        <v>24</v>
      </c>
      <c r="E18" s="1" t="s">
        <v>25</v>
      </c>
      <c r="F18" s="1" t="s">
        <v>26</v>
      </c>
      <c r="G18" s="2" t="s">
        <v>53</v>
      </c>
      <c r="H18" s="4">
        <v>346148252</v>
      </c>
      <c r="I18" s="4">
        <v>0</v>
      </c>
      <c r="J18" s="4">
        <v>344094890</v>
      </c>
      <c r="K18" s="4">
        <v>2053362</v>
      </c>
      <c r="L18" s="4">
        <v>344094890</v>
      </c>
      <c r="M18" s="4">
        <v>344094890</v>
      </c>
      <c r="N18" s="4">
        <v>344094890</v>
      </c>
      <c r="O18" s="4">
        <v>344094890</v>
      </c>
    </row>
    <row r="19" spans="1:15" ht="22.5" x14ac:dyDescent="0.25">
      <c r="A19" s="1" t="s">
        <v>21</v>
      </c>
      <c r="B19" s="2" t="s">
        <v>22</v>
      </c>
      <c r="C19" s="3" t="s">
        <v>54</v>
      </c>
      <c r="D19" s="1" t="s">
        <v>24</v>
      </c>
      <c r="E19" s="1" t="s">
        <v>25</v>
      </c>
      <c r="F19" s="1" t="s">
        <v>26</v>
      </c>
      <c r="G19" s="2" t="s">
        <v>55</v>
      </c>
      <c r="H19" s="4">
        <v>158236806</v>
      </c>
      <c r="I19" s="4">
        <v>0</v>
      </c>
      <c r="J19" s="4">
        <v>158225700</v>
      </c>
      <c r="K19" s="4">
        <v>11106</v>
      </c>
      <c r="L19" s="4">
        <v>158225700</v>
      </c>
      <c r="M19" s="4">
        <v>158225700</v>
      </c>
      <c r="N19" s="4">
        <v>158225700</v>
      </c>
      <c r="O19" s="4">
        <v>158225700</v>
      </c>
    </row>
    <row r="20" spans="1:15" ht="22.5" x14ac:dyDescent="0.25">
      <c r="A20" s="1" t="s">
        <v>21</v>
      </c>
      <c r="B20" s="2" t="s">
        <v>22</v>
      </c>
      <c r="C20" s="3" t="s">
        <v>56</v>
      </c>
      <c r="D20" s="1" t="s">
        <v>24</v>
      </c>
      <c r="E20" s="1" t="s">
        <v>25</v>
      </c>
      <c r="F20" s="1" t="s">
        <v>26</v>
      </c>
      <c r="G20" s="2" t="s">
        <v>57</v>
      </c>
      <c r="H20" s="4">
        <v>29791970</v>
      </c>
      <c r="I20" s="4">
        <v>0</v>
      </c>
      <c r="J20" s="4">
        <v>29768400</v>
      </c>
      <c r="K20" s="4">
        <v>23570</v>
      </c>
      <c r="L20" s="4">
        <v>29768400</v>
      </c>
      <c r="M20" s="4">
        <v>29768400</v>
      </c>
      <c r="N20" s="4">
        <v>29768400</v>
      </c>
      <c r="O20" s="4">
        <v>29768400</v>
      </c>
    </row>
    <row r="21" spans="1:15" x14ac:dyDescent="0.25">
      <c r="A21" s="1" t="s">
        <v>21</v>
      </c>
      <c r="B21" s="2" t="s">
        <v>22</v>
      </c>
      <c r="C21" s="3" t="s">
        <v>58</v>
      </c>
      <c r="D21" s="1" t="s">
        <v>24</v>
      </c>
      <c r="E21" s="1" t="s">
        <v>25</v>
      </c>
      <c r="F21" s="1" t="s">
        <v>26</v>
      </c>
      <c r="G21" s="2" t="s">
        <v>59</v>
      </c>
      <c r="H21" s="4">
        <v>118981022</v>
      </c>
      <c r="I21" s="4">
        <v>0</v>
      </c>
      <c r="J21" s="4">
        <v>118675500</v>
      </c>
      <c r="K21" s="4">
        <v>305522</v>
      </c>
      <c r="L21" s="4">
        <v>118675500</v>
      </c>
      <c r="M21" s="4">
        <v>118675500</v>
      </c>
      <c r="N21" s="4">
        <v>118675500</v>
      </c>
      <c r="O21" s="4">
        <v>118675500</v>
      </c>
    </row>
    <row r="22" spans="1:15" x14ac:dyDescent="0.25">
      <c r="A22" s="1" t="s">
        <v>21</v>
      </c>
      <c r="B22" s="2" t="s">
        <v>22</v>
      </c>
      <c r="C22" s="3" t="s">
        <v>60</v>
      </c>
      <c r="D22" s="1" t="s">
        <v>24</v>
      </c>
      <c r="E22" s="1" t="s">
        <v>25</v>
      </c>
      <c r="F22" s="1" t="s">
        <v>26</v>
      </c>
      <c r="G22" s="2" t="s">
        <v>61</v>
      </c>
      <c r="H22" s="4">
        <v>79141985</v>
      </c>
      <c r="I22" s="4">
        <v>0</v>
      </c>
      <c r="J22" s="4">
        <v>79141900</v>
      </c>
      <c r="K22" s="4">
        <v>85</v>
      </c>
      <c r="L22" s="4">
        <v>79141900</v>
      </c>
      <c r="M22" s="4">
        <v>79141900</v>
      </c>
      <c r="N22" s="4">
        <v>79141900</v>
      </c>
      <c r="O22" s="4">
        <v>79141900</v>
      </c>
    </row>
    <row r="23" spans="1:15" x14ac:dyDescent="0.25">
      <c r="A23" s="1" t="s">
        <v>21</v>
      </c>
      <c r="B23" s="2" t="s">
        <v>22</v>
      </c>
      <c r="C23" s="3" t="s">
        <v>62</v>
      </c>
      <c r="D23" s="1" t="s">
        <v>24</v>
      </c>
      <c r="E23" s="1" t="s">
        <v>25</v>
      </c>
      <c r="F23" s="1" t="s">
        <v>26</v>
      </c>
      <c r="G23" s="2" t="s">
        <v>63</v>
      </c>
      <c r="H23" s="4">
        <v>210396489</v>
      </c>
      <c r="I23" s="4">
        <v>0</v>
      </c>
      <c r="J23" s="4">
        <v>210326489</v>
      </c>
      <c r="K23" s="4">
        <v>70000</v>
      </c>
      <c r="L23" s="4">
        <v>210326489</v>
      </c>
      <c r="M23" s="4">
        <v>210326489</v>
      </c>
      <c r="N23" s="4">
        <v>210326489</v>
      </c>
      <c r="O23" s="4">
        <v>210326489</v>
      </c>
    </row>
    <row r="24" spans="1:15" ht="22.5" x14ac:dyDescent="0.25">
      <c r="A24" s="1" t="s">
        <v>21</v>
      </c>
      <c r="B24" s="2" t="s">
        <v>22</v>
      </c>
      <c r="C24" s="3" t="s">
        <v>64</v>
      </c>
      <c r="D24" s="1" t="s">
        <v>24</v>
      </c>
      <c r="E24" s="1" t="s">
        <v>25</v>
      </c>
      <c r="F24" s="1" t="s">
        <v>26</v>
      </c>
      <c r="G24" s="2" t="s">
        <v>65</v>
      </c>
      <c r="H24" s="4">
        <v>42416195</v>
      </c>
      <c r="I24" s="4">
        <v>0</v>
      </c>
      <c r="J24" s="4">
        <v>42407188</v>
      </c>
      <c r="K24" s="4">
        <v>9007</v>
      </c>
      <c r="L24" s="4">
        <v>42407188</v>
      </c>
      <c r="M24" s="4">
        <v>42407188</v>
      </c>
      <c r="N24" s="4">
        <v>42407188</v>
      </c>
      <c r="O24" s="4">
        <v>42407188</v>
      </c>
    </row>
    <row r="25" spans="1:15" ht="22.5" x14ac:dyDescent="0.25">
      <c r="A25" s="1" t="s">
        <v>21</v>
      </c>
      <c r="B25" s="2" t="s">
        <v>22</v>
      </c>
      <c r="C25" s="3" t="s">
        <v>66</v>
      </c>
      <c r="D25" s="1" t="s">
        <v>24</v>
      </c>
      <c r="E25" s="1" t="s">
        <v>25</v>
      </c>
      <c r="F25" s="1" t="s">
        <v>26</v>
      </c>
      <c r="G25" s="2" t="s">
        <v>67</v>
      </c>
      <c r="H25" s="4">
        <v>20697017</v>
      </c>
      <c r="I25" s="4">
        <v>0</v>
      </c>
      <c r="J25" s="4">
        <v>20697014</v>
      </c>
      <c r="K25" s="4">
        <v>3</v>
      </c>
      <c r="L25" s="4">
        <v>20697014</v>
      </c>
      <c r="M25" s="4">
        <v>20697014</v>
      </c>
      <c r="N25" s="4">
        <v>20697014</v>
      </c>
      <c r="O25" s="4">
        <v>20697014</v>
      </c>
    </row>
    <row r="26" spans="1:15" x14ac:dyDescent="0.25">
      <c r="A26" s="1" t="s">
        <v>21</v>
      </c>
      <c r="B26" s="2" t="s">
        <v>22</v>
      </c>
      <c r="C26" s="3" t="s">
        <v>68</v>
      </c>
      <c r="D26" s="1" t="s">
        <v>24</v>
      </c>
      <c r="E26" s="1" t="s">
        <v>25</v>
      </c>
      <c r="F26" s="1" t="s">
        <v>26</v>
      </c>
      <c r="G26" s="2" t="s">
        <v>69</v>
      </c>
      <c r="H26" s="4">
        <v>139227651</v>
      </c>
      <c r="I26" s="4">
        <v>0</v>
      </c>
      <c r="J26" s="4">
        <v>139227651</v>
      </c>
      <c r="K26" s="4">
        <v>0</v>
      </c>
      <c r="L26" s="4">
        <v>139227651</v>
      </c>
      <c r="M26" s="4">
        <v>139227651</v>
      </c>
      <c r="N26" s="4">
        <v>139227651</v>
      </c>
      <c r="O26" s="4">
        <v>139227651</v>
      </c>
    </row>
    <row r="27" spans="1:15" x14ac:dyDescent="0.25">
      <c r="A27" s="1" t="s">
        <v>21</v>
      </c>
      <c r="B27" s="2" t="s">
        <v>22</v>
      </c>
      <c r="C27" s="3" t="s">
        <v>70</v>
      </c>
      <c r="D27" s="1" t="s">
        <v>24</v>
      </c>
      <c r="E27" s="1" t="s">
        <v>25</v>
      </c>
      <c r="F27" s="1" t="s">
        <v>26</v>
      </c>
      <c r="G27" s="2" t="s">
        <v>71</v>
      </c>
      <c r="H27" s="4">
        <v>103824643</v>
      </c>
      <c r="I27" s="4">
        <v>0</v>
      </c>
      <c r="J27" s="4">
        <v>103748880</v>
      </c>
      <c r="K27" s="4">
        <v>75763</v>
      </c>
      <c r="L27" s="4">
        <v>103748880</v>
      </c>
      <c r="M27" s="4">
        <v>103748880</v>
      </c>
      <c r="N27" s="4">
        <v>103748880</v>
      </c>
      <c r="O27" s="4">
        <v>103748880</v>
      </c>
    </row>
    <row r="28" spans="1:15" x14ac:dyDescent="0.25">
      <c r="A28" s="1" t="s">
        <v>21</v>
      </c>
      <c r="B28" s="2" t="s">
        <v>22</v>
      </c>
      <c r="C28" s="3" t="s">
        <v>72</v>
      </c>
      <c r="D28" s="1" t="s">
        <v>24</v>
      </c>
      <c r="E28" s="1" t="s">
        <v>25</v>
      </c>
      <c r="F28" s="1" t="s">
        <v>26</v>
      </c>
      <c r="G28" s="2" t="s">
        <v>73</v>
      </c>
      <c r="H28" s="4">
        <v>26617590</v>
      </c>
      <c r="I28" s="4">
        <v>0</v>
      </c>
      <c r="J28" s="4">
        <v>26617590</v>
      </c>
      <c r="K28" s="4">
        <v>0</v>
      </c>
      <c r="L28" s="4">
        <v>26617590</v>
      </c>
      <c r="M28" s="4">
        <v>26617590</v>
      </c>
      <c r="N28" s="4">
        <v>26617590</v>
      </c>
      <c r="O28" s="4">
        <v>26617590</v>
      </c>
    </row>
    <row r="29" spans="1:15" x14ac:dyDescent="0.25">
      <c r="A29" s="1" t="s">
        <v>21</v>
      </c>
      <c r="B29" s="2" t="s">
        <v>22</v>
      </c>
      <c r="C29" s="3" t="s">
        <v>72</v>
      </c>
      <c r="D29" s="1" t="s">
        <v>40</v>
      </c>
      <c r="E29" s="1" t="s">
        <v>41</v>
      </c>
      <c r="F29" s="1" t="s">
        <v>26</v>
      </c>
      <c r="G29" s="2" t="s">
        <v>73</v>
      </c>
      <c r="H29" s="4">
        <v>26618000</v>
      </c>
      <c r="I29" s="4">
        <v>0</v>
      </c>
      <c r="J29" s="4">
        <v>26617590</v>
      </c>
      <c r="K29" s="4">
        <v>410</v>
      </c>
      <c r="L29" s="4">
        <v>26617590</v>
      </c>
      <c r="M29" s="4">
        <v>26617590</v>
      </c>
      <c r="N29" s="4">
        <v>26617590</v>
      </c>
      <c r="O29" s="4">
        <v>26617590</v>
      </c>
    </row>
    <row r="30" spans="1:15" ht="31.5" x14ac:dyDescent="0.25">
      <c r="A30" s="1"/>
      <c r="B30" s="2"/>
      <c r="C30" s="3"/>
      <c r="D30" s="1"/>
      <c r="E30" s="1"/>
      <c r="F30" s="1"/>
      <c r="G30" s="6" t="s">
        <v>74</v>
      </c>
      <c r="H30" s="5">
        <f t="shared" ref="H30:O30" si="0">+SUM(H5:H29)</f>
        <v>6119086456</v>
      </c>
      <c r="I30" s="5">
        <f t="shared" si="0"/>
        <v>0</v>
      </c>
      <c r="J30" s="5">
        <f t="shared" si="0"/>
        <v>6079286525</v>
      </c>
      <c r="K30" s="5">
        <f t="shared" si="0"/>
        <v>39799931</v>
      </c>
      <c r="L30" s="5">
        <f t="shared" si="0"/>
        <v>6079286525</v>
      </c>
      <c r="M30" s="5">
        <f t="shared" si="0"/>
        <v>6079286525</v>
      </c>
      <c r="N30" s="5">
        <f t="shared" si="0"/>
        <v>6079286525</v>
      </c>
      <c r="O30" s="5">
        <f t="shared" si="0"/>
        <v>6079286525</v>
      </c>
    </row>
    <row r="31" spans="1:15" x14ac:dyDescent="0.25">
      <c r="A31" s="1" t="s">
        <v>21</v>
      </c>
      <c r="B31" s="2" t="s">
        <v>22</v>
      </c>
      <c r="C31" s="3" t="s">
        <v>75</v>
      </c>
      <c r="D31" s="1" t="s">
        <v>40</v>
      </c>
      <c r="E31" s="1" t="s">
        <v>41</v>
      </c>
      <c r="F31" s="1" t="s">
        <v>26</v>
      </c>
      <c r="G31" s="2" t="s">
        <v>76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</row>
    <row r="32" spans="1:15" ht="33.75" x14ac:dyDescent="0.25">
      <c r="A32" s="1" t="s">
        <v>21</v>
      </c>
      <c r="B32" s="2" t="s">
        <v>22</v>
      </c>
      <c r="C32" s="3" t="s">
        <v>77</v>
      </c>
      <c r="D32" s="1" t="s">
        <v>40</v>
      </c>
      <c r="E32" s="1" t="s">
        <v>41</v>
      </c>
      <c r="F32" s="1" t="s">
        <v>26</v>
      </c>
      <c r="G32" s="2" t="s">
        <v>78</v>
      </c>
      <c r="H32" s="4">
        <v>2600000</v>
      </c>
      <c r="I32" s="4">
        <v>0</v>
      </c>
      <c r="J32" s="4">
        <v>2599999.9900000002</v>
      </c>
      <c r="K32" s="4">
        <v>0.01</v>
      </c>
      <c r="L32" s="4">
        <v>2599999.9900000002</v>
      </c>
      <c r="M32" s="4">
        <v>2599999.9900000002</v>
      </c>
      <c r="N32" s="4">
        <v>2599999.9900000002</v>
      </c>
      <c r="O32" s="4">
        <v>2599999.9900000002</v>
      </c>
    </row>
    <row r="33" spans="1:15" ht="22.5" x14ac:dyDescent="0.25">
      <c r="A33" s="1" t="s">
        <v>21</v>
      </c>
      <c r="B33" s="2" t="s">
        <v>22</v>
      </c>
      <c r="C33" s="3" t="s">
        <v>79</v>
      </c>
      <c r="D33" s="1" t="s">
        <v>40</v>
      </c>
      <c r="E33" s="1" t="s">
        <v>41</v>
      </c>
      <c r="F33" s="1" t="s">
        <v>26</v>
      </c>
      <c r="G33" s="2" t="s">
        <v>80</v>
      </c>
      <c r="H33" s="4">
        <v>2000000</v>
      </c>
      <c r="I33" s="4">
        <v>0</v>
      </c>
      <c r="J33" s="4">
        <v>2000000</v>
      </c>
      <c r="K33" s="4">
        <v>0</v>
      </c>
      <c r="L33" s="4">
        <v>2000000</v>
      </c>
      <c r="M33" s="4">
        <v>2000000</v>
      </c>
      <c r="N33" s="4">
        <v>2000000</v>
      </c>
      <c r="O33" s="4">
        <v>2000000</v>
      </c>
    </row>
    <row r="34" spans="1:15" ht="22.5" x14ac:dyDescent="0.25">
      <c r="A34" s="1" t="s">
        <v>21</v>
      </c>
      <c r="B34" s="2" t="s">
        <v>22</v>
      </c>
      <c r="C34" s="3" t="s">
        <v>81</v>
      </c>
      <c r="D34" s="1" t="s">
        <v>40</v>
      </c>
      <c r="E34" s="1" t="s">
        <v>41</v>
      </c>
      <c r="F34" s="1" t="s">
        <v>26</v>
      </c>
      <c r="G34" s="2" t="s">
        <v>82</v>
      </c>
      <c r="H34" s="4">
        <v>23990000</v>
      </c>
      <c r="I34" s="4">
        <v>0</v>
      </c>
      <c r="J34" s="4">
        <v>23990000</v>
      </c>
      <c r="K34" s="4">
        <v>0</v>
      </c>
      <c r="L34" s="4">
        <v>23990000</v>
      </c>
      <c r="M34" s="4">
        <v>23990000</v>
      </c>
      <c r="N34" s="4">
        <v>23990000</v>
      </c>
      <c r="O34" s="4">
        <v>23990000</v>
      </c>
    </row>
    <row r="35" spans="1:15" ht="22.5" x14ac:dyDescent="0.25">
      <c r="A35" s="1" t="s">
        <v>21</v>
      </c>
      <c r="B35" s="2" t="s">
        <v>22</v>
      </c>
      <c r="C35" s="3" t="s">
        <v>83</v>
      </c>
      <c r="D35" s="1" t="s">
        <v>40</v>
      </c>
      <c r="E35" s="1" t="s">
        <v>41</v>
      </c>
      <c r="F35" s="1" t="s">
        <v>26</v>
      </c>
      <c r="G35" s="2" t="s">
        <v>84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</row>
    <row r="36" spans="1:15" ht="22.5" x14ac:dyDescent="0.25">
      <c r="A36" s="1" t="s">
        <v>21</v>
      </c>
      <c r="B36" s="2" t="s">
        <v>22</v>
      </c>
      <c r="C36" s="3" t="s">
        <v>85</v>
      </c>
      <c r="D36" s="1" t="s">
        <v>40</v>
      </c>
      <c r="E36" s="1" t="s">
        <v>41</v>
      </c>
      <c r="F36" s="1" t="s">
        <v>26</v>
      </c>
      <c r="G36" s="2" t="s">
        <v>86</v>
      </c>
      <c r="H36" s="4">
        <v>132859005</v>
      </c>
      <c r="I36" s="4">
        <v>0</v>
      </c>
      <c r="J36" s="4">
        <v>132560121</v>
      </c>
      <c r="K36" s="4">
        <v>298884</v>
      </c>
      <c r="L36" s="4">
        <v>132560121</v>
      </c>
      <c r="M36" s="4">
        <v>47503563.140000001</v>
      </c>
      <c r="N36" s="4">
        <v>47503563.140000001</v>
      </c>
      <c r="O36" s="4">
        <v>47503563.140000001</v>
      </c>
    </row>
    <row r="37" spans="1:15" ht="22.5" x14ac:dyDescent="0.25">
      <c r="A37" s="1" t="s">
        <v>21</v>
      </c>
      <c r="B37" s="2" t="s">
        <v>22</v>
      </c>
      <c r="C37" s="3" t="s">
        <v>87</v>
      </c>
      <c r="D37" s="1" t="s">
        <v>40</v>
      </c>
      <c r="E37" s="1" t="s">
        <v>41</v>
      </c>
      <c r="F37" s="1" t="s">
        <v>26</v>
      </c>
      <c r="G37" s="2" t="s">
        <v>88</v>
      </c>
      <c r="H37" s="4">
        <v>43550995</v>
      </c>
      <c r="I37" s="4">
        <v>0</v>
      </c>
      <c r="J37" s="4">
        <v>43550995</v>
      </c>
      <c r="K37" s="4">
        <v>0</v>
      </c>
      <c r="L37" s="4">
        <v>43550995</v>
      </c>
      <c r="M37" s="4">
        <v>14700000</v>
      </c>
      <c r="N37" s="4">
        <v>14700000</v>
      </c>
      <c r="O37" s="4">
        <v>14700000</v>
      </c>
    </row>
    <row r="38" spans="1:15" ht="33.75" x14ac:dyDescent="0.25">
      <c r="A38" s="1" t="s">
        <v>21</v>
      </c>
      <c r="B38" s="2" t="s">
        <v>22</v>
      </c>
      <c r="C38" s="3" t="s">
        <v>89</v>
      </c>
      <c r="D38" s="1" t="s">
        <v>24</v>
      </c>
      <c r="E38" s="1" t="s">
        <v>25</v>
      </c>
      <c r="F38" s="1" t="s">
        <v>26</v>
      </c>
      <c r="G38" s="2" t="s">
        <v>90</v>
      </c>
      <c r="H38" s="4">
        <v>200000</v>
      </c>
      <c r="I38" s="4">
        <v>0</v>
      </c>
      <c r="J38" s="4">
        <v>0</v>
      </c>
      <c r="K38" s="4">
        <v>200000</v>
      </c>
      <c r="L38" s="4">
        <v>0</v>
      </c>
      <c r="M38" s="4">
        <v>0</v>
      </c>
      <c r="N38" s="4">
        <v>0</v>
      </c>
      <c r="O38" s="4">
        <v>0</v>
      </c>
    </row>
    <row r="39" spans="1:15" ht="22.5" x14ac:dyDescent="0.25">
      <c r="A39" s="1" t="s">
        <v>21</v>
      </c>
      <c r="B39" s="2" t="s">
        <v>22</v>
      </c>
      <c r="C39" s="3" t="s">
        <v>91</v>
      </c>
      <c r="D39" s="1" t="s">
        <v>24</v>
      </c>
      <c r="E39" s="1" t="s">
        <v>25</v>
      </c>
      <c r="F39" s="1" t="s">
        <v>26</v>
      </c>
      <c r="G39" s="2" t="s">
        <v>92</v>
      </c>
      <c r="H39" s="4">
        <v>326500</v>
      </c>
      <c r="I39" s="4">
        <v>0</v>
      </c>
      <c r="J39" s="4">
        <v>100000</v>
      </c>
      <c r="K39" s="4">
        <v>226500</v>
      </c>
      <c r="L39" s="4">
        <v>100000</v>
      </c>
      <c r="M39" s="4">
        <v>100000</v>
      </c>
      <c r="N39" s="4">
        <v>100000</v>
      </c>
      <c r="O39" s="4">
        <v>100000</v>
      </c>
    </row>
    <row r="40" spans="1:15" ht="22.5" x14ac:dyDescent="0.25">
      <c r="A40" s="1" t="s">
        <v>21</v>
      </c>
      <c r="B40" s="2" t="s">
        <v>22</v>
      </c>
      <c r="C40" s="3" t="s">
        <v>93</v>
      </c>
      <c r="D40" s="1" t="s">
        <v>24</v>
      </c>
      <c r="E40" s="1" t="s">
        <v>25</v>
      </c>
      <c r="F40" s="1" t="s">
        <v>26</v>
      </c>
      <c r="G40" s="2" t="s">
        <v>94</v>
      </c>
      <c r="H40" s="4">
        <v>158500</v>
      </c>
      <c r="I40" s="4">
        <v>0</v>
      </c>
      <c r="J40" s="4">
        <v>32000</v>
      </c>
      <c r="K40" s="4">
        <v>126500</v>
      </c>
      <c r="L40" s="4">
        <v>32000</v>
      </c>
      <c r="M40" s="4">
        <v>32000</v>
      </c>
      <c r="N40" s="4">
        <v>32000</v>
      </c>
      <c r="O40" s="4">
        <v>32000</v>
      </c>
    </row>
    <row r="41" spans="1:15" ht="56.25" x14ac:dyDescent="0.25">
      <c r="A41" s="1" t="s">
        <v>21</v>
      </c>
      <c r="B41" s="2" t="s">
        <v>22</v>
      </c>
      <c r="C41" s="3" t="s">
        <v>95</v>
      </c>
      <c r="D41" s="1" t="s">
        <v>24</v>
      </c>
      <c r="E41" s="1" t="s">
        <v>25</v>
      </c>
      <c r="F41" s="1" t="s">
        <v>26</v>
      </c>
      <c r="G41" s="2" t="s">
        <v>96</v>
      </c>
      <c r="H41" s="4">
        <v>246500</v>
      </c>
      <c r="I41" s="4">
        <v>0</v>
      </c>
      <c r="J41" s="4">
        <v>0</v>
      </c>
      <c r="K41" s="4">
        <v>246500</v>
      </c>
      <c r="L41" s="4">
        <v>0</v>
      </c>
      <c r="M41" s="4">
        <v>0</v>
      </c>
      <c r="N41" s="4">
        <v>0</v>
      </c>
      <c r="O41" s="4">
        <v>0</v>
      </c>
    </row>
    <row r="42" spans="1:15" x14ac:dyDescent="0.25">
      <c r="A42" s="1" t="s">
        <v>21</v>
      </c>
      <c r="B42" s="2" t="s">
        <v>22</v>
      </c>
      <c r="C42" s="3" t="s">
        <v>97</v>
      </c>
      <c r="D42" s="1" t="s">
        <v>24</v>
      </c>
      <c r="E42" s="1" t="s">
        <v>25</v>
      </c>
      <c r="F42" s="1" t="s">
        <v>26</v>
      </c>
      <c r="G42" s="2" t="s">
        <v>98</v>
      </c>
      <c r="H42" s="4">
        <v>206500</v>
      </c>
      <c r="I42" s="4">
        <v>0</v>
      </c>
      <c r="J42" s="4">
        <v>0</v>
      </c>
      <c r="K42" s="4">
        <v>206500</v>
      </c>
      <c r="L42" s="4">
        <v>0</v>
      </c>
      <c r="M42" s="4">
        <v>0</v>
      </c>
      <c r="N42" s="4">
        <v>0</v>
      </c>
      <c r="O42" s="4">
        <v>0</v>
      </c>
    </row>
    <row r="43" spans="1:15" ht="22.5" x14ac:dyDescent="0.25">
      <c r="A43" s="1" t="s">
        <v>21</v>
      </c>
      <c r="B43" s="2" t="s">
        <v>22</v>
      </c>
      <c r="C43" s="3" t="s">
        <v>99</v>
      </c>
      <c r="D43" s="1" t="s">
        <v>24</v>
      </c>
      <c r="E43" s="1" t="s">
        <v>25</v>
      </c>
      <c r="F43" s="1" t="s">
        <v>26</v>
      </c>
      <c r="G43" s="2" t="s">
        <v>100</v>
      </c>
      <c r="H43" s="4">
        <v>15169260</v>
      </c>
      <c r="I43" s="4">
        <v>0</v>
      </c>
      <c r="J43" s="4">
        <v>14919260</v>
      </c>
      <c r="K43" s="4">
        <v>250000</v>
      </c>
      <c r="L43" s="4">
        <v>14919260</v>
      </c>
      <c r="M43" s="4">
        <v>13340568.34</v>
      </c>
      <c r="N43" s="4">
        <v>13340568.34</v>
      </c>
      <c r="O43" s="4">
        <v>13340568.34</v>
      </c>
    </row>
    <row r="44" spans="1:15" ht="22.5" x14ac:dyDescent="0.25">
      <c r="A44" s="1" t="s">
        <v>21</v>
      </c>
      <c r="B44" s="2" t="s">
        <v>22</v>
      </c>
      <c r="C44" s="3" t="s">
        <v>99</v>
      </c>
      <c r="D44" s="1" t="s">
        <v>40</v>
      </c>
      <c r="E44" s="1" t="s">
        <v>41</v>
      </c>
      <c r="F44" s="1" t="s">
        <v>26</v>
      </c>
      <c r="G44" s="2" t="s">
        <v>100</v>
      </c>
      <c r="H44" s="4">
        <v>18315689</v>
      </c>
      <c r="I44" s="4">
        <v>0</v>
      </c>
      <c r="J44" s="4">
        <v>14449183</v>
      </c>
      <c r="K44" s="4">
        <v>3866506</v>
      </c>
      <c r="L44" s="4">
        <v>14449183</v>
      </c>
      <c r="M44" s="4">
        <v>12320483</v>
      </c>
      <c r="N44" s="4">
        <v>12320483</v>
      </c>
      <c r="O44" s="4">
        <v>12320483</v>
      </c>
    </row>
    <row r="45" spans="1:15" ht="22.5" x14ac:dyDescent="0.25">
      <c r="A45" s="1" t="s">
        <v>21</v>
      </c>
      <c r="B45" s="2" t="s">
        <v>22</v>
      </c>
      <c r="C45" s="3" t="s">
        <v>101</v>
      </c>
      <c r="D45" s="1" t="s">
        <v>24</v>
      </c>
      <c r="E45" s="1" t="s">
        <v>25</v>
      </c>
      <c r="F45" s="1" t="s">
        <v>26</v>
      </c>
      <c r="G45" s="2" t="s">
        <v>102</v>
      </c>
      <c r="H45" s="4">
        <v>10000000</v>
      </c>
      <c r="I45" s="4">
        <v>0</v>
      </c>
      <c r="J45" s="4">
        <v>9999999.7799999993</v>
      </c>
      <c r="K45" s="4">
        <v>0.22</v>
      </c>
      <c r="L45" s="4">
        <v>9999999.7799999993</v>
      </c>
      <c r="M45" s="4">
        <v>9999999.7799999993</v>
      </c>
      <c r="N45" s="4">
        <v>9999999.7799999993</v>
      </c>
      <c r="O45" s="4">
        <v>9999999.7799999993</v>
      </c>
    </row>
    <row r="46" spans="1:15" ht="22.5" x14ac:dyDescent="0.25">
      <c r="A46" s="1" t="s">
        <v>21</v>
      </c>
      <c r="B46" s="2" t="s">
        <v>22</v>
      </c>
      <c r="C46" s="3" t="s">
        <v>101</v>
      </c>
      <c r="D46" s="1" t="s">
        <v>40</v>
      </c>
      <c r="E46" s="1" t="s">
        <v>41</v>
      </c>
      <c r="F46" s="1" t="s">
        <v>26</v>
      </c>
      <c r="G46" s="2" t="s">
        <v>102</v>
      </c>
      <c r="H46" s="4">
        <v>27335638</v>
      </c>
      <c r="I46" s="4">
        <v>0</v>
      </c>
      <c r="J46" s="4">
        <v>27001272.620000001</v>
      </c>
      <c r="K46" s="4">
        <v>334365.38</v>
      </c>
      <c r="L46" s="4">
        <v>27001272.620000001</v>
      </c>
      <c r="M46" s="4">
        <v>27001272.620000001</v>
      </c>
      <c r="N46" s="4">
        <v>27001272.620000001</v>
      </c>
      <c r="O46" s="4">
        <v>27001272.620000001</v>
      </c>
    </row>
    <row r="47" spans="1:15" ht="33.75" x14ac:dyDescent="0.25">
      <c r="A47" s="1" t="s">
        <v>21</v>
      </c>
      <c r="B47" s="2" t="s">
        <v>22</v>
      </c>
      <c r="C47" s="3" t="s">
        <v>103</v>
      </c>
      <c r="D47" s="1" t="s">
        <v>24</v>
      </c>
      <c r="E47" s="1" t="s">
        <v>25</v>
      </c>
      <c r="F47" s="1" t="s">
        <v>26</v>
      </c>
      <c r="G47" s="2" t="s">
        <v>104</v>
      </c>
      <c r="H47" s="4">
        <v>440700</v>
      </c>
      <c r="I47" s="4">
        <v>0</v>
      </c>
      <c r="J47" s="4">
        <v>214200</v>
      </c>
      <c r="K47" s="4">
        <v>226500</v>
      </c>
      <c r="L47" s="4">
        <v>214200</v>
      </c>
      <c r="M47" s="4">
        <v>214200</v>
      </c>
      <c r="N47" s="4">
        <v>214200</v>
      </c>
      <c r="O47" s="4">
        <v>214200</v>
      </c>
    </row>
    <row r="48" spans="1:15" ht="33.75" x14ac:dyDescent="0.25">
      <c r="A48" s="1" t="s">
        <v>21</v>
      </c>
      <c r="B48" s="2" t="s">
        <v>22</v>
      </c>
      <c r="C48" s="3" t="s">
        <v>103</v>
      </c>
      <c r="D48" s="1" t="s">
        <v>40</v>
      </c>
      <c r="E48" s="1" t="s">
        <v>41</v>
      </c>
      <c r="F48" s="1" t="s">
        <v>26</v>
      </c>
      <c r="G48" s="2" t="s">
        <v>104</v>
      </c>
      <c r="H48" s="4">
        <v>66491300</v>
      </c>
      <c r="I48" s="4">
        <v>0</v>
      </c>
      <c r="J48" s="4">
        <v>917900</v>
      </c>
      <c r="K48" s="4">
        <v>65573400</v>
      </c>
      <c r="L48" s="4">
        <v>917900</v>
      </c>
      <c r="M48" s="4">
        <v>917692</v>
      </c>
      <c r="N48" s="4">
        <v>917692</v>
      </c>
      <c r="O48" s="4">
        <v>917692</v>
      </c>
    </row>
    <row r="49" spans="1:15" ht="45" x14ac:dyDescent="0.25">
      <c r="A49" s="1" t="s">
        <v>21</v>
      </c>
      <c r="B49" s="2" t="s">
        <v>22</v>
      </c>
      <c r="C49" s="3" t="s">
        <v>105</v>
      </c>
      <c r="D49" s="1" t="s">
        <v>24</v>
      </c>
      <c r="E49" s="1" t="s">
        <v>25</v>
      </c>
      <c r="F49" s="1" t="s">
        <v>26</v>
      </c>
      <c r="G49" s="2" t="s">
        <v>106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</row>
    <row r="50" spans="1:15" ht="45" x14ac:dyDescent="0.25">
      <c r="A50" s="1" t="s">
        <v>21</v>
      </c>
      <c r="B50" s="2" t="s">
        <v>22</v>
      </c>
      <c r="C50" s="3" t="s">
        <v>107</v>
      </c>
      <c r="D50" s="1" t="s">
        <v>24</v>
      </c>
      <c r="E50" s="1" t="s">
        <v>25</v>
      </c>
      <c r="F50" s="1" t="s">
        <v>26</v>
      </c>
      <c r="G50" s="2" t="s">
        <v>108</v>
      </c>
      <c r="H50" s="4">
        <v>327000</v>
      </c>
      <c r="I50" s="4">
        <v>0</v>
      </c>
      <c r="J50" s="4">
        <v>0</v>
      </c>
      <c r="K50" s="4">
        <v>327000</v>
      </c>
      <c r="L50" s="4">
        <v>0</v>
      </c>
      <c r="M50" s="4">
        <v>0</v>
      </c>
      <c r="N50" s="4">
        <v>0</v>
      </c>
      <c r="O50" s="4">
        <v>0</v>
      </c>
    </row>
    <row r="51" spans="1:15" ht="45" x14ac:dyDescent="0.25">
      <c r="A51" s="1" t="s">
        <v>21</v>
      </c>
      <c r="B51" s="2" t="s">
        <v>22</v>
      </c>
      <c r="C51" s="3" t="s">
        <v>107</v>
      </c>
      <c r="D51" s="1" t="s">
        <v>40</v>
      </c>
      <c r="E51" s="1" t="s">
        <v>41</v>
      </c>
      <c r="F51" s="1" t="s">
        <v>26</v>
      </c>
      <c r="G51" s="2" t="s">
        <v>108</v>
      </c>
      <c r="H51" s="4">
        <v>900000</v>
      </c>
      <c r="I51" s="4">
        <v>0</v>
      </c>
      <c r="J51" s="4">
        <v>900000</v>
      </c>
      <c r="K51" s="4">
        <v>0</v>
      </c>
      <c r="L51" s="4">
        <v>900000</v>
      </c>
      <c r="M51" s="4">
        <v>0</v>
      </c>
      <c r="N51" s="4">
        <v>0</v>
      </c>
      <c r="O51" s="4">
        <v>0</v>
      </c>
    </row>
    <row r="52" spans="1:15" ht="22.5" x14ac:dyDescent="0.25">
      <c r="A52" s="1" t="s">
        <v>21</v>
      </c>
      <c r="B52" s="2" t="s">
        <v>22</v>
      </c>
      <c r="C52" s="3" t="s">
        <v>109</v>
      </c>
      <c r="D52" s="1" t="s">
        <v>24</v>
      </c>
      <c r="E52" s="1" t="s">
        <v>25</v>
      </c>
      <c r="F52" s="1" t="s">
        <v>26</v>
      </c>
      <c r="G52" s="2" t="s">
        <v>110</v>
      </c>
      <c r="H52" s="4">
        <v>126500</v>
      </c>
      <c r="I52" s="4">
        <v>0</v>
      </c>
      <c r="J52" s="4">
        <v>0</v>
      </c>
      <c r="K52" s="4">
        <v>126500</v>
      </c>
      <c r="L52" s="4">
        <v>0</v>
      </c>
      <c r="M52" s="4">
        <v>0</v>
      </c>
      <c r="N52" s="4">
        <v>0</v>
      </c>
      <c r="O52" s="4">
        <v>0</v>
      </c>
    </row>
    <row r="53" spans="1:15" ht="22.5" x14ac:dyDescent="0.25">
      <c r="A53" s="1" t="s">
        <v>21</v>
      </c>
      <c r="B53" s="2" t="s">
        <v>22</v>
      </c>
      <c r="C53" s="3" t="s">
        <v>109</v>
      </c>
      <c r="D53" s="1" t="s">
        <v>40</v>
      </c>
      <c r="E53" s="1" t="s">
        <v>41</v>
      </c>
      <c r="F53" s="1" t="s">
        <v>26</v>
      </c>
      <c r="G53" s="2" t="s">
        <v>110</v>
      </c>
      <c r="H53" s="4">
        <v>7874539</v>
      </c>
      <c r="I53" s="4">
        <v>0</v>
      </c>
      <c r="J53" s="4">
        <v>6467724</v>
      </c>
      <c r="K53" s="4">
        <v>1406815</v>
      </c>
      <c r="L53" s="4">
        <v>6467724</v>
      </c>
      <c r="M53" s="4">
        <v>79980</v>
      </c>
      <c r="N53" s="4">
        <v>79980</v>
      </c>
      <c r="O53" s="4">
        <v>79980</v>
      </c>
    </row>
    <row r="54" spans="1:15" ht="33.75" x14ac:dyDescent="0.25">
      <c r="A54" s="1" t="s">
        <v>21</v>
      </c>
      <c r="B54" s="2" t="s">
        <v>22</v>
      </c>
      <c r="C54" s="3" t="s">
        <v>111</v>
      </c>
      <c r="D54" s="1" t="s">
        <v>40</v>
      </c>
      <c r="E54" s="1" t="s">
        <v>41</v>
      </c>
      <c r="F54" s="1" t="s">
        <v>26</v>
      </c>
      <c r="G54" s="2" t="s">
        <v>112</v>
      </c>
      <c r="H54" s="4">
        <v>250000</v>
      </c>
      <c r="I54" s="4">
        <v>0</v>
      </c>
      <c r="J54" s="4">
        <v>250000</v>
      </c>
      <c r="K54" s="4">
        <v>0</v>
      </c>
      <c r="L54" s="4">
        <v>250000</v>
      </c>
      <c r="M54" s="4">
        <v>0</v>
      </c>
      <c r="N54" s="4">
        <v>0</v>
      </c>
      <c r="O54" s="4">
        <v>0</v>
      </c>
    </row>
    <row r="55" spans="1:15" ht="22.5" x14ac:dyDescent="0.25">
      <c r="A55" s="1" t="s">
        <v>21</v>
      </c>
      <c r="B55" s="2" t="s">
        <v>22</v>
      </c>
      <c r="C55" s="3" t="s">
        <v>113</v>
      </c>
      <c r="D55" s="1" t="s">
        <v>40</v>
      </c>
      <c r="E55" s="1" t="s">
        <v>41</v>
      </c>
      <c r="F55" s="1" t="s">
        <v>26</v>
      </c>
      <c r="G55" s="2" t="s">
        <v>114</v>
      </c>
      <c r="H55" s="4">
        <v>8431770</v>
      </c>
      <c r="I55" s="4">
        <v>0</v>
      </c>
      <c r="J55" s="4">
        <v>991770</v>
      </c>
      <c r="K55" s="4">
        <v>7440000</v>
      </c>
      <c r="L55" s="4">
        <v>991770</v>
      </c>
      <c r="M55" s="4">
        <v>0</v>
      </c>
      <c r="N55" s="4">
        <v>0</v>
      </c>
      <c r="O55" s="4">
        <v>0</v>
      </c>
    </row>
    <row r="56" spans="1:15" ht="33.75" x14ac:dyDescent="0.25">
      <c r="A56" s="1" t="s">
        <v>21</v>
      </c>
      <c r="B56" s="2" t="s">
        <v>22</v>
      </c>
      <c r="C56" s="3" t="s">
        <v>115</v>
      </c>
      <c r="D56" s="1" t="s">
        <v>24</v>
      </c>
      <c r="E56" s="1" t="s">
        <v>25</v>
      </c>
      <c r="F56" s="1" t="s">
        <v>26</v>
      </c>
      <c r="G56" s="2" t="s">
        <v>116</v>
      </c>
      <c r="H56" s="4">
        <v>226500</v>
      </c>
      <c r="I56" s="4">
        <v>0</v>
      </c>
      <c r="J56" s="4">
        <v>0</v>
      </c>
      <c r="K56" s="4">
        <v>226500</v>
      </c>
      <c r="L56" s="4">
        <v>0</v>
      </c>
      <c r="M56" s="4">
        <v>0</v>
      </c>
      <c r="N56" s="4">
        <v>0</v>
      </c>
      <c r="O56" s="4">
        <v>0</v>
      </c>
    </row>
    <row r="57" spans="1:15" ht="33.75" x14ac:dyDescent="0.25">
      <c r="A57" s="1" t="s">
        <v>21</v>
      </c>
      <c r="B57" s="2" t="s">
        <v>22</v>
      </c>
      <c r="C57" s="3" t="s">
        <v>115</v>
      </c>
      <c r="D57" s="1" t="s">
        <v>40</v>
      </c>
      <c r="E57" s="1" t="s">
        <v>41</v>
      </c>
      <c r="F57" s="1" t="s">
        <v>26</v>
      </c>
      <c r="G57" s="2" t="s">
        <v>116</v>
      </c>
      <c r="H57" s="4">
        <v>24114588</v>
      </c>
      <c r="I57" s="4">
        <v>0</v>
      </c>
      <c r="J57" s="4">
        <v>24114588</v>
      </c>
      <c r="K57" s="4">
        <v>0</v>
      </c>
      <c r="L57" s="4">
        <v>24114588</v>
      </c>
      <c r="M57" s="4">
        <v>17978520</v>
      </c>
      <c r="N57" s="4">
        <v>17978520</v>
      </c>
      <c r="O57" s="4">
        <v>17978520</v>
      </c>
    </row>
    <row r="58" spans="1:15" ht="22.5" x14ac:dyDescent="0.25">
      <c r="A58" s="1" t="s">
        <v>21</v>
      </c>
      <c r="B58" s="2" t="s">
        <v>22</v>
      </c>
      <c r="C58" s="3" t="s">
        <v>117</v>
      </c>
      <c r="D58" s="1" t="s">
        <v>24</v>
      </c>
      <c r="E58" s="1" t="s">
        <v>25</v>
      </c>
      <c r="F58" s="1" t="s">
        <v>26</v>
      </c>
      <c r="G58" s="2" t="s">
        <v>80</v>
      </c>
      <c r="H58" s="4">
        <v>106500</v>
      </c>
      <c r="I58" s="4">
        <v>0</v>
      </c>
      <c r="J58" s="4">
        <v>0</v>
      </c>
      <c r="K58" s="4">
        <v>106500</v>
      </c>
      <c r="L58" s="4">
        <v>0</v>
      </c>
      <c r="M58" s="4">
        <v>0</v>
      </c>
      <c r="N58" s="4">
        <v>0</v>
      </c>
      <c r="O58" s="4">
        <v>0</v>
      </c>
    </row>
    <row r="59" spans="1:15" ht="22.5" x14ac:dyDescent="0.25">
      <c r="A59" s="1" t="s">
        <v>21</v>
      </c>
      <c r="B59" s="2" t="s">
        <v>22</v>
      </c>
      <c r="C59" s="3" t="s">
        <v>117</v>
      </c>
      <c r="D59" s="1" t="s">
        <v>40</v>
      </c>
      <c r="E59" s="1" t="s">
        <v>41</v>
      </c>
      <c r="F59" s="1" t="s">
        <v>26</v>
      </c>
      <c r="G59" s="2" t="s">
        <v>80</v>
      </c>
      <c r="H59" s="4">
        <v>2951800</v>
      </c>
      <c r="I59" s="4">
        <v>0</v>
      </c>
      <c r="J59" s="4">
        <v>1235400</v>
      </c>
      <c r="K59" s="4">
        <v>1716400</v>
      </c>
      <c r="L59" s="4">
        <v>1235400</v>
      </c>
      <c r="M59" s="4">
        <v>1235400</v>
      </c>
      <c r="N59" s="4">
        <v>1235400</v>
      </c>
      <c r="O59" s="4">
        <v>1235400</v>
      </c>
    </row>
    <row r="60" spans="1:15" ht="22.5" x14ac:dyDescent="0.25">
      <c r="A60" s="1" t="s">
        <v>21</v>
      </c>
      <c r="B60" s="2" t="s">
        <v>22</v>
      </c>
      <c r="C60" s="3" t="s">
        <v>118</v>
      </c>
      <c r="D60" s="1" t="s">
        <v>24</v>
      </c>
      <c r="E60" s="1" t="s">
        <v>25</v>
      </c>
      <c r="F60" s="1" t="s">
        <v>26</v>
      </c>
      <c r="G60" s="2" t="s">
        <v>82</v>
      </c>
      <c r="H60" s="4">
        <v>5800000</v>
      </c>
      <c r="I60" s="4">
        <v>0</v>
      </c>
      <c r="J60" s="4">
        <v>5250000</v>
      </c>
      <c r="K60" s="4">
        <v>550000</v>
      </c>
      <c r="L60" s="4">
        <v>5250000</v>
      </c>
      <c r="M60" s="4">
        <v>2023905.1</v>
      </c>
      <c r="N60" s="4">
        <v>2023905.1</v>
      </c>
      <c r="O60" s="4">
        <v>2023905.1</v>
      </c>
    </row>
    <row r="61" spans="1:15" ht="22.5" x14ac:dyDescent="0.25">
      <c r="A61" s="1" t="s">
        <v>21</v>
      </c>
      <c r="B61" s="2" t="s">
        <v>22</v>
      </c>
      <c r="C61" s="3" t="s">
        <v>119</v>
      </c>
      <c r="D61" s="1" t="s">
        <v>24</v>
      </c>
      <c r="E61" s="1" t="s">
        <v>25</v>
      </c>
      <c r="F61" s="1" t="s">
        <v>26</v>
      </c>
      <c r="G61" s="2" t="s">
        <v>84</v>
      </c>
      <c r="H61" s="4">
        <v>12066495</v>
      </c>
      <c r="I61" s="4">
        <v>0</v>
      </c>
      <c r="J61" s="4">
        <v>11839995</v>
      </c>
      <c r="K61" s="4">
        <v>226500</v>
      </c>
      <c r="L61" s="4">
        <v>11839995</v>
      </c>
      <c r="M61" s="4">
        <v>0</v>
      </c>
      <c r="N61" s="4">
        <v>0</v>
      </c>
      <c r="O61" s="4">
        <v>0</v>
      </c>
    </row>
    <row r="62" spans="1:15" ht="22.5" x14ac:dyDescent="0.25">
      <c r="A62" s="1" t="s">
        <v>21</v>
      </c>
      <c r="B62" s="2" t="s">
        <v>22</v>
      </c>
      <c r="C62" s="3" t="s">
        <v>119</v>
      </c>
      <c r="D62" s="1" t="s">
        <v>40</v>
      </c>
      <c r="E62" s="1" t="s">
        <v>41</v>
      </c>
      <c r="F62" s="1" t="s">
        <v>26</v>
      </c>
      <c r="G62" s="2" t="s">
        <v>84</v>
      </c>
      <c r="H62" s="4">
        <v>3950000</v>
      </c>
      <c r="I62" s="4">
        <v>0</v>
      </c>
      <c r="J62" s="4">
        <v>3950000</v>
      </c>
      <c r="K62" s="4">
        <v>0</v>
      </c>
      <c r="L62" s="4">
        <v>3950000</v>
      </c>
      <c r="M62" s="4">
        <v>0</v>
      </c>
      <c r="N62" s="4">
        <v>0</v>
      </c>
      <c r="O62" s="4">
        <v>0</v>
      </c>
    </row>
    <row r="63" spans="1:15" ht="22.5" x14ac:dyDescent="0.25">
      <c r="A63" s="1" t="s">
        <v>21</v>
      </c>
      <c r="B63" s="2" t="s">
        <v>22</v>
      </c>
      <c r="C63" s="3" t="s">
        <v>120</v>
      </c>
      <c r="D63" s="1" t="s">
        <v>40</v>
      </c>
      <c r="E63" s="1" t="s">
        <v>41</v>
      </c>
      <c r="F63" s="1" t="s">
        <v>26</v>
      </c>
      <c r="G63" s="2" t="s">
        <v>86</v>
      </c>
      <c r="H63" s="4">
        <v>2296440</v>
      </c>
      <c r="I63" s="4">
        <v>0</v>
      </c>
      <c r="J63" s="4">
        <v>1756440</v>
      </c>
      <c r="K63" s="4">
        <v>540000</v>
      </c>
      <c r="L63" s="4">
        <v>1756440</v>
      </c>
      <c r="M63" s="4">
        <v>0</v>
      </c>
      <c r="N63" s="4">
        <v>0</v>
      </c>
      <c r="O63" s="4">
        <v>0</v>
      </c>
    </row>
    <row r="64" spans="1:15" ht="33.75" x14ac:dyDescent="0.25">
      <c r="A64" s="1" t="s">
        <v>21</v>
      </c>
      <c r="B64" s="2" t="s">
        <v>22</v>
      </c>
      <c r="C64" s="3" t="s">
        <v>121</v>
      </c>
      <c r="D64" s="1" t="s">
        <v>40</v>
      </c>
      <c r="E64" s="1" t="s">
        <v>41</v>
      </c>
      <c r="F64" s="1" t="s">
        <v>26</v>
      </c>
      <c r="G64" s="2" t="s">
        <v>122</v>
      </c>
      <c r="H64" s="4">
        <v>18781762</v>
      </c>
      <c r="I64" s="4">
        <v>0</v>
      </c>
      <c r="J64" s="4">
        <v>18781762</v>
      </c>
      <c r="K64" s="4">
        <v>0</v>
      </c>
      <c r="L64" s="4">
        <v>18781762</v>
      </c>
      <c r="M64" s="4">
        <v>0</v>
      </c>
      <c r="N64" s="4">
        <v>0</v>
      </c>
      <c r="O64" s="4">
        <v>0</v>
      </c>
    </row>
    <row r="65" spans="1:15" x14ac:dyDescent="0.25">
      <c r="A65" s="1" t="s">
        <v>21</v>
      </c>
      <c r="B65" s="2" t="s">
        <v>22</v>
      </c>
      <c r="C65" s="3" t="s">
        <v>123</v>
      </c>
      <c r="D65" s="1" t="s">
        <v>24</v>
      </c>
      <c r="E65" s="1" t="s">
        <v>25</v>
      </c>
      <c r="F65" s="1" t="s">
        <v>26</v>
      </c>
      <c r="G65" s="2" t="s">
        <v>124</v>
      </c>
      <c r="H65" s="4">
        <v>42783003</v>
      </c>
      <c r="I65" s="4">
        <v>0</v>
      </c>
      <c r="J65" s="4">
        <v>42783003</v>
      </c>
      <c r="K65" s="4">
        <v>0</v>
      </c>
      <c r="L65" s="4">
        <v>42783003</v>
      </c>
      <c r="M65" s="4">
        <v>42783003</v>
      </c>
      <c r="N65" s="4">
        <v>42783003</v>
      </c>
      <c r="O65" s="4">
        <v>42783003</v>
      </c>
    </row>
    <row r="66" spans="1:15" x14ac:dyDescent="0.25">
      <c r="A66" s="1" t="s">
        <v>21</v>
      </c>
      <c r="B66" s="2" t="s">
        <v>22</v>
      </c>
      <c r="C66" s="3" t="s">
        <v>123</v>
      </c>
      <c r="D66" s="1" t="s">
        <v>40</v>
      </c>
      <c r="E66" s="1" t="s">
        <v>41</v>
      </c>
      <c r="F66" s="1" t="s">
        <v>26</v>
      </c>
      <c r="G66" s="2" t="s">
        <v>124</v>
      </c>
      <c r="H66" s="4">
        <v>12710673</v>
      </c>
      <c r="I66" s="4">
        <v>0</v>
      </c>
      <c r="J66" s="4">
        <v>12710673</v>
      </c>
      <c r="K66" s="4">
        <v>0</v>
      </c>
      <c r="L66" s="4">
        <v>12710673</v>
      </c>
      <c r="M66" s="4">
        <v>2671331</v>
      </c>
      <c r="N66" s="4">
        <v>2671331</v>
      </c>
      <c r="O66" s="4">
        <v>2671331</v>
      </c>
    </row>
    <row r="67" spans="1:15" ht="22.5" x14ac:dyDescent="0.25">
      <c r="A67" s="1" t="s">
        <v>21</v>
      </c>
      <c r="B67" s="2" t="s">
        <v>22</v>
      </c>
      <c r="C67" s="3" t="s">
        <v>125</v>
      </c>
      <c r="D67" s="1" t="s">
        <v>24</v>
      </c>
      <c r="E67" s="1" t="s">
        <v>25</v>
      </c>
      <c r="F67" s="1" t="s">
        <v>26</v>
      </c>
      <c r="G67" s="2" t="s">
        <v>126</v>
      </c>
      <c r="H67" s="4">
        <v>40149826</v>
      </c>
      <c r="I67" s="4">
        <v>0</v>
      </c>
      <c r="J67" s="4">
        <v>39923326</v>
      </c>
      <c r="K67" s="4">
        <v>226500</v>
      </c>
      <c r="L67" s="4">
        <v>39923326</v>
      </c>
      <c r="M67" s="4">
        <v>39923326</v>
      </c>
      <c r="N67" s="4">
        <v>39923326</v>
      </c>
      <c r="O67" s="4">
        <v>39923326</v>
      </c>
    </row>
    <row r="68" spans="1:15" ht="22.5" x14ac:dyDescent="0.25">
      <c r="A68" s="1" t="s">
        <v>21</v>
      </c>
      <c r="B68" s="2" t="s">
        <v>22</v>
      </c>
      <c r="C68" s="3" t="s">
        <v>125</v>
      </c>
      <c r="D68" s="1" t="s">
        <v>40</v>
      </c>
      <c r="E68" s="1" t="s">
        <v>41</v>
      </c>
      <c r="F68" s="1" t="s">
        <v>26</v>
      </c>
      <c r="G68" s="2" t="s">
        <v>126</v>
      </c>
      <c r="H68" s="4">
        <v>34314409</v>
      </c>
      <c r="I68" s="4">
        <v>0</v>
      </c>
      <c r="J68" s="4">
        <v>34314409</v>
      </c>
      <c r="K68" s="4">
        <v>0</v>
      </c>
      <c r="L68" s="4">
        <v>34314409</v>
      </c>
      <c r="M68" s="4">
        <v>29960673</v>
      </c>
      <c r="N68" s="4">
        <v>29960673</v>
      </c>
      <c r="O68" s="4">
        <v>29960673</v>
      </c>
    </row>
    <row r="69" spans="1:15" ht="22.5" x14ac:dyDescent="0.25">
      <c r="A69" s="1" t="s">
        <v>21</v>
      </c>
      <c r="B69" s="2" t="s">
        <v>22</v>
      </c>
      <c r="C69" s="3" t="s">
        <v>127</v>
      </c>
      <c r="D69" s="1" t="s">
        <v>40</v>
      </c>
      <c r="E69" s="1" t="s">
        <v>41</v>
      </c>
      <c r="F69" s="1" t="s">
        <v>26</v>
      </c>
      <c r="G69" s="2" t="s">
        <v>128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</row>
    <row r="70" spans="1:15" ht="22.5" x14ac:dyDescent="0.25">
      <c r="A70" s="1" t="s">
        <v>21</v>
      </c>
      <c r="B70" s="2" t="s">
        <v>22</v>
      </c>
      <c r="C70" s="3" t="s">
        <v>129</v>
      </c>
      <c r="D70" s="1" t="s">
        <v>24</v>
      </c>
      <c r="E70" s="1" t="s">
        <v>25</v>
      </c>
      <c r="F70" s="1" t="s">
        <v>26</v>
      </c>
      <c r="G70" s="2" t="s">
        <v>130</v>
      </c>
      <c r="H70" s="4">
        <v>2000000</v>
      </c>
      <c r="I70" s="4">
        <v>0</v>
      </c>
      <c r="J70" s="4">
        <v>2000000</v>
      </c>
      <c r="K70" s="4">
        <v>0</v>
      </c>
      <c r="L70" s="4">
        <v>2000000</v>
      </c>
      <c r="M70" s="4">
        <v>2000000</v>
      </c>
      <c r="N70" s="4">
        <v>2000000</v>
      </c>
      <c r="O70" s="4">
        <v>2000000</v>
      </c>
    </row>
    <row r="71" spans="1:15" ht="22.5" x14ac:dyDescent="0.25">
      <c r="A71" s="1" t="s">
        <v>21</v>
      </c>
      <c r="B71" s="2" t="s">
        <v>22</v>
      </c>
      <c r="C71" s="3" t="s">
        <v>129</v>
      </c>
      <c r="D71" s="1" t="s">
        <v>40</v>
      </c>
      <c r="E71" s="1" t="s">
        <v>41</v>
      </c>
      <c r="F71" s="1" t="s">
        <v>26</v>
      </c>
      <c r="G71" s="2" t="s">
        <v>130</v>
      </c>
      <c r="H71" s="4">
        <v>1850000</v>
      </c>
      <c r="I71" s="4">
        <v>0</v>
      </c>
      <c r="J71" s="4">
        <v>1000000</v>
      </c>
      <c r="K71" s="4">
        <v>850000</v>
      </c>
      <c r="L71" s="4">
        <v>1000000</v>
      </c>
      <c r="M71" s="4">
        <v>965650</v>
      </c>
      <c r="N71" s="4">
        <v>965650</v>
      </c>
      <c r="O71" s="4">
        <v>965650</v>
      </c>
    </row>
    <row r="72" spans="1:15" ht="33.75" x14ac:dyDescent="0.25">
      <c r="A72" s="1" t="s">
        <v>21</v>
      </c>
      <c r="B72" s="2" t="s">
        <v>22</v>
      </c>
      <c r="C72" s="3" t="s">
        <v>131</v>
      </c>
      <c r="D72" s="1" t="s">
        <v>24</v>
      </c>
      <c r="E72" s="1" t="s">
        <v>25</v>
      </c>
      <c r="F72" s="1" t="s">
        <v>26</v>
      </c>
      <c r="G72" s="2" t="s">
        <v>132</v>
      </c>
      <c r="H72" s="4">
        <v>94915991</v>
      </c>
      <c r="I72" s="4">
        <v>0</v>
      </c>
      <c r="J72" s="4">
        <v>93880399</v>
      </c>
      <c r="K72" s="4">
        <v>1035592</v>
      </c>
      <c r="L72" s="4">
        <v>88244778</v>
      </c>
      <c r="M72" s="4">
        <v>88244778</v>
      </c>
      <c r="N72" s="4">
        <v>88244778</v>
      </c>
      <c r="O72" s="4">
        <v>88244778</v>
      </c>
    </row>
    <row r="73" spans="1:15" ht="22.5" x14ac:dyDescent="0.25">
      <c r="A73" s="1" t="s">
        <v>21</v>
      </c>
      <c r="B73" s="2" t="s">
        <v>22</v>
      </c>
      <c r="C73" s="3" t="s">
        <v>133</v>
      </c>
      <c r="D73" s="1" t="s">
        <v>24</v>
      </c>
      <c r="E73" s="1" t="s">
        <v>25</v>
      </c>
      <c r="F73" s="1" t="s">
        <v>26</v>
      </c>
      <c r="G73" s="2" t="s">
        <v>134</v>
      </c>
      <c r="H73" s="4">
        <v>89544121</v>
      </c>
      <c r="I73" s="4">
        <v>0</v>
      </c>
      <c r="J73" s="4">
        <v>89544117</v>
      </c>
      <c r="K73" s="4">
        <v>4</v>
      </c>
      <c r="L73" s="4">
        <v>89544117</v>
      </c>
      <c r="M73" s="4">
        <v>89544117</v>
      </c>
      <c r="N73" s="4">
        <v>89544117</v>
      </c>
      <c r="O73" s="4">
        <v>89544117</v>
      </c>
    </row>
    <row r="74" spans="1:15" ht="22.5" x14ac:dyDescent="0.25">
      <c r="A74" s="1" t="s">
        <v>21</v>
      </c>
      <c r="B74" s="2" t="s">
        <v>22</v>
      </c>
      <c r="C74" s="3" t="s">
        <v>133</v>
      </c>
      <c r="D74" s="1" t="s">
        <v>40</v>
      </c>
      <c r="E74" s="1" t="s">
        <v>41</v>
      </c>
      <c r="F74" s="1" t="s">
        <v>26</v>
      </c>
      <c r="G74" s="2" t="s">
        <v>134</v>
      </c>
      <c r="H74" s="4">
        <v>29420369</v>
      </c>
      <c r="I74" s="4">
        <v>0</v>
      </c>
      <c r="J74" s="4">
        <v>26714809.899999999</v>
      </c>
      <c r="K74" s="4">
        <v>2705559.1</v>
      </c>
      <c r="L74" s="4">
        <v>26714809.899999999</v>
      </c>
      <c r="M74" s="4">
        <v>26714809.899999999</v>
      </c>
      <c r="N74" s="4">
        <v>26714809.899999999</v>
      </c>
      <c r="O74" s="4">
        <v>26714809.899999999</v>
      </c>
    </row>
    <row r="75" spans="1:15" ht="22.5" x14ac:dyDescent="0.25">
      <c r="A75" s="1" t="s">
        <v>21</v>
      </c>
      <c r="B75" s="2" t="s">
        <v>22</v>
      </c>
      <c r="C75" s="3" t="s">
        <v>135</v>
      </c>
      <c r="D75" s="1" t="s">
        <v>40</v>
      </c>
      <c r="E75" s="1" t="s">
        <v>41</v>
      </c>
      <c r="F75" s="1" t="s">
        <v>26</v>
      </c>
      <c r="G75" s="2" t="s">
        <v>136</v>
      </c>
      <c r="H75" s="4">
        <v>909681</v>
      </c>
      <c r="I75" s="4">
        <v>0</v>
      </c>
      <c r="J75" s="4">
        <v>715876.92</v>
      </c>
      <c r="K75" s="4">
        <v>193804.08</v>
      </c>
      <c r="L75" s="4">
        <v>715876.92</v>
      </c>
      <c r="M75" s="4">
        <v>644147.92000000004</v>
      </c>
      <c r="N75" s="4">
        <v>644147.92000000004</v>
      </c>
      <c r="O75" s="4">
        <v>644147.92000000004</v>
      </c>
    </row>
    <row r="76" spans="1:15" ht="22.5" x14ac:dyDescent="0.25">
      <c r="A76" s="1" t="s">
        <v>21</v>
      </c>
      <c r="B76" s="2" t="s">
        <v>22</v>
      </c>
      <c r="C76" s="3" t="s">
        <v>137</v>
      </c>
      <c r="D76" s="1" t="s">
        <v>40</v>
      </c>
      <c r="E76" s="1" t="s">
        <v>41</v>
      </c>
      <c r="F76" s="1" t="s">
        <v>26</v>
      </c>
      <c r="G76" s="2" t="s">
        <v>138</v>
      </c>
      <c r="H76" s="4">
        <v>4400000</v>
      </c>
      <c r="I76" s="4">
        <v>0</v>
      </c>
      <c r="J76" s="4">
        <v>4400000</v>
      </c>
      <c r="K76" s="4">
        <v>0</v>
      </c>
      <c r="L76" s="4">
        <v>4400000</v>
      </c>
      <c r="M76" s="4">
        <v>4400000</v>
      </c>
      <c r="N76" s="4">
        <v>4400000</v>
      </c>
      <c r="O76" s="4">
        <v>4400000</v>
      </c>
    </row>
    <row r="77" spans="1:15" ht="22.5" x14ac:dyDescent="0.25">
      <c r="A77" s="1" t="s">
        <v>21</v>
      </c>
      <c r="B77" s="2" t="s">
        <v>22</v>
      </c>
      <c r="C77" s="3" t="s">
        <v>139</v>
      </c>
      <c r="D77" s="1" t="s">
        <v>24</v>
      </c>
      <c r="E77" s="1" t="s">
        <v>25</v>
      </c>
      <c r="F77" s="1" t="s">
        <v>26</v>
      </c>
      <c r="G77" s="2" t="s">
        <v>140</v>
      </c>
      <c r="H77" s="4">
        <v>70000000</v>
      </c>
      <c r="I77" s="4">
        <v>0</v>
      </c>
      <c r="J77" s="4">
        <v>70000000</v>
      </c>
      <c r="K77" s="4">
        <v>0</v>
      </c>
      <c r="L77" s="4">
        <v>70000000</v>
      </c>
      <c r="M77" s="4">
        <v>70000000</v>
      </c>
      <c r="N77" s="4">
        <v>70000000</v>
      </c>
      <c r="O77" s="4">
        <v>70000000</v>
      </c>
    </row>
    <row r="78" spans="1:15" ht="22.5" x14ac:dyDescent="0.25">
      <c r="A78" s="1" t="s">
        <v>21</v>
      </c>
      <c r="B78" s="2" t="s">
        <v>22</v>
      </c>
      <c r="C78" s="3" t="s">
        <v>139</v>
      </c>
      <c r="D78" s="1" t="s">
        <v>40</v>
      </c>
      <c r="E78" s="1" t="s">
        <v>41</v>
      </c>
      <c r="F78" s="1" t="s">
        <v>26</v>
      </c>
      <c r="G78" s="2" t="s">
        <v>140</v>
      </c>
      <c r="H78" s="4">
        <v>110409632</v>
      </c>
      <c r="I78" s="4">
        <v>0</v>
      </c>
      <c r="J78" s="4">
        <v>110409632</v>
      </c>
      <c r="K78" s="4">
        <v>0</v>
      </c>
      <c r="L78" s="4">
        <v>110409632</v>
      </c>
      <c r="M78" s="4">
        <v>110409632</v>
      </c>
      <c r="N78" s="4">
        <v>110409632</v>
      </c>
      <c r="O78" s="4">
        <v>110409632</v>
      </c>
    </row>
    <row r="79" spans="1:15" ht="22.5" x14ac:dyDescent="0.25">
      <c r="A79" s="1" t="s">
        <v>21</v>
      </c>
      <c r="B79" s="2" t="s">
        <v>22</v>
      </c>
      <c r="C79" s="3" t="s">
        <v>139</v>
      </c>
      <c r="D79" s="1" t="s">
        <v>40</v>
      </c>
      <c r="E79" s="1" t="s">
        <v>141</v>
      </c>
      <c r="F79" s="1" t="s">
        <v>26</v>
      </c>
      <c r="G79" s="2" t="s">
        <v>140</v>
      </c>
      <c r="H79" s="4">
        <v>7343680</v>
      </c>
      <c r="I79" s="4">
        <v>0</v>
      </c>
      <c r="J79" s="4">
        <v>7343680</v>
      </c>
      <c r="K79" s="4">
        <v>0</v>
      </c>
      <c r="L79" s="4">
        <v>7343680</v>
      </c>
      <c r="M79" s="4">
        <v>7343680</v>
      </c>
      <c r="N79" s="4">
        <v>7343680</v>
      </c>
      <c r="O79" s="4">
        <v>7343680</v>
      </c>
    </row>
    <row r="80" spans="1:15" ht="33.75" x14ac:dyDescent="0.25">
      <c r="A80" s="1" t="s">
        <v>21</v>
      </c>
      <c r="B80" s="2" t="s">
        <v>22</v>
      </c>
      <c r="C80" s="3" t="s">
        <v>142</v>
      </c>
      <c r="D80" s="1" t="s">
        <v>24</v>
      </c>
      <c r="E80" s="1" t="s">
        <v>25</v>
      </c>
      <c r="F80" s="1" t="s">
        <v>26</v>
      </c>
      <c r="G80" s="2" t="s">
        <v>143</v>
      </c>
      <c r="H80" s="4">
        <v>68727721</v>
      </c>
      <c r="I80" s="4">
        <v>0</v>
      </c>
      <c r="J80" s="4">
        <v>68727721</v>
      </c>
      <c r="K80" s="4">
        <v>0</v>
      </c>
      <c r="L80" s="4">
        <v>68727721</v>
      </c>
      <c r="M80" s="4">
        <v>68727721</v>
      </c>
      <c r="N80" s="4">
        <v>68727721</v>
      </c>
      <c r="O80" s="4">
        <v>68727721</v>
      </c>
    </row>
    <row r="81" spans="1:15" ht="33.75" x14ac:dyDescent="0.25">
      <c r="A81" s="1" t="s">
        <v>21</v>
      </c>
      <c r="B81" s="2" t="s">
        <v>22</v>
      </c>
      <c r="C81" s="3" t="s">
        <v>142</v>
      </c>
      <c r="D81" s="1" t="s">
        <v>40</v>
      </c>
      <c r="E81" s="1" t="s">
        <v>41</v>
      </c>
      <c r="F81" s="1" t="s">
        <v>26</v>
      </c>
      <c r="G81" s="2" t="s">
        <v>143</v>
      </c>
      <c r="H81" s="4">
        <v>241282501</v>
      </c>
      <c r="I81" s="4">
        <v>0</v>
      </c>
      <c r="J81" s="4">
        <v>239919712</v>
      </c>
      <c r="K81" s="4">
        <v>1362789</v>
      </c>
      <c r="L81" s="4">
        <v>239919712</v>
      </c>
      <c r="M81" s="4">
        <v>235570262</v>
      </c>
      <c r="N81" s="4">
        <v>235570262</v>
      </c>
      <c r="O81" s="4">
        <v>235570262</v>
      </c>
    </row>
    <row r="82" spans="1:15" ht="33.75" x14ac:dyDescent="0.25">
      <c r="A82" s="1" t="s">
        <v>21</v>
      </c>
      <c r="B82" s="2" t="s">
        <v>22</v>
      </c>
      <c r="C82" s="3" t="s">
        <v>142</v>
      </c>
      <c r="D82" s="1" t="s">
        <v>40</v>
      </c>
      <c r="E82" s="1" t="s">
        <v>141</v>
      </c>
      <c r="F82" s="1" t="s">
        <v>26</v>
      </c>
      <c r="G82" s="2" t="s">
        <v>143</v>
      </c>
      <c r="H82" s="4">
        <v>12000000</v>
      </c>
      <c r="I82" s="4">
        <v>0</v>
      </c>
      <c r="J82" s="4">
        <v>12000000</v>
      </c>
      <c r="K82" s="4">
        <v>0</v>
      </c>
      <c r="L82" s="4">
        <v>12000000</v>
      </c>
      <c r="M82" s="4">
        <v>12000000</v>
      </c>
      <c r="N82" s="4">
        <v>12000000</v>
      </c>
      <c r="O82" s="4">
        <v>12000000</v>
      </c>
    </row>
    <row r="83" spans="1:15" ht="45" x14ac:dyDescent="0.25">
      <c r="A83" s="1" t="s">
        <v>21</v>
      </c>
      <c r="B83" s="2" t="s">
        <v>22</v>
      </c>
      <c r="C83" s="3" t="s">
        <v>144</v>
      </c>
      <c r="D83" s="1" t="s">
        <v>24</v>
      </c>
      <c r="E83" s="1" t="s">
        <v>25</v>
      </c>
      <c r="F83" s="1" t="s">
        <v>26</v>
      </c>
      <c r="G83" s="2" t="s">
        <v>145</v>
      </c>
      <c r="H83" s="4">
        <v>77783119</v>
      </c>
      <c r="I83" s="4">
        <v>0</v>
      </c>
      <c r="J83" s="4">
        <v>77452676.519999996</v>
      </c>
      <c r="K83" s="4">
        <v>330442.48</v>
      </c>
      <c r="L83" s="4">
        <v>77452676.519999996</v>
      </c>
      <c r="M83" s="4">
        <v>77452676.519999996</v>
      </c>
      <c r="N83" s="4">
        <v>77452676.519999996</v>
      </c>
      <c r="O83" s="4">
        <v>77452676.519999996</v>
      </c>
    </row>
    <row r="84" spans="1:15" ht="45" x14ac:dyDescent="0.25">
      <c r="A84" s="1" t="s">
        <v>21</v>
      </c>
      <c r="B84" s="2" t="s">
        <v>22</v>
      </c>
      <c r="C84" s="3" t="s">
        <v>144</v>
      </c>
      <c r="D84" s="1" t="s">
        <v>40</v>
      </c>
      <c r="E84" s="1" t="s">
        <v>41</v>
      </c>
      <c r="F84" s="1" t="s">
        <v>26</v>
      </c>
      <c r="G84" s="2" t="s">
        <v>145</v>
      </c>
      <c r="H84" s="4">
        <v>90987291</v>
      </c>
      <c r="I84" s="4">
        <v>0</v>
      </c>
      <c r="J84" s="4">
        <v>90987291</v>
      </c>
      <c r="K84" s="4">
        <v>0</v>
      </c>
      <c r="L84" s="4">
        <v>90987291</v>
      </c>
      <c r="M84" s="4">
        <v>76592303</v>
      </c>
      <c r="N84" s="4">
        <v>76592303</v>
      </c>
      <c r="O84" s="4">
        <v>76592303</v>
      </c>
    </row>
    <row r="85" spans="1:15" x14ac:dyDescent="0.25">
      <c r="A85" s="1" t="s">
        <v>21</v>
      </c>
      <c r="B85" s="2" t="s">
        <v>22</v>
      </c>
      <c r="C85" s="3" t="s">
        <v>146</v>
      </c>
      <c r="D85" s="1" t="s">
        <v>24</v>
      </c>
      <c r="E85" s="1" t="s">
        <v>25</v>
      </c>
      <c r="F85" s="1" t="s">
        <v>26</v>
      </c>
      <c r="G85" s="2" t="s">
        <v>147</v>
      </c>
      <c r="H85" s="4">
        <v>246919307</v>
      </c>
      <c r="I85" s="4">
        <v>0</v>
      </c>
      <c r="J85" s="4">
        <v>246919305.43000001</v>
      </c>
      <c r="K85" s="4">
        <v>1.57</v>
      </c>
      <c r="L85" s="4">
        <v>246919305.43000001</v>
      </c>
      <c r="M85" s="4">
        <v>246919305.43000001</v>
      </c>
      <c r="N85" s="4">
        <v>246919305.43000001</v>
      </c>
      <c r="O85" s="4">
        <v>246919305.43000001</v>
      </c>
    </row>
    <row r="86" spans="1:15" x14ac:dyDescent="0.25">
      <c r="A86" s="1" t="s">
        <v>21</v>
      </c>
      <c r="B86" s="2" t="s">
        <v>22</v>
      </c>
      <c r="C86" s="3" t="s">
        <v>146</v>
      </c>
      <c r="D86" s="1" t="s">
        <v>40</v>
      </c>
      <c r="E86" s="1" t="s">
        <v>41</v>
      </c>
      <c r="F86" s="1" t="s">
        <v>26</v>
      </c>
      <c r="G86" s="2" t="s">
        <v>147</v>
      </c>
      <c r="H86" s="4">
        <v>433790330</v>
      </c>
      <c r="I86" s="4">
        <v>0</v>
      </c>
      <c r="J86" s="4">
        <v>433790329.66000003</v>
      </c>
      <c r="K86" s="4">
        <v>0.34</v>
      </c>
      <c r="L86" s="4">
        <v>433790329.66000003</v>
      </c>
      <c r="M86" s="4">
        <v>433790329.66000003</v>
      </c>
      <c r="N86" s="4">
        <v>433790329.66000003</v>
      </c>
      <c r="O86" s="4">
        <v>433790329.66000003</v>
      </c>
    </row>
    <row r="87" spans="1:15" x14ac:dyDescent="0.25">
      <c r="A87" s="1" t="s">
        <v>21</v>
      </c>
      <c r="B87" s="2" t="s">
        <v>22</v>
      </c>
      <c r="C87" s="3" t="s">
        <v>146</v>
      </c>
      <c r="D87" s="1" t="s">
        <v>40</v>
      </c>
      <c r="E87" s="1" t="s">
        <v>141</v>
      </c>
      <c r="F87" s="1" t="s">
        <v>26</v>
      </c>
      <c r="G87" s="2" t="s">
        <v>147</v>
      </c>
      <c r="H87" s="4">
        <v>5656320</v>
      </c>
      <c r="I87" s="4">
        <v>0</v>
      </c>
      <c r="J87" s="4">
        <v>5656320</v>
      </c>
      <c r="K87" s="4">
        <v>0</v>
      </c>
      <c r="L87" s="4">
        <v>5656320</v>
      </c>
      <c r="M87" s="4">
        <v>5656320</v>
      </c>
      <c r="N87" s="4">
        <v>5656320</v>
      </c>
      <c r="O87" s="4">
        <v>5656320</v>
      </c>
    </row>
    <row r="88" spans="1:15" ht="45" x14ac:dyDescent="0.25">
      <c r="A88" s="1" t="s">
        <v>21</v>
      </c>
      <c r="B88" s="2" t="s">
        <v>22</v>
      </c>
      <c r="C88" s="3" t="s">
        <v>148</v>
      </c>
      <c r="D88" s="1" t="s">
        <v>24</v>
      </c>
      <c r="E88" s="1" t="s">
        <v>25</v>
      </c>
      <c r="F88" s="1" t="s">
        <v>26</v>
      </c>
      <c r="G88" s="2" t="s">
        <v>149</v>
      </c>
      <c r="H88" s="4">
        <v>21629913</v>
      </c>
      <c r="I88" s="4">
        <v>0</v>
      </c>
      <c r="J88" s="4">
        <v>20902316</v>
      </c>
      <c r="K88" s="4">
        <v>727597</v>
      </c>
      <c r="L88" s="4">
        <v>20902316</v>
      </c>
      <c r="M88" s="4">
        <v>348000</v>
      </c>
      <c r="N88" s="4">
        <v>348000</v>
      </c>
      <c r="O88" s="4">
        <v>348000</v>
      </c>
    </row>
    <row r="89" spans="1:15" ht="45" x14ac:dyDescent="0.25">
      <c r="A89" s="1" t="s">
        <v>21</v>
      </c>
      <c r="B89" s="2" t="s">
        <v>22</v>
      </c>
      <c r="C89" s="3" t="s">
        <v>148</v>
      </c>
      <c r="D89" s="1" t="s">
        <v>40</v>
      </c>
      <c r="E89" s="1" t="s">
        <v>41</v>
      </c>
      <c r="F89" s="1" t="s">
        <v>26</v>
      </c>
      <c r="G89" s="2" t="s">
        <v>149</v>
      </c>
      <c r="H89" s="4">
        <v>135738277</v>
      </c>
      <c r="I89" s="4">
        <v>0</v>
      </c>
      <c r="J89" s="4">
        <v>132007529.36</v>
      </c>
      <c r="K89" s="4">
        <v>3730747.64</v>
      </c>
      <c r="L89" s="4">
        <v>132007529.36</v>
      </c>
      <c r="M89" s="4">
        <v>103879399.26000001</v>
      </c>
      <c r="N89" s="4">
        <v>103879399.26000001</v>
      </c>
      <c r="O89" s="4">
        <v>103879399.26000001</v>
      </c>
    </row>
    <row r="90" spans="1:15" ht="56.25" x14ac:dyDescent="0.25">
      <c r="A90" s="1" t="s">
        <v>21</v>
      </c>
      <c r="B90" s="2" t="s">
        <v>22</v>
      </c>
      <c r="C90" s="3" t="s">
        <v>150</v>
      </c>
      <c r="D90" s="1" t="s">
        <v>24</v>
      </c>
      <c r="E90" s="1" t="s">
        <v>25</v>
      </c>
      <c r="F90" s="1" t="s">
        <v>26</v>
      </c>
      <c r="G90" s="2" t="s">
        <v>151</v>
      </c>
      <c r="H90" s="4">
        <v>586500</v>
      </c>
      <c r="I90" s="4">
        <v>0</v>
      </c>
      <c r="J90" s="4">
        <v>360000</v>
      </c>
      <c r="K90" s="4">
        <v>226500</v>
      </c>
      <c r="L90" s="4">
        <v>360000</v>
      </c>
      <c r="M90" s="4">
        <v>360000</v>
      </c>
      <c r="N90" s="4">
        <v>360000</v>
      </c>
      <c r="O90" s="4">
        <v>360000</v>
      </c>
    </row>
    <row r="91" spans="1:15" ht="56.25" x14ac:dyDescent="0.25">
      <c r="A91" s="1" t="s">
        <v>21</v>
      </c>
      <c r="B91" s="2" t="s">
        <v>22</v>
      </c>
      <c r="C91" s="3" t="s">
        <v>150</v>
      </c>
      <c r="D91" s="1" t="s">
        <v>40</v>
      </c>
      <c r="E91" s="1" t="s">
        <v>41</v>
      </c>
      <c r="F91" s="1" t="s">
        <v>26</v>
      </c>
      <c r="G91" s="2" t="s">
        <v>151</v>
      </c>
      <c r="H91" s="4">
        <v>1750000</v>
      </c>
      <c r="I91" s="4">
        <v>0</v>
      </c>
      <c r="J91" s="4">
        <v>1750000</v>
      </c>
      <c r="K91" s="4">
        <v>0</v>
      </c>
      <c r="L91" s="4">
        <v>1750000</v>
      </c>
      <c r="M91" s="4">
        <v>1750000</v>
      </c>
      <c r="N91" s="4">
        <v>1750000</v>
      </c>
      <c r="O91" s="4">
        <v>1750000</v>
      </c>
    </row>
    <row r="92" spans="1:15" x14ac:dyDescent="0.25">
      <c r="A92" s="1" t="s">
        <v>21</v>
      </c>
      <c r="B92" s="2" t="s">
        <v>22</v>
      </c>
      <c r="C92" s="3" t="s">
        <v>152</v>
      </c>
      <c r="D92" s="1" t="s">
        <v>24</v>
      </c>
      <c r="E92" s="1" t="s">
        <v>25</v>
      </c>
      <c r="F92" s="1" t="s">
        <v>26</v>
      </c>
      <c r="G92" s="2" t="s">
        <v>153</v>
      </c>
      <c r="H92" s="4">
        <v>9840000</v>
      </c>
      <c r="I92" s="4">
        <v>0</v>
      </c>
      <c r="J92" s="4">
        <v>9840000</v>
      </c>
      <c r="K92" s="4">
        <v>0</v>
      </c>
      <c r="L92" s="4">
        <v>9840000</v>
      </c>
      <c r="M92" s="4">
        <v>9840000</v>
      </c>
      <c r="N92" s="4">
        <v>9840000</v>
      </c>
      <c r="O92" s="4">
        <v>9840000</v>
      </c>
    </row>
    <row r="93" spans="1:15" x14ac:dyDescent="0.25">
      <c r="A93" s="1" t="s">
        <v>21</v>
      </c>
      <c r="B93" s="2" t="s">
        <v>22</v>
      </c>
      <c r="C93" s="3" t="s">
        <v>152</v>
      </c>
      <c r="D93" s="1" t="s">
        <v>40</v>
      </c>
      <c r="E93" s="1" t="s">
        <v>41</v>
      </c>
      <c r="F93" s="1" t="s">
        <v>26</v>
      </c>
      <c r="G93" s="2" t="s">
        <v>153</v>
      </c>
      <c r="H93" s="4">
        <v>15987479</v>
      </c>
      <c r="I93" s="4">
        <v>0</v>
      </c>
      <c r="J93" s="4">
        <v>15987479</v>
      </c>
      <c r="K93" s="4">
        <v>0</v>
      </c>
      <c r="L93" s="4">
        <v>15987479</v>
      </c>
      <c r="M93" s="4">
        <v>15987479</v>
      </c>
      <c r="N93" s="4">
        <v>15987479</v>
      </c>
      <c r="O93" s="4">
        <v>15987479</v>
      </c>
    </row>
    <row r="94" spans="1:15" ht="33.75" x14ac:dyDescent="0.25">
      <c r="A94" s="1" t="s">
        <v>21</v>
      </c>
      <c r="B94" s="2" t="s">
        <v>22</v>
      </c>
      <c r="C94" s="3" t="s">
        <v>154</v>
      </c>
      <c r="D94" s="1" t="s">
        <v>40</v>
      </c>
      <c r="E94" s="1" t="s">
        <v>41</v>
      </c>
      <c r="F94" s="1" t="s">
        <v>26</v>
      </c>
      <c r="G94" s="2" t="s">
        <v>155</v>
      </c>
      <c r="H94" s="4">
        <v>30848400</v>
      </c>
      <c r="I94" s="4">
        <v>0</v>
      </c>
      <c r="J94" s="4">
        <v>30840744</v>
      </c>
      <c r="K94" s="4">
        <v>7656</v>
      </c>
      <c r="L94" s="4">
        <v>30840744</v>
      </c>
      <c r="M94" s="4">
        <v>30840744</v>
      </c>
      <c r="N94" s="4">
        <v>30840744</v>
      </c>
      <c r="O94" s="4">
        <v>30840744</v>
      </c>
    </row>
    <row r="95" spans="1:15" ht="56.25" x14ac:dyDescent="0.25">
      <c r="A95" s="1" t="s">
        <v>21</v>
      </c>
      <c r="B95" s="2" t="s">
        <v>22</v>
      </c>
      <c r="C95" s="3" t="s">
        <v>156</v>
      </c>
      <c r="D95" s="1" t="s">
        <v>24</v>
      </c>
      <c r="E95" s="1" t="s">
        <v>25</v>
      </c>
      <c r="F95" s="1" t="s">
        <v>26</v>
      </c>
      <c r="G95" s="2" t="s">
        <v>157</v>
      </c>
      <c r="H95" s="4">
        <v>4153976</v>
      </c>
      <c r="I95" s="4">
        <v>0</v>
      </c>
      <c r="J95" s="4">
        <v>4121976</v>
      </c>
      <c r="K95" s="4">
        <v>32000</v>
      </c>
      <c r="L95" s="4">
        <v>3921845</v>
      </c>
      <c r="M95" s="4">
        <v>3921845</v>
      </c>
      <c r="N95" s="4">
        <v>3921845</v>
      </c>
      <c r="O95" s="4">
        <v>3921845</v>
      </c>
    </row>
    <row r="96" spans="1:15" ht="56.25" x14ac:dyDescent="0.25">
      <c r="A96" s="1" t="s">
        <v>21</v>
      </c>
      <c r="B96" s="2" t="s">
        <v>22</v>
      </c>
      <c r="C96" s="3" t="s">
        <v>156</v>
      </c>
      <c r="D96" s="1" t="s">
        <v>40</v>
      </c>
      <c r="E96" s="1" t="s">
        <v>41</v>
      </c>
      <c r="F96" s="1" t="s">
        <v>26</v>
      </c>
      <c r="G96" s="2" t="s">
        <v>157</v>
      </c>
      <c r="H96" s="4">
        <v>2076400</v>
      </c>
      <c r="I96" s="4">
        <v>0</v>
      </c>
      <c r="J96" s="4">
        <v>314171.11</v>
      </c>
      <c r="K96" s="4">
        <v>1762228.89</v>
      </c>
      <c r="L96" s="4">
        <v>314171.11</v>
      </c>
      <c r="M96" s="4">
        <v>314171.11</v>
      </c>
      <c r="N96" s="4">
        <v>314171.11</v>
      </c>
      <c r="O96" s="4">
        <v>314171.11</v>
      </c>
    </row>
    <row r="97" spans="1:15" ht="22.5" x14ac:dyDescent="0.25">
      <c r="A97" s="1" t="s">
        <v>21</v>
      </c>
      <c r="B97" s="2" t="s">
        <v>22</v>
      </c>
      <c r="C97" s="3" t="s">
        <v>158</v>
      </c>
      <c r="D97" s="1" t="s">
        <v>24</v>
      </c>
      <c r="E97" s="1" t="s">
        <v>25</v>
      </c>
      <c r="F97" s="1" t="s">
        <v>26</v>
      </c>
      <c r="G97" s="2" t="s">
        <v>159</v>
      </c>
      <c r="H97" s="4">
        <v>466827</v>
      </c>
      <c r="I97" s="4">
        <v>0</v>
      </c>
      <c r="J97" s="4">
        <v>466827</v>
      </c>
      <c r="K97" s="4">
        <v>0</v>
      </c>
      <c r="L97" s="4">
        <v>466827</v>
      </c>
      <c r="M97" s="4">
        <v>466827</v>
      </c>
      <c r="N97" s="4">
        <v>466827</v>
      </c>
      <c r="O97" s="4">
        <v>466827</v>
      </c>
    </row>
    <row r="98" spans="1:15" ht="22.5" x14ac:dyDescent="0.25">
      <c r="A98" s="1" t="s">
        <v>21</v>
      </c>
      <c r="B98" s="2" t="s">
        <v>22</v>
      </c>
      <c r="C98" s="3" t="s">
        <v>158</v>
      </c>
      <c r="D98" s="1" t="s">
        <v>40</v>
      </c>
      <c r="E98" s="1" t="s">
        <v>41</v>
      </c>
      <c r="F98" s="1" t="s">
        <v>26</v>
      </c>
      <c r="G98" s="2" t="s">
        <v>159</v>
      </c>
      <c r="H98" s="4">
        <v>7834750</v>
      </c>
      <c r="I98" s="4">
        <v>0</v>
      </c>
      <c r="J98" s="4">
        <v>7683992</v>
      </c>
      <c r="K98" s="4">
        <v>150758</v>
      </c>
      <c r="L98" s="4">
        <v>7683992</v>
      </c>
      <c r="M98" s="4">
        <v>7683992</v>
      </c>
      <c r="N98" s="4">
        <v>7683992</v>
      </c>
      <c r="O98" s="4">
        <v>7683992</v>
      </c>
    </row>
    <row r="99" spans="1:15" ht="47.25" x14ac:dyDescent="0.25">
      <c r="A99" s="1"/>
      <c r="B99" s="2"/>
      <c r="C99" s="3"/>
      <c r="D99" s="1"/>
      <c r="E99" s="1"/>
      <c r="F99" s="1"/>
      <c r="G99" s="6" t="s">
        <v>160</v>
      </c>
      <c r="H99" s="5">
        <f t="shared" ref="H99:I99" si="1">+SUM(H31:H98)</f>
        <v>2380904977</v>
      </c>
      <c r="I99" s="5">
        <f t="shared" si="1"/>
        <v>0</v>
      </c>
      <c r="J99" s="5">
        <f t="shared" ref="J99" si="2">+SUM(J31:J98)</f>
        <v>2283340926.2900004</v>
      </c>
      <c r="K99" s="5">
        <f t="shared" ref="K99" si="3">+SUM(K31:K98)</f>
        <v>97564050.709999993</v>
      </c>
      <c r="L99" s="5">
        <f t="shared" ref="L99:M99" si="4">+SUM(L31:L98)</f>
        <v>2277505174.2900004</v>
      </c>
      <c r="M99" s="5">
        <f t="shared" si="4"/>
        <v>2023744106.77</v>
      </c>
      <c r="N99" s="5">
        <f t="shared" ref="N99" si="5">+SUM(N31:N98)</f>
        <v>2023744106.77</v>
      </c>
      <c r="O99" s="5">
        <f t="shared" ref="O99" si="6">+SUM(O31:O98)</f>
        <v>2023744106.77</v>
      </c>
    </row>
    <row r="100" spans="1:15" ht="33.75" x14ac:dyDescent="0.25">
      <c r="A100" s="1" t="s">
        <v>21</v>
      </c>
      <c r="B100" s="2" t="s">
        <v>22</v>
      </c>
      <c r="C100" s="3" t="s">
        <v>161</v>
      </c>
      <c r="D100" s="1" t="s">
        <v>24</v>
      </c>
      <c r="E100" s="1" t="s">
        <v>25</v>
      </c>
      <c r="F100" s="1" t="s">
        <v>26</v>
      </c>
      <c r="G100" s="2" t="s">
        <v>162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</row>
    <row r="101" spans="1:15" ht="22.5" x14ac:dyDescent="0.25">
      <c r="A101" s="1" t="s">
        <v>21</v>
      </c>
      <c r="B101" s="2" t="s">
        <v>22</v>
      </c>
      <c r="C101" s="3" t="s">
        <v>163</v>
      </c>
      <c r="D101" s="1" t="s">
        <v>24</v>
      </c>
      <c r="E101" s="1" t="s">
        <v>25</v>
      </c>
      <c r="F101" s="1" t="s">
        <v>26</v>
      </c>
      <c r="G101" s="2" t="s">
        <v>164</v>
      </c>
      <c r="H101" s="4">
        <v>6240000</v>
      </c>
      <c r="I101" s="4">
        <v>0</v>
      </c>
      <c r="J101" s="4">
        <v>1474312</v>
      </c>
      <c r="K101" s="4">
        <v>4765688</v>
      </c>
      <c r="L101" s="4">
        <v>1474312</v>
      </c>
      <c r="M101" s="4">
        <v>1474312</v>
      </c>
      <c r="N101" s="4">
        <v>1474312</v>
      </c>
      <c r="O101" s="4">
        <v>1474312</v>
      </c>
    </row>
    <row r="102" spans="1:15" ht="22.5" x14ac:dyDescent="0.25">
      <c r="A102" s="1" t="s">
        <v>21</v>
      </c>
      <c r="B102" s="2" t="s">
        <v>22</v>
      </c>
      <c r="C102" s="3" t="s">
        <v>165</v>
      </c>
      <c r="D102" s="1" t="s">
        <v>24</v>
      </c>
      <c r="E102" s="1" t="s">
        <v>25</v>
      </c>
      <c r="F102" s="1" t="s">
        <v>26</v>
      </c>
      <c r="G102" s="2" t="s">
        <v>166</v>
      </c>
      <c r="H102" s="4">
        <v>2000000</v>
      </c>
      <c r="I102" s="4">
        <v>0</v>
      </c>
      <c r="J102" s="4">
        <v>0</v>
      </c>
      <c r="K102" s="4">
        <v>2000000</v>
      </c>
      <c r="L102" s="4">
        <v>0</v>
      </c>
      <c r="M102" s="4">
        <v>0</v>
      </c>
      <c r="N102" s="4">
        <v>0</v>
      </c>
      <c r="O102" s="4">
        <v>0</v>
      </c>
    </row>
    <row r="103" spans="1:15" x14ac:dyDescent="0.25">
      <c r="A103" s="1" t="s">
        <v>21</v>
      </c>
      <c r="B103" s="2" t="s">
        <v>22</v>
      </c>
      <c r="C103" s="3" t="s">
        <v>167</v>
      </c>
      <c r="D103" s="1" t="s">
        <v>24</v>
      </c>
      <c r="E103" s="1" t="s">
        <v>25</v>
      </c>
      <c r="F103" s="1" t="s">
        <v>26</v>
      </c>
      <c r="G103" s="2" t="s">
        <v>168</v>
      </c>
      <c r="H103" s="4">
        <v>96760216</v>
      </c>
      <c r="I103" s="4">
        <v>0</v>
      </c>
      <c r="J103" s="4">
        <v>1265025.9099999999</v>
      </c>
      <c r="K103" s="4">
        <v>95495190.090000004</v>
      </c>
      <c r="L103" s="4">
        <v>1265025.9099999999</v>
      </c>
      <c r="M103" s="4">
        <v>1265025.9099999999</v>
      </c>
      <c r="N103" s="4">
        <v>1265025.9099999999</v>
      </c>
      <c r="O103" s="4">
        <v>1265025.9099999999</v>
      </c>
    </row>
    <row r="104" spans="1:15" ht="47.25" x14ac:dyDescent="0.25">
      <c r="A104" s="1"/>
      <c r="B104" s="2"/>
      <c r="C104" s="3"/>
      <c r="D104" s="1"/>
      <c r="E104" s="1"/>
      <c r="F104" s="1"/>
      <c r="G104" s="6" t="s">
        <v>244</v>
      </c>
      <c r="H104" s="5">
        <f t="shared" ref="H104:O104" si="7">+SUM(H100:H103)</f>
        <v>105000216</v>
      </c>
      <c r="I104" s="5">
        <f t="shared" si="7"/>
        <v>0</v>
      </c>
      <c r="J104" s="5">
        <f t="shared" si="7"/>
        <v>2739337.91</v>
      </c>
      <c r="K104" s="5">
        <f t="shared" si="7"/>
        <v>102260878.09</v>
      </c>
      <c r="L104" s="5">
        <f t="shared" si="7"/>
        <v>2739337.91</v>
      </c>
      <c r="M104" s="5">
        <f t="shared" si="7"/>
        <v>2739337.91</v>
      </c>
      <c r="N104" s="5">
        <f t="shared" si="7"/>
        <v>2739337.91</v>
      </c>
      <c r="O104" s="5">
        <f t="shared" si="7"/>
        <v>2739337.91</v>
      </c>
    </row>
    <row r="105" spans="1:15" ht="22.5" x14ac:dyDescent="0.25">
      <c r="A105" s="1" t="s">
        <v>21</v>
      </c>
      <c r="B105" s="2" t="s">
        <v>22</v>
      </c>
      <c r="C105" s="3" t="s">
        <v>169</v>
      </c>
      <c r="D105" s="1" t="s">
        <v>24</v>
      </c>
      <c r="E105" s="1" t="s">
        <v>25</v>
      </c>
      <c r="F105" s="1" t="s">
        <v>26</v>
      </c>
      <c r="G105" s="2" t="s">
        <v>170</v>
      </c>
      <c r="H105" s="4">
        <v>28170300</v>
      </c>
      <c r="I105" s="4">
        <v>0</v>
      </c>
      <c r="J105" s="4">
        <v>28170300</v>
      </c>
      <c r="K105" s="4">
        <v>0</v>
      </c>
      <c r="L105" s="4">
        <v>28170300</v>
      </c>
      <c r="M105" s="4">
        <v>28170300</v>
      </c>
      <c r="N105" s="4">
        <v>28170300</v>
      </c>
      <c r="O105" s="4">
        <v>28170300</v>
      </c>
    </row>
    <row r="106" spans="1:15" ht="22.5" x14ac:dyDescent="0.25">
      <c r="A106" s="1" t="s">
        <v>21</v>
      </c>
      <c r="B106" s="2" t="s">
        <v>22</v>
      </c>
      <c r="C106" s="3" t="s">
        <v>169</v>
      </c>
      <c r="D106" s="1" t="s">
        <v>40</v>
      </c>
      <c r="E106" s="1" t="s">
        <v>41</v>
      </c>
      <c r="F106" s="1" t="s">
        <v>26</v>
      </c>
      <c r="G106" s="2" t="s">
        <v>170</v>
      </c>
      <c r="H106" s="4">
        <v>15875845</v>
      </c>
      <c r="I106" s="4">
        <v>0</v>
      </c>
      <c r="J106" s="4">
        <v>15875845</v>
      </c>
      <c r="K106" s="4">
        <v>0</v>
      </c>
      <c r="L106" s="4">
        <v>15875845</v>
      </c>
      <c r="M106" s="4">
        <v>15875845</v>
      </c>
      <c r="N106" s="4">
        <v>15875845</v>
      </c>
      <c r="O106" s="4">
        <v>15875845</v>
      </c>
    </row>
    <row r="107" spans="1:15" ht="22.5" x14ac:dyDescent="0.25">
      <c r="A107" s="1" t="s">
        <v>21</v>
      </c>
      <c r="B107" s="2" t="s">
        <v>22</v>
      </c>
      <c r="C107" s="3" t="s">
        <v>171</v>
      </c>
      <c r="D107" s="1" t="s">
        <v>24</v>
      </c>
      <c r="E107" s="1" t="s">
        <v>25</v>
      </c>
      <c r="F107" s="1" t="s">
        <v>26</v>
      </c>
      <c r="G107" s="2" t="s">
        <v>172</v>
      </c>
      <c r="H107" s="4">
        <v>474000</v>
      </c>
      <c r="I107" s="4">
        <v>0</v>
      </c>
      <c r="J107" s="4">
        <v>474000</v>
      </c>
      <c r="K107" s="4">
        <v>0</v>
      </c>
      <c r="L107" s="4">
        <v>474000</v>
      </c>
      <c r="M107" s="4">
        <v>474000</v>
      </c>
      <c r="N107" s="4">
        <v>474000</v>
      </c>
      <c r="O107" s="4">
        <v>474000</v>
      </c>
    </row>
    <row r="108" spans="1:15" ht="22.5" x14ac:dyDescent="0.25">
      <c r="A108" s="1" t="s">
        <v>21</v>
      </c>
      <c r="B108" s="2" t="s">
        <v>22</v>
      </c>
      <c r="C108" s="3" t="s">
        <v>173</v>
      </c>
      <c r="D108" s="1" t="s">
        <v>24</v>
      </c>
      <c r="E108" s="1" t="s">
        <v>25</v>
      </c>
      <c r="F108" s="1" t="s">
        <v>26</v>
      </c>
      <c r="G108" s="2" t="s">
        <v>174</v>
      </c>
      <c r="H108" s="4">
        <v>6180000</v>
      </c>
      <c r="I108" s="4">
        <v>0</v>
      </c>
      <c r="J108" s="4">
        <v>424700</v>
      </c>
      <c r="K108" s="4">
        <v>5755300</v>
      </c>
      <c r="L108" s="4">
        <v>424700</v>
      </c>
      <c r="M108" s="4">
        <v>424700</v>
      </c>
      <c r="N108" s="4">
        <v>424700</v>
      </c>
      <c r="O108" s="4">
        <v>424700</v>
      </c>
    </row>
    <row r="109" spans="1:15" ht="22.5" x14ac:dyDescent="0.25">
      <c r="A109" s="1" t="s">
        <v>21</v>
      </c>
      <c r="B109" s="2" t="s">
        <v>22</v>
      </c>
      <c r="C109" s="3" t="s">
        <v>175</v>
      </c>
      <c r="D109" s="1" t="s">
        <v>24</v>
      </c>
      <c r="E109" s="1" t="s">
        <v>25</v>
      </c>
      <c r="F109" s="1" t="s">
        <v>26</v>
      </c>
      <c r="G109" s="2" t="s">
        <v>176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</row>
    <row r="110" spans="1:15" ht="22.5" x14ac:dyDescent="0.25">
      <c r="A110" s="1" t="s">
        <v>21</v>
      </c>
      <c r="B110" s="2" t="s">
        <v>22</v>
      </c>
      <c r="C110" s="3" t="s">
        <v>175</v>
      </c>
      <c r="D110" s="1" t="s">
        <v>24</v>
      </c>
      <c r="E110" s="1" t="s">
        <v>25</v>
      </c>
      <c r="F110" s="1" t="s">
        <v>177</v>
      </c>
      <c r="G110" s="2" t="s">
        <v>176</v>
      </c>
      <c r="H110" s="4">
        <v>9654266</v>
      </c>
      <c r="I110" s="4">
        <v>0</v>
      </c>
      <c r="J110" s="4">
        <v>9654266</v>
      </c>
      <c r="K110" s="4">
        <v>0</v>
      </c>
      <c r="L110" s="4">
        <v>9654266</v>
      </c>
      <c r="M110" s="4">
        <v>9654266</v>
      </c>
      <c r="N110" s="4">
        <v>9654266</v>
      </c>
      <c r="O110" s="4">
        <v>9654266</v>
      </c>
    </row>
    <row r="111" spans="1:15" ht="22.5" x14ac:dyDescent="0.25">
      <c r="A111" s="1" t="s">
        <v>21</v>
      </c>
      <c r="B111" s="2" t="s">
        <v>22</v>
      </c>
      <c r="C111" s="3" t="s">
        <v>175</v>
      </c>
      <c r="D111" s="1" t="s">
        <v>24</v>
      </c>
      <c r="E111" s="1" t="s">
        <v>178</v>
      </c>
      <c r="F111" s="1" t="s">
        <v>177</v>
      </c>
      <c r="G111" s="2" t="s">
        <v>176</v>
      </c>
      <c r="H111" s="4">
        <v>22660000</v>
      </c>
      <c r="I111" s="4">
        <v>0</v>
      </c>
      <c r="J111" s="4">
        <v>22660000</v>
      </c>
      <c r="K111" s="4">
        <v>0</v>
      </c>
      <c r="L111" s="4">
        <v>22660000</v>
      </c>
      <c r="M111" s="4">
        <v>22660000</v>
      </c>
      <c r="N111" s="4">
        <v>22660000</v>
      </c>
      <c r="O111" s="4">
        <v>22660000</v>
      </c>
    </row>
    <row r="112" spans="1:15" x14ac:dyDescent="0.25">
      <c r="A112" s="1" t="s">
        <v>21</v>
      </c>
      <c r="B112" s="2" t="s">
        <v>22</v>
      </c>
      <c r="C112" s="3" t="s">
        <v>179</v>
      </c>
      <c r="D112" s="1" t="s">
        <v>24</v>
      </c>
      <c r="E112" s="1" t="s">
        <v>25</v>
      </c>
      <c r="F112" s="1" t="s">
        <v>26</v>
      </c>
      <c r="G112" s="2" t="s">
        <v>180</v>
      </c>
      <c r="H112" s="4">
        <v>162000</v>
      </c>
      <c r="I112" s="4">
        <v>0</v>
      </c>
      <c r="J112" s="4">
        <v>162000</v>
      </c>
      <c r="K112" s="4">
        <v>0</v>
      </c>
      <c r="L112" s="4">
        <v>162000</v>
      </c>
      <c r="M112" s="4">
        <v>162000</v>
      </c>
      <c r="N112" s="4">
        <v>162000</v>
      </c>
      <c r="O112" s="4">
        <v>162000</v>
      </c>
    </row>
    <row r="113" spans="1:15" ht="22.5" x14ac:dyDescent="0.25">
      <c r="A113" s="1" t="s">
        <v>21</v>
      </c>
      <c r="B113" s="2" t="s">
        <v>22</v>
      </c>
      <c r="C113" s="3" t="s">
        <v>181</v>
      </c>
      <c r="D113" s="1" t="s">
        <v>24</v>
      </c>
      <c r="E113" s="1" t="s">
        <v>25</v>
      </c>
      <c r="F113" s="1" t="s">
        <v>26</v>
      </c>
      <c r="G113" s="2" t="s">
        <v>182</v>
      </c>
      <c r="H113" s="4">
        <v>8312475</v>
      </c>
      <c r="I113" s="4">
        <v>0</v>
      </c>
      <c r="J113" s="4">
        <v>8312475</v>
      </c>
      <c r="K113" s="4">
        <v>0</v>
      </c>
      <c r="L113" s="4">
        <v>8312475</v>
      </c>
      <c r="M113" s="4">
        <v>8312475</v>
      </c>
      <c r="N113" s="4">
        <v>8312475</v>
      </c>
      <c r="O113" s="4">
        <v>8312475</v>
      </c>
    </row>
    <row r="114" spans="1:15" ht="22.5" x14ac:dyDescent="0.25">
      <c r="A114" s="1" t="s">
        <v>21</v>
      </c>
      <c r="B114" s="2" t="s">
        <v>22</v>
      </c>
      <c r="C114" s="3" t="s">
        <v>181</v>
      </c>
      <c r="D114" s="1" t="s">
        <v>40</v>
      </c>
      <c r="E114" s="1" t="s">
        <v>41</v>
      </c>
      <c r="F114" s="1" t="s">
        <v>26</v>
      </c>
      <c r="G114" s="2" t="s">
        <v>182</v>
      </c>
      <c r="H114" s="4">
        <v>6532205</v>
      </c>
      <c r="I114" s="4">
        <v>0</v>
      </c>
      <c r="J114" s="4">
        <v>5910525</v>
      </c>
      <c r="K114" s="4">
        <v>621680</v>
      </c>
      <c r="L114" s="4">
        <v>5910525</v>
      </c>
      <c r="M114" s="4">
        <v>5910525</v>
      </c>
      <c r="N114" s="4">
        <v>5910525</v>
      </c>
      <c r="O114" s="4">
        <v>5910525</v>
      </c>
    </row>
    <row r="115" spans="1:15" ht="47.25" x14ac:dyDescent="0.25">
      <c r="A115" s="1"/>
      <c r="B115" s="2"/>
      <c r="C115" s="3"/>
      <c r="D115" s="1"/>
      <c r="E115" s="1"/>
      <c r="F115" s="1"/>
      <c r="G115" s="6" t="s">
        <v>183</v>
      </c>
      <c r="H115" s="5">
        <f t="shared" ref="H115:O115" si="8">+SUM(H105:H114)</f>
        <v>98021091</v>
      </c>
      <c r="I115" s="5">
        <f t="shared" si="8"/>
        <v>0</v>
      </c>
      <c r="J115" s="5">
        <f t="shared" si="8"/>
        <v>91644111</v>
      </c>
      <c r="K115" s="5">
        <f t="shared" si="8"/>
        <v>6376980</v>
      </c>
      <c r="L115" s="5">
        <f t="shared" si="8"/>
        <v>91644111</v>
      </c>
      <c r="M115" s="5">
        <f t="shared" si="8"/>
        <v>91644111</v>
      </c>
      <c r="N115" s="5">
        <f t="shared" si="8"/>
        <v>91644111</v>
      </c>
      <c r="O115" s="5">
        <f t="shared" si="8"/>
        <v>91644111</v>
      </c>
    </row>
    <row r="116" spans="1:15" ht="31.5" x14ac:dyDescent="0.25">
      <c r="A116" s="1"/>
      <c r="B116" s="2"/>
      <c r="C116" s="3"/>
      <c r="D116" s="1"/>
      <c r="E116" s="1"/>
      <c r="F116" s="1"/>
      <c r="G116" s="6" t="s">
        <v>184</v>
      </c>
      <c r="H116" s="5">
        <f>+H115+H104+H99+H30</f>
        <v>8703012740</v>
      </c>
      <c r="I116" s="5">
        <f t="shared" ref="I116:O116" si="9">+I115+I104+I99+I30</f>
        <v>0</v>
      </c>
      <c r="J116" s="5">
        <f t="shared" si="9"/>
        <v>8457010900.2000008</v>
      </c>
      <c r="K116" s="5">
        <f t="shared" si="9"/>
        <v>246001839.80000001</v>
      </c>
      <c r="L116" s="5">
        <f t="shared" si="9"/>
        <v>8451175148.2000008</v>
      </c>
      <c r="M116" s="5">
        <f t="shared" si="9"/>
        <v>8197414080.6800003</v>
      </c>
      <c r="N116" s="5">
        <f t="shared" si="9"/>
        <v>8197414080.6800003</v>
      </c>
      <c r="O116" s="5">
        <f t="shared" si="9"/>
        <v>8197414080.6800003</v>
      </c>
    </row>
    <row r="117" spans="1:15" ht="90" x14ac:dyDescent="0.25">
      <c r="A117" s="1" t="s">
        <v>21</v>
      </c>
      <c r="B117" s="2" t="s">
        <v>22</v>
      </c>
      <c r="C117" s="3" t="s">
        <v>185</v>
      </c>
      <c r="D117" s="1" t="s">
        <v>24</v>
      </c>
      <c r="E117" s="1" t="s">
        <v>178</v>
      </c>
      <c r="F117" s="1" t="s">
        <v>26</v>
      </c>
      <c r="G117" s="2" t="s">
        <v>186</v>
      </c>
      <c r="H117" s="4">
        <v>91604000</v>
      </c>
      <c r="I117" s="4">
        <v>0</v>
      </c>
      <c r="J117" s="4">
        <v>91604000</v>
      </c>
      <c r="K117" s="4">
        <v>0</v>
      </c>
      <c r="L117" s="4">
        <v>91604000</v>
      </c>
      <c r="M117" s="4">
        <v>91604000</v>
      </c>
      <c r="N117" s="4">
        <v>91604000</v>
      </c>
      <c r="O117" s="4">
        <v>91604000</v>
      </c>
    </row>
    <row r="118" spans="1:15" ht="78.75" x14ac:dyDescent="0.25">
      <c r="A118" s="1" t="s">
        <v>21</v>
      </c>
      <c r="B118" s="2" t="s">
        <v>22</v>
      </c>
      <c r="C118" s="3" t="s">
        <v>187</v>
      </c>
      <c r="D118" s="1" t="s">
        <v>24</v>
      </c>
      <c r="E118" s="1" t="s">
        <v>178</v>
      </c>
      <c r="F118" s="1" t="s">
        <v>26</v>
      </c>
      <c r="G118" s="2" t="s">
        <v>188</v>
      </c>
      <c r="H118" s="4">
        <v>37060216</v>
      </c>
      <c r="I118" s="4">
        <v>0</v>
      </c>
      <c r="J118" s="4">
        <v>37060216</v>
      </c>
      <c r="K118" s="4">
        <v>0</v>
      </c>
      <c r="L118" s="4">
        <v>37060216</v>
      </c>
      <c r="M118" s="4">
        <v>37060216</v>
      </c>
      <c r="N118" s="4">
        <v>37060216</v>
      </c>
      <c r="O118" s="4">
        <v>37060216</v>
      </c>
    </row>
    <row r="119" spans="1:15" ht="78.75" x14ac:dyDescent="0.25">
      <c r="A119" s="1" t="s">
        <v>21</v>
      </c>
      <c r="B119" s="2" t="s">
        <v>22</v>
      </c>
      <c r="C119" s="3" t="s">
        <v>189</v>
      </c>
      <c r="D119" s="1" t="s">
        <v>24</v>
      </c>
      <c r="E119" s="1" t="s">
        <v>178</v>
      </c>
      <c r="F119" s="1" t="s">
        <v>26</v>
      </c>
      <c r="G119" s="2" t="s">
        <v>190</v>
      </c>
      <c r="H119" s="4">
        <v>139881011</v>
      </c>
      <c r="I119" s="4">
        <v>0</v>
      </c>
      <c r="J119" s="4">
        <v>139881011</v>
      </c>
      <c r="K119" s="4">
        <v>0</v>
      </c>
      <c r="L119" s="4">
        <v>139881011</v>
      </c>
      <c r="M119" s="4">
        <v>139881011</v>
      </c>
      <c r="N119" s="4">
        <v>139881011</v>
      </c>
      <c r="O119" s="4">
        <v>139881011</v>
      </c>
    </row>
    <row r="120" spans="1:15" ht="78.75" x14ac:dyDescent="0.25">
      <c r="A120" s="1" t="s">
        <v>21</v>
      </c>
      <c r="B120" s="2" t="s">
        <v>22</v>
      </c>
      <c r="C120" s="3" t="s">
        <v>189</v>
      </c>
      <c r="D120" s="1" t="s">
        <v>40</v>
      </c>
      <c r="E120" s="1" t="s">
        <v>141</v>
      </c>
      <c r="F120" s="1" t="s">
        <v>26</v>
      </c>
      <c r="G120" s="2" t="s">
        <v>190</v>
      </c>
      <c r="H120" s="4">
        <v>2004783</v>
      </c>
      <c r="I120" s="4">
        <v>0</v>
      </c>
      <c r="J120" s="4">
        <v>2004783</v>
      </c>
      <c r="K120" s="4">
        <v>0</v>
      </c>
      <c r="L120" s="4">
        <v>2004783</v>
      </c>
      <c r="M120" s="4">
        <v>0</v>
      </c>
      <c r="N120" s="4">
        <v>0</v>
      </c>
      <c r="O120" s="4">
        <v>0</v>
      </c>
    </row>
    <row r="121" spans="1:15" ht="78.75" x14ac:dyDescent="0.25">
      <c r="A121" s="1" t="s">
        <v>21</v>
      </c>
      <c r="B121" s="2" t="s">
        <v>22</v>
      </c>
      <c r="C121" s="3" t="s">
        <v>187</v>
      </c>
      <c r="D121" s="1" t="s">
        <v>40</v>
      </c>
      <c r="E121" s="1" t="s">
        <v>141</v>
      </c>
      <c r="F121" s="1" t="s">
        <v>26</v>
      </c>
      <c r="G121" s="2" t="s">
        <v>188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</row>
    <row r="122" spans="1:15" ht="90" x14ac:dyDescent="0.25">
      <c r="A122" s="1" t="s">
        <v>21</v>
      </c>
      <c r="B122" s="2" t="s">
        <v>22</v>
      </c>
      <c r="C122" s="3" t="s">
        <v>185</v>
      </c>
      <c r="D122" s="1" t="s">
        <v>40</v>
      </c>
      <c r="E122" s="1" t="s">
        <v>141</v>
      </c>
      <c r="F122" s="1" t="s">
        <v>26</v>
      </c>
      <c r="G122" s="2" t="s">
        <v>186</v>
      </c>
      <c r="H122" s="4">
        <v>87595217</v>
      </c>
      <c r="I122" s="4">
        <v>0</v>
      </c>
      <c r="J122" s="4">
        <v>87093367.819999993</v>
      </c>
      <c r="K122" s="4">
        <v>501849.18</v>
      </c>
      <c r="L122" s="4">
        <v>87093367.819999993</v>
      </c>
      <c r="M122" s="4">
        <v>80670292.819999993</v>
      </c>
      <c r="N122" s="4">
        <v>76949092.819999993</v>
      </c>
      <c r="O122" s="4">
        <v>76949092.819999993</v>
      </c>
    </row>
    <row r="123" spans="1:15" ht="112.5" x14ac:dyDescent="0.25">
      <c r="A123" s="1" t="s">
        <v>21</v>
      </c>
      <c r="B123" s="2" t="s">
        <v>22</v>
      </c>
      <c r="C123" s="3" t="s">
        <v>191</v>
      </c>
      <c r="D123" s="1" t="s">
        <v>24</v>
      </c>
      <c r="E123" s="1" t="s">
        <v>178</v>
      </c>
      <c r="F123" s="1" t="s">
        <v>26</v>
      </c>
      <c r="G123" s="2" t="s">
        <v>192</v>
      </c>
      <c r="H123" s="4">
        <v>799640309</v>
      </c>
      <c r="I123" s="4">
        <v>0</v>
      </c>
      <c r="J123" s="4">
        <v>791423683</v>
      </c>
      <c r="K123" s="4">
        <v>8216626</v>
      </c>
      <c r="L123" s="4">
        <v>791423683</v>
      </c>
      <c r="M123" s="4">
        <v>778440086</v>
      </c>
      <c r="N123" s="4">
        <v>778440086</v>
      </c>
      <c r="O123" s="4">
        <v>778440086</v>
      </c>
    </row>
    <row r="124" spans="1:15" ht="101.25" x14ac:dyDescent="0.25">
      <c r="A124" s="1" t="s">
        <v>21</v>
      </c>
      <c r="B124" s="2" t="s">
        <v>22</v>
      </c>
      <c r="C124" s="3" t="s">
        <v>193</v>
      </c>
      <c r="D124" s="1" t="s">
        <v>24</v>
      </c>
      <c r="E124" s="1" t="s">
        <v>178</v>
      </c>
      <c r="F124" s="1" t="s">
        <v>26</v>
      </c>
      <c r="G124" s="2" t="s">
        <v>194</v>
      </c>
      <c r="H124" s="4">
        <v>128264455</v>
      </c>
      <c r="I124" s="4">
        <v>0</v>
      </c>
      <c r="J124" s="4">
        <v>128264455</v>
      </c>
      <c r="K124" s="4">
        <v>0</v>
      </c>
      <c r="L124" s="4">
        <v>128264455</v>
      </c>
      <c r="M124" s="4">
        <v>128264455</v>
      </c>
      <c r="N124" s="4">
        <v>128264455</v>
      </c>
      <c r="O124" s="4">
        <v>128264455</v>
      </c>
    </row>
    <row r="125" spans="1:15" ht="112.5" x14ac:dyDescent="0.25">
      <c r="A125" s="1" t="s">
        <v>21</v>
      </c>
      <c r="B125" s="2" t="s">
        <v>22</v>
      </c>
      <c r="C125" s="3" t="s">
        <v>195</v>
      </c>
      <c r="D125" s="1" t="s">
        <v>24</v>
      </c>
      <c r="E125" s="1" t="s">
        <v>178</v>
      </c>
      <c r="F125" s="1" t="s">
        <v>26</v>
      </c>
      <c r="G125" s="2" t="s">
        <v>196</v>
      </c>
      <c r="H125" s="4">
        <v>339558096</v>
      </c>
      <c r="I125" s="4">
        <v>0</v>
      </c>
      <c r="J125" s="4">
        <v>339558096</v>
      </c>
      <c r="K125" s="4">
        <v>0</v>
      </c>
      <c r="L125" s="4">
        <v>339558096</v>
      </c>
      <c r="M125" s="4">
        <v>334527881</v>
      </c>
      <c r="N125" s="4">
        <v>334527881</v>
      </c>
      <c r="O125" s="4">
        <v>334527881</v>
      </c>
    </row>
    <row r="126" spans="1:15" ht="112.5" x14ac:dyDescent="0.25">
      <c r="A126" s="1" t="s">
        <v>21</v>
      </c>
      <c r="B126" s="2" t="s">
        <v>22</v>
      </c>
      <c r="C126" s="3" t="s">
        <v>197</v>
      </c>
      <c r="D126" s="1" t="s">
        <v>24</v>
      </c>
      <c r="E126" s="1" t="s">
        <v>178</v>
      </c>
      <c r="F126" s="1" t="s">
        <v>26</v>
      </c>
      <c r="G126" s="2" t="s">
        <v>198</v>
      </c>
      <c r="H126" s="4">
        <v>1846131338</v>
      </c>
      <c r="I126" s="4">
        <v>0</v>
      </c>
      <c r="J126" s="4">
        <v>1846131338</v>
      </c>
      <c r="K126" s="4">
        <v>0</v>
      </c>
      <c r="L126" s="4">
        <v>1846131338</v>
      </c>
      <c r="M126" s="4">
        <v>1845761069</v>
      </c>
      <c r="N126" s="4">
        <v>1845761069</v>
      </c>
      <c r="O126" s="4">
        <v>1845761069</v>
      </c>
    </row>
    <row r="127" spans="1:15" ht="123.75" x14ac:dyDescent="0.25">
      <c r="A127" s="1" t="s">
        <v>21</v>
      </c>
      <c r="B127" s="2" t="s">
        <v>22</v>
      </c>
      <c r="C127" s="3" t="s">
        <v>199</v>
      </c>
      <c r="D127" s="1" t="s">
        <v>24</v>
      </c>
      <c r="E127" s="1" t="s">
        <v>178</v>
      </c>
      <c r="F127" s="1" t="s">
        <v>26</v>
      </c>
      <c r="G127" s="2" t="s">
        <v>200</v>
      </c>
      <c r="H127" s="4">
        <v>106789603</v>
      </c>
      <c r="I127" s="4">
        <v>0</v>
      </c>
      <c r="J127" s="4">
        <v>106789603</v>
      </c>
      <c r="K127" s="4">
        <v>0</v>
      </c>
      <c r="L127" s="4">
        <v>106789603</v>
      </c>
      <c r="M127" s="4">
        <v>106789603</v>
      </c>
      <c r="N127" s="4">
        <v>106789603</v>
      </c>
      <c r="O127" s="4">
        <v>106789603</v>
      </c>
    </row>
    <row r="128" spans="1:15" ht="123.75" x14ac:dyDescent="0.25">
      <c r="A128" s="1" t="s">
        <v>21</v>
      </c>
      <c r="B128" s="2" t="s">
        <v>22</v>
      </c>
      <c r="C128" s="3" t="s">
        <v>201</v>
      </c>
      <c r="D128" s="1" t="s">
        <v>24</v>
      </c>
      <c r="E128" s="1" t="s">
        <v>178</v>
      </c>
      <c r="F128" s="1" t="s">
        <v>26</v>
      </c>
      <c r="G128" s="2" t="s">
        <v>202</v>
      </c>
      <c r="H128" s="4">
        <v>707779407</v>
      </c>
      <c r="I128" s="4">
        <v>0</v>
      </c>
      <c r="J128" s="4">
        <v>707704407</v>
      </c>
      <c r="K128" s="4">
        <v>75000</v>
      </c>
      <c r="L128" s="4">
        <v>707704407</v>
      </c>
      <c r="M128" s="4">
        <v>705406127.08000004</v>
      </c>
      <c r="N128" s="4">
        <v>705406127.08000004</v>
      </c>
      <c r="O128" s="4">
        <v>705406127.08000004</v>
      </c>
    </row>
    <row r="129" spans="1:15" ht="123.75" x14ac:dyDescent="0.25">
      <c r="A129" s="1" t="s">
        <v>21</v>
      </c>
      <c r="B129" s="2" t="s">
        <v>22</v>
      </c>
      <c r="C129" s="3" t="s">
        <v>201</v>
      </c>
      <c r="D129" s="1" t="s">
        <v>40</v>
      </c>
      <c r="E129" s="1" t="s">
        <v>141</v>
      </c>
      <c r="F129" s="1" t="s">
        <v>26</v>
      </c>
      <c r="G129" s="2" t="s">
        <v>202</v>
      </c>
      <c r="H129" s="4">
        <v>189870000</v>
      </c>
      <c r="I129" s="4">
        <v>0</v>
      </c>
      <c r="J129" s="4">
        <v>189389675</v>
      </c>
      <c r="K129" s="4">
        <v>480325</v>
      </c>
      <c r="L129" s="4">
        <v>189389675</v>
      </c>
      <c r="M129" s="4">
        <v>183603622</v>
      </c>
      <c r="N129" s="4">
        <v>171584622</v>
      </c>
      <c r="O129" s="4">
        <v>171584622</v>
      </c>
    </row>
    <row r="130" spans="1:15" ht="123.75" x14ac:dyDescent="0.25">
      <c r="A130" s="1" t="s">
        <v>21</v>
      </c>
      <c r="B130" s="2" t="s">
        <v>22</v>
      </c>
      <c r="C130" s="3" t="s">
        <v>199</v>
      </c>
      <c r="D130" s="1" t="s">
        <v>40</v>
      </c>
      <c r="E130" s="1" t="s">
        <v>141</v>
      </c>
      <c r="F130" s="1" t="s">
        <v>26</v>
      </c>
      <c r="G130" s="2" t="s">
        <v>200</v>
      </c>
      <c r="H130" s="4">
        <v>300000</v>
      </c>
      <c r="I130" s="4">
        <v>0</v>
      </c>
      <c r="J130" s="4">
        <v>300000</v>
      </c>
      <c r="K130" s="4">
        <v>0</v>
      </c>
      <c r="L130" s="4">
        <v>300000</v>
      </c>
      <c r="M130" s="4">
        <v>0</v>
      </c>
      <c r="N130" s="4">
        <v>0</v>
      </c>
      <c r="O130" s="4">
        <v>0</v>
      </c>
    </row>
    <row r="131" spans="1:15" ht="112.5" x14ac:dyDescent="0.25">
      <c r="A131" s="1" t="s">
        <v>21</v>
      </c>
      <c r="B131" s="2" t="s">
        <v>22</v>
      </c>
      <c r="C131" s="3" t="s">
        <v>197</v>
      </c>
      <c r="D131" s="1" t="s">
        <v>40</v>
      </c>
      <c r="E131" s="1" t="s">
        <v>141</v>
      </c>
      <c r="F131" s="1" t="s">
        <v>26</v>
      </c>
      <c r="G131" s="2" t="s">
        <v>198</v>
      </c>
      <c r="H131" s="4">
        <v>6407754</v>
      </c>
      <c r="I131" s="4">
        <v>0</v>
      </c>
      <c r="J131" s="4">
        <v>6407754</v>
      </c>
      <c r="K131" s="4">
        <v>0</v>
      </c>
      <c r="L131" s="4">
        <v>6407754</v>
      </c>
      <c r="M131" s="4">
        <v>6407754</v>
      </c>
      <c r="N131" s="4">
        <v>6407754</v>
      </c>
      <c r="O131" s="4">
        <v>6407754</v>
      </c>
    </row>
    <row r="132" spans="1:15" ht="112.5" x14ac:dyDescent="0.25">
      <c r="A132" s="1" t="s">
        <v>21</v>
      </c>
      <c r="B132" s="2" t="s">
        <v>22</v>
      </c>
      <c r="C132" s="3" t="s">
        <v>191</v>
      </c>
      <c r="D132" s="1" t="s">
        <v>40</v>
      </c>
      <c r="E132" s="1" t="s">
        <v>141</v>
      </c>
      <c r="F132" s="1" t="s">
        <v>26</v>
      </c>
      <c r="G132" s="2" t="s">
        <v>192</v>
      </c>
      <c r="H132" s="4">
        <v>3422246</v>
      </c>
      <c r="I132" s="4">
        <v>0</v>
      </c>
      <c r="J132" s="4">
        <v>3422246</v>
      </c>
      <c r="K132" s="4">
        <v>0</v>
      </c>
      <c r="L132" s="4">
        <v>3422246</v>
      </c>
      <c r="M132" s="4">
        <v>3250646</v>
      </c>
      <c r="N132" s="4">
        <v>3250646</v>
      </c>
      <c r="O132" s="4">
        <v>3250646</v>
      </c>
    </row>
    <row r="133" spans="1:15" ht="112.5" x14ac:dyDescent="0.25">
      <c r="A133" s="1" t="s">
        <v>21</v>
      </c>
      <c r="B133" s="2" t="s">
        <v>22</v>
      </c>
      <c r="C133" s="3" t="s">
        <v>203</v>
      </c>
      <c r="D133" s="1" t="s">
        <v>24</v>
      </c>
      <c r="E133" s="1" t="s">
        <v>178</v>
      </c>
      <c r="F133" s="1" t="s">
        <v>26</v>
      </c>
      <c r="G133" s="2" t="s">
        <v>204</v>
      </c>
      <c r="H133" s="4">
        <v>88000000</v>
      </c>
      <c r="I133" s="4">
        <v>0</v>
      </c>
      <c r="J133" s="4">
        <v>88000000</v>
      </c>
      <c r="K133" s="4">
        <v>0</v>
      </c>
      <c r="L133" s="4">
        <v>88000000</v>
      </c>
      <c r="M133" s="4">
        <v>88000000</v>
      </c>
      <c r="N133" s="4">
        <v>88000000</v>
      </c>
      <c r="O133" s="4">
        <v>88000000</v>
      </c>
    </row>
    <row r="134" spans="1:15" ht="112.5" x14ac:dyDescent="0.25">
      <c r="A134" s="1" t="s">
        <v>21</v>
      </c>
      <c r="B134" s="2" t="s">
        <v>22</v>
      </c>
      <c r="C134" s="3" t="s">
        <v>205</v>
      </c>
      <c r="D134" s="1" t="s">
        <v>24</v>
      </c>
      <c r="E134" s="1" t="s">
        <v>178</v>
      </c>
      <c r="F134" s="1" t="s">
        <v>26</v>
      </c>
      <c r="G134" s="2" t="s">
        <v>206</v>
      </c>
      <c r="H134" s="4">
        <v>206584999</v>
      </c>
      <c r="I134" s="4">
        <v>0</v>
      </c>
      <c r="J134" s="4">
        <v>206584999</v>
      </c>
      <c r="K134" s="4">
        <v>0</v>
      </c>
      <c r="L134" s="4">
        <v>206584999</v>
      </c>
      <c r="M134" s="4">
        <v>205066749.25</v>
      </c>
      <c r="N134" s="4">
        <v>205066749.25</v>
      </c>
      <c r="O134" s="4">
        <v>205066749.25</v>
      </c>
    </row>
    <row r="135" spans="1:15" ht="112.5" x14ac:dyDescent="0.25">
      <c r="A135" s="1" t="s">
        <v>21</v>
      </c>
      <c r="B135" s="2" t="s">
        <v>22</v>
      </c>
      <c r="C135" s="3" t="s">
        <v>207</v>
      </c>
      <c r="D135" s="1" t="s">
        <v>24</v>
      </c>
      <c r="E135" s="1" t="s">
        <v>178</v>
      </c>
      <c r="F135" s="1" t="s">
        <v>26</v>
      </c>
      <c r="G135" s="2" t="s">
        <v>208</v>
      </c>
      <c r="H135" s="4">
        <v>228170534</v>
      </c>
      <c r="I135" s="4">
        <v>0</v>
      </c>
      <c r="J135" s="4">
        <v>214083447</v>
      </c>
      <c r="K135" s="4">
        <v>14087087</v>
      </c>
      <c r="L135" s="4">
        <v>214083447</v>
      </c>
      <c r="M135" s="4">
        <v>210781361</v>
      </c>
      <c r="N135" s="4">
        <v>210781361</v>
      </c>
      <c r="O135" s="4">
        <v>210781361</v>
      </c>
    </row>
    <row r="136" spans="1:15" ht="112.5" x14ac:dyDescent="0.25">
      <c r="A136" s="1" t="s">
        <v>21</v>
      </c>
      <c r="B136" s="2" t="s">
        <v>22</v>
      </c>
      <c r="C136" s="3" t="s">
        <v>209</v>
      </c>
      <c r="D136" s="1" t="s">
        <v>24</v>
      </c>
      <c r="E136" s="1" t="s">
        <v>178</v>
      </c>
      <c r="F136" s="1" t="s">
        <v>26</v>
      </c>
      <c r="G136" s="2" t="s">
        <v>210</v>
      </c>
      <c r="H136" s="4">
        <v>38192400</v>
      </c>
      <c r="I136" s="4">
        <v>0</v>
      </c>
      <c r="J136" s="4">
        <v>38192400</v>
      </c>
      <c r="K136" s="4">
        <v>0</v>
      </c>
      <c r="L136" s="4">
        <v>38192400</v>
      </c>
      <c r="M136" s="4">
        <v>38192400</v>
      </c>
      <c r="N136" s="4">
        <v>38192400</v>
      </c>
      <c r="O136" s="4">
        <v>38192400</v>
      </c>
    </row>
    <row r="137" spans="1:15" ht="101.25" x14ac:dyDescent="0.25">
      <c r="A137" s="1" t="s">
        <v>21</v>
      </c>
      <c r="B137" s="2" t="s">
        <v>22</v>
      </c>
      <c r="C137" s="3" t="s">
        <v>211</v>
      </c>
      <c r="D137" s="1" t="s">
        <v>24</v>
      </c>
      <c r="E137" s="1" t="s">
        <v>178</v>
      </c>
      <c r="F137" s="1" t="s">
        <v>26</v>
      </c>
      <c r="G137" s="2" t="s">
        <v>212</v>
      </c>
      <c r="H137" s="4">
        <v>243172805</v>
      </c>
      <c r="I137" s="4">
        <v>0</v>
      </c>
      <c r="J137" s="4">
        <v>243172805</v>
      </c>
      <c r="K137" s="4">
        <v>0</v>
      </c>
      <c r="L137" s="4">
        <v>243172805</v>
      </c>
      <c r="M137" s="4">
        <v>213101240</v>
      </c>
      <c r="N137" s="4">
        <v>213101240</v>
      </c>
      <c r="O137" s="4">
        <v>213101240</v>
      </c>
    </row>
    <row r="138" spans="1:15" ht="101.25" x14ac:dyDescent="0.25">
      <c r="A138" s="1" t="s">
        <v>21</v>
      </c>
      <c r="B138" s="2" t="s">
        <v>22</v>
      </c>
      <c r="C138" s="3" t="s">
        <v>211</v>
      </c>
      <c r="D138" s="1" t="s">
        <v>40</v>
      </c>
      <c r="E138" s="1" t="s">
        <v>141</v>
      </c>
      <c r="F138" s="1" t="s">
        <v>26</v>
      </c>
      <c r="G138" s="2" t="s">
        <v>212</v>
      </c>
      <c r="H138" s="4">
        <v>100000000</v>
      </c>
      <c r="I138" s="4">
        <v>0</v>
      </c>
      <c r="J138" s="4">
        <v>100000000</v>
      </c>
      <c r="K138" s="4">
        <v>0</v>
      </c>
      <c r="L138" s="4">
        <v>100000000</v>
      </c>
      <c r="M138" s="4">
        <v>54184641</v>
      </c>
      <c r="N138" s="4">
        <v>54184641</v>
      </c>
      <c r="O138" s="4">
        <v>54184641</v>
      </c>
    </row>
    <row r="139" spans="1:15" ht="31.5" x14ac:dyDescent="0.25">
      <c r="A139" s="1" t="s">
        <v>1</v>
      </c>
      <c r="B139" s="2" t="s">
        <v>1</v>
      </c>
      <c r="C139" s="3" t="s">
        <v>1</v>
      </c>
      <c r="D139" s="1" t="s">
        <v>1</v>
      </c>
      <c r="E139" s="1" t="s">
        <v>1</v>
      </c>
      <c r="F139" s="1" t="s">
        <v>1</v>
      </c>
      <c r="G139" s="6" t="s">
        <v>213</v>
      </c>
      <c r="H139" s="5">
        <f>+SUM(H117:H138)</f>
        <v>5390429173</v>
      </c>
      <c r="I139" s="5">
        <f t="shared" ref="I139:O139" si="10">+SUM(I117:I138)</f>
        <v>0</v>
      </c>
      <c r="J139" s="5">
        <f t="shared" si="10"/>
        <v>5367068285.8199997</v>
      </c>
      <c r="K139" s="5">
        <f t="shared" si="10"/>
        <v>23360887.18</v>
      </c>
      <c r="L139" s="5">
        <f t="shared" si="10"/>
        <v>5367068285.8199997</v>
      </c>
      <c r="M139" s="5">
        <f t="shared" si="10"/>
        <v>5250993154.1499996</v>
      </c>
      <c r="N139" s="5">
        <f t="shared" si="10"/>
        <v>5235252954.1499996</v>
      </c>
      <c r="O139" s="5">
        <f t="shared" si="10"/>
        <v>5235252954.1499996</v>
      </c>
    </row>
    <row r="140" spans="1:15" ht="47.25" x14ac:dyDescent="0.25">
      <c r="A140" s="1" t="s">
        <v>1</v>
      </c>
      <c r="B140" s="2" t="s">
        <v>1</v>
      </c>
      <c r="C140" s="3" t="s">
        <v>1</v>
      </c>
      <c r="D140" s="1" t="s">
        <v>1</v>
      </c>
      <c r="E140" s="1" t="s">
        <v>1</v>
      </c>
      <c r="F140" s="1" t="s">
        <v>1</v>
      </c>
      <c r="G140" s="6" t="s">
        <v>214</v>
      </c>
      <c r="H140" s="5">
        <f>+H139+H116</f>
        <v>14093441913</v>
      </c>
      <c r="I140" s="5">
        <f t="shared" ref="I140:O140" si="11">+I139+I116</f>
        <v>0</v>
      </c>
      <c r="J140" s="5">
        <f t="shared" si="11"/>
        <v>13824079186.02</v>
      </c>
      <c r="K140" s="5">
        <f t="shared" si="11"/>
        <v>269362726.98000002</v>
      </c>
      <c r="L140" s="5">
        <f t="shared" si="11"/>
        <v>13818243434.02</v>
      </c>
      <c r="M140" s="5">
        <f t="shared" si="11"/>
        <v>13448407234.83</v>
      </c>
      <c r="N140" s="5">
        <f t="shared" si="11"/>
        <v>13432667034.83</v>
      </c>
      <c r="O140" s="5">
        <f t="shared" si="11"/>
        <v>13432667034.83</v>
      </c>
    </row>
    <row r="141" spans="1:15" ht="33.950000000000003" customHeight="1" x14ac:dyDescent="0.25"/>
  </sheetData>
  <autoFilter ref="A4:O4" xr:uid="{00000000-0001-0000-0000-000000000000}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CONSOLIDADO A DIC 31 2021</vt:lpstr>
      <vt:lpstr>Anexo 2 - ICC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Diana Carolina Ramírez García</cp:lastModifiedBy>
  <cp:revision/>
  <dcterms:created xsi:type="dcterms:W3CDTF">2022-02-08T20:49:49Z</dcterms:created>
  <dcterms:modified xsi:type="dcterms:W3CDTF">2022-02-11T14:28:39Z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