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diana.ramirez\Downloads\"/>
    </mc:Choice>
  </mc:AlternateContent>
  <xr:revisionPtr revIDLastSave="0" documentId="13_ncr:1_{063BDD7B-D4C9-4F8F-92EA-B35451823985}" xr6:coauthVersionLast="47" xr6:coauthVersionMax="47" xr10:uidLastSave="{00000000-0000-0000-0000-000000000000}"/>
  <bookViews>
    <workbookView xWindow="-120" yWindow="-120" windowWidth="24240" windowHeight="13140" firstSheet="2" activeTab="3" xr2:uid="{00000000-000D-0000-FFFF-FFFF00000000}"/>
  </bookViews>
  <sheets>
    <sheet name="Listas" sheetId="15" state="hidden" r:id="rId1"/>
    <sheet name="Instructivo" sheetId="20" state="hidden" r:id="rId2"/>
    <sheet name="Presentación" sheetId="19" r:id="rId3"/>
    <sheet name="Plan de acción" sheetId="18" r:id="rId4"/>
    <sheet name="Proyectos de inversión" sheetId="29" r:id="rId5"/>
    <sheet name="Presupuesto desagregado" sheetId="27" r:id="rId6"/>
    <sheet name="Plan General de Compras" sheetId="31" r:id="rId7"/>
    <sheet name="Proyectos de investigación" sheetId="28" r:id="rId8"/>
    <sheet name="CondicionesGenerales" sheetId="21" r:id="rId9"/>
    <sheet name="Control de cambios" sheetId="26" r:id="rId10"/>
    <sheet name="Tabla dinámica" sheetId="24" state="hidden" r:id="rId11"/>
    <sheet name="Hoja3" sheetId="25" state="hidden" r:id="rId12"/>
    <sheet name="Hoja1" sheetId="23" state="hidden" r:id="rId13"/>
    <sheet name="Derechos garantizados" sheetId="22" state="hidden" r:id="rId14"/>
  </sheets>
  <externalReferences>
    <externalReference r:id="rId15"/>
  </externalReferences>
  <definedNames>
    <definedName name="_xlnm._FilterDatabase" localSheetId="1" hidden="1">Instructivo!$B$5:$AK$5</definedName>
    <definedName name="_xlnm._FilterDatabase" localSheetId="3" hidden="1">'Plan de acción'!$B$5:$AJ$172</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 localSheetId="9">'[1]Plan de acción'!$C$9:$C$161</definedName>
    <definedName name="Dim">'Plan de acción'!$C$6:$C$149</definedName>
    <definedName name="Dimensión" localSheetId="9">[1]Listas!$B$2:$B$9</definedName>
    <definedName name="Dimensión">Listas!$B$2:$B$9</definedName>
    <definedName name="Direccionamiento_Estratégico">Listas!$M$2:$M$5</definedName>
    <definedName name="Direccionamiento_Estratégico_Y_Planeación">Listas!$D$2:$D$3</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Listas!$T$2:$T$5</definedName>
    <definedName name="Investigación">Listas!$Q$2:$Q$3</definedName>
    <definedName name="Mejoramiento_Continuo">Listas!$N$2:$N$6</definedName>
    <definedName name="PLANES_612" localSheetId="9">[1]Listas!$C$14:$C$41</definedName>
    <definedName name="PLANES_612">Listas!$C$14:$C$41</definedName>
    <definedName name="Talento_Humano">Listas!$C$2:$C$3</definedName>
  </definedNames>
  <calcPr calcId="191029"/>
  <pivotCaches>
    <pivotCache cacheId="0" r:id="rId16"/>
    <pivotCache cacheId="1"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72" i="18" l="1"/>
  <c r="AK171" i="18"/>
  <c r="AK170" i="18"/>
  <c r="AK168" i="18"/>
  <c r="AK167" i="18"/>
  <c r="AK165" i="18"/>
  <c r="AJ164" i="18"/>
  <c r="AK164" i="18" s="1"/>
  <c r="AK163" i="18"/>
  <c r="AK162" i="18"/>
  <c r="AC161" i="18"/>
  <c r="AK161" i="18" s="1"/>
  <c r="AK160" i="18"/>
  <c r="AI159" i="18"/>
  <c r="AF159" i="18"/>
  <c r="AB159" i="18"/>
  <c r="AK158" i="18"/>
  <c r="AK157" i="18"/>
  <c r="AK156" i="18"/>
  <c r="AK155" i="18"/>
  <c r="AK153" i="18"/>
  <c r="AK152" i="18"/>
  <c r="AK151" i="18"/>
  <c r="AK149" i="18"/>
  <c r="AK148" i="18"/>
  <c r="AK146" i="18"/>
  <c r="AK145" i="18"/>
  <c r="AK144" i="18"/>
  <c r="AK142" i="18"/>
  <c r="AK141" i="18"/>
  <c r="AK140" i="18"/>
  <c r="AA139" i="18"/>
  <c r="AK139" i="18" s="1"/>
  <c r="AK138" i="18"/>
  <c r="AK137" i="18"/>
  <c r="AK136" i="18"/>
  <c r="AK135" i="18"/>
  <c r="AK134" i="18"/>
  <c r="AK132" i="18"/>
  <c r="AK131" i="18"/>
  <c r="AK130" i="18"/>
  <c r="AK128" i="18"/>
  <c r="AK127" i="18"/>
  <c r="AK126" i="18"/>
  <c r="AK125" i="18"/>
  <c r="AK124" i="18"/>
  <c r="AK122" i="18"/>
  <c r="AK121" i="18"/>
  <c r="AK120" i="18"/>
  <c r="AK119" i="18"/>
  <c r="AK118" i="18"/>
  <c r="AK117" i="18"/>
  <c r="AK116" i="18"/>
  <c r="AK115" i="18"/>
  <c r="AJ114" i="18"/>
  <c r="AI114" i="18"/>
  <c r="AH114" i="18"/>
  <c r="AG114" i="18"/>
  <c r="AF114" i="18"/>
  <c r="AE114" i="18"/>
  <c r="AD114" i="18"/>
  <c r="AC114" i="18"/>
  <c r="AB114" i="18"/>
  <c r="AA114" i="18"/>
  <c r="Z114" i="18"/>
  <c r="Y114" i="18"/>
  <c r="AK113" i="18"/>
  <c r="AK112" i="18"/>
  <c r="AK111" i="18"/>
  <c r="AK110" i="18"/>
  <c r="AK109" i="18"/>
  <c r="AK108" i="18"/>
  <c r="AK107" i="18"/>
  <c r="AK106" i="18"/>
  <c r="AK104" i="18"/>
  <c r="AK103" i="18"/>
  <c r="AK102" i="18"/>
  <c r="AK101" i="18"/>
  <c r="AK100" i="18"/>
  <c r="AK99" i="18"/>
  <c r="AK98" i="18"/>
  <c r="AK97" i="18"/>
  <c r="AK95" i="18"/>
  <c r="AK94" i="18"/>
  <c r="AK93" i="18"/>
  <c r="AK92" i="18"/>
  <c r="AK91" i="18"/>
  <c r="AK89" i="18"/>
  <c r="AK88" i="18"/>
  <c r="AK87" i="18"/>
  <c r="AK85" i="18"/>
  <c r="AK84" i="18"/>
  <c r="AK83" i="18"/>
  <c r="AK81" i="18"/>
  <c r="AK80" i="18"/>
  <c r="AK79" i="18"/>
  <c r="Z78" i="18"/>
  <c r="AK78" i="18" s="1"/>
  <c r="AK77" i="18"/>
  <c r="AK76" i="18"/>
  <c r="AK75" i="18"/>
  <c r="AK74" i="18"/>
  <c r="AK73" i="18"/>
  <c r="AK71" i="18"/>
  <c r="AK70" i="18"/>
  <c r="AK69" i="18"/>
  <c r="AK67" i="18"/>
  <c r="AK66" i="18"/>
  <c r="AK65" i="18"/>
  <c r="AK64" i="18"/>
  <c r="AK63" i="18"/>
  <c r="AJ62" i="18"/>
  <c r="AK62" i="18" s="1"/>
  <c r="AK60" i="18"/>
  <c r="AK59" i="18"/>
  <c r="AK58" i="18"/>
  <c r="AK57" i="18"/>
  <c r="AK55" i="18"/>
  <c r="AK54" i="18"/>
  <c r="AK52" i="18"/>
  <c r="AK51" i="18"/>
  <c r="AK50" i="18"/>
  <c r="AK49" i="18"/>
  <c r="AK48" i="18"/>
  <c r="AK45" i="18"/>
  <c r="AK44" i="18"/>
  <c r="AG43" i="18"/>
  <c r="AK43" i="18" s="1"/>
  <c r="AK41" i="18"/>
  <c r="AK40" i="18"/>
  <c r="AK39" i="18"/>
  <c r="AK38" i="18"/>
  <c r="AK37" i="18"/>
  <c r="AK35" i="18"/>
  <c r="AK34" i="18"/>
  <c r="AK33" i="18"/>
  <c r="AK32" i="18"/>
  <c r="AK31" i="18"/>
  <c r="AJ30" i="18"/>
  <c r="AI30" i="18"/>
  <c r="AH30" i="18"/>
  <c r="AG30" i="18"/>
  <c r="AF30" i="18"/>
  <c r="AE30" i="18"/>
  <c r="AD30" i="18"/>
  <c r="AC30" i="18"/>
  <c r="AB30" i="18"/>
  <c r="AA30" i="18"/>
  <c r="Z30" i="18"/>
  <c r="Y30" i="18"/>
  <c r="AK29" i="18"/>
  <c r="AK28" i="18"/>
  <c r="N28" i="18"/>
  <c r="AK27" i="18"/>
  <c r="N27" i="18"/>
  <c r="AK25" i="18"/>
  <c r="AK24" i="18"/>
  <c r="AK23" i="18"/>
  <c r="AK22" i="18"/>
  <c r="AK21" i="18"/>
  <c r="AK19" i="18"/>
  <c r="AK18" i="18"/>
  <c r="AK17" i="18"/>
  <c r="AK16" i="18"/>
  <c r="AK15" i="18"/>
  <c r="AK14" i="18"/>
  <c r="AK13" i="18"/>
  <c r="AK12" i="18"/>
  <c r="AK11" i="18"/>
  <c r="AK10" i="18"/>
  <c r="AK9" i="18"/>
  <c r="AK8" i="18"/>
  <c r="AK7" i="18"/>
  <c r="AK6" i="18"/>
  <c r="C15" i="25"/>
  <c r="D15" i="25"/>
  <c r="C39" i="24"/>
  <c r="B39" i="24"/>
  <c r="AK114" i="18" l="1"/>
  <c r="AK159" i="18"/>
  <c r="AK30" i="18"/>
</calcChain>
</file>

<file path=xl/sharedStrings.xml><?xml version="1.0" encoding="utf-8"?>
<sst xmlns="http://schemas.openxmlformats.org/spreadsheetml/2006/main" count="2677" uniqueCount="1007">
  <si>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</si>
  <si>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</si>
  <si>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</si>
  <si>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</si>
  <si>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</si>
  <si>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</si>
  <si>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</si>
  <si>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</si>
  <si>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</si>
  <si>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</si>
  <si>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</si>
  <si>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</si>
  <si>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</si>
  <si>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</si>
  <si>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</si>
  <si>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</si>
  <si>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</si>
  <si>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</si>
  <si>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</si>
  <si>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</si>
  <si>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</si>
  <si>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</si>
  <si>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</si>
  <si>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</si>
  <si>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</si>
  <si>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</si>
  <si>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</si>
  <si>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</si>
  <si>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</si>
  <si>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</si>
  <si>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</si>
  <si>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</si>
  <si>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</si>
  <si>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</si>
  <si>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</si>
  <si>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</si>
  <si>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</si>
  <si>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</si>
  <si>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</si>
  <si>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</si>
  <si>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</si>
  <si>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</si>
  <si>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</si>
  <si>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</si>
  <si>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</si>
  <si>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</si>
  <si>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</si>
  <si>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</si>
  <si>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</si>
  <si>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</si>
  <si>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</si>
  <si>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</si>
  <si>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</si>
  <si>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</si>
  <si>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</si>
  <si>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</si>
  <si>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</si>
  <si>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</si>
  <si>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</si>
  <si>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</si>
  <si>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</si>
  <si>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</si>
  <si>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</si>
  <si>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</si>
  <si>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</si>
  <si>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</si>
  <si>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</si>
  <si>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</si>
  <si>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</si>
  <si>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</si>
  <si>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</si>
  <si>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</si>
  <si>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</si>
  <si>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</si>
  <si>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</si>
  <si>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</si>
  <si>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</si>
  <si>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</si>
  <si>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</si>
  <si>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</si>
  <si>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</si>
  <si>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</si>
  <si>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</si>
  <si>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</si>
  <si>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</si>
  <si>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</si>
  <si>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</si>
  <si>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</si>
  <si>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</si>
  <si>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</si>
  <si>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</si>
  <si>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</si>
  <si>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</si>
  <si>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</si>
  <si>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</si>
  <si>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</si>
  <si>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</si>
  <si>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</si>
  <si>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</si>
  <si>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</si>
  <si>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</si>
  <si>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</si>
  <si>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</si>
  <si>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</si>
  <si>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</si>
  <si>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</si>
  <si>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</si>
  <si>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</si>
  <si>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</si>
  <si>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</si>
  <si>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</si>
  <si>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</si>
  <si>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</si>
  <si>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</si>
  <si>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</si>
  <si>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</si>
  <si>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</si>
  <si>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</si>
  <si>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</si>
  <si>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</si>
  <si>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</si>
  <si>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</si>
  <si>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</si>
  <si>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</si>
  <si>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</si>
  <si>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</si>
  <si>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</si>
  <si>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</si>
  <si>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</si>
  <si>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</si>
  <si>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CONDICIONES GENERALES</t>
  </si>
  <si>
    <t>Con el fin de planificar de una manera correcta y lograr un seguimiento eficaz a las actividades propuestas, el plan de acción contará con 7 interrogantes referentes al modelo de planeación 5w2h (What, Why, When, Where, Who, How y How much) con este modelo se creará el plan de acción institucional el cual permitirá proyectar de manera estructurada un documento con los elementos esenciales que debe contener la planificación y que ayudará al seguimiento oportuno de las actividades planeadas, facilitando los reportes tanto a los responsables de los entregables como a las líneas de monitorio y seguimiento. 
Recomendaciones en la redacción de los productos y actividades:
•La redacción tiene que ser clara y comprensible. En caso de frases largas o muy cargadas de vocabulario específico, conviene hacer frases más cortas.
•Dentro de estos no se deben escribir acciones rutinarias ni de las funciones del área.  
•Recomendaciones sobre la redacción de los productos:
•Redactarlo de una manera ágil, concreta y procurar evitar los elementos innecesarios. 
•La redacción debe despertar el interés del lector para tener una idea general de aquello que se pretende.
•Evitar las introducciones o las explicaciones complementarias.</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</si>
  <si>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</si>
  <si>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</si>
  <si>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</si>
  <si>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</si>
  <si>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</si>
  <si>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</si>
  <si>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</si>
  <si>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</si>
  <si>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</si>
  <si>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</si>
  <si>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</si>
  <si>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</si>
  <si>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</si>
  <si>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</si>
  <si>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</si>
  <si>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</si>
  <si>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</si>
  <si>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</si>
  <si>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</si>
  <si>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</si>
  <si>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</si>
  <si>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</si>
  <si>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</si>
  <si>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</si>
  <si>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</si>
  <si>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</si>
  <si>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</si>
  <si>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</si>
  <si>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</si>
  <si>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</si>
  <si>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</si>
  <si>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</si>
  <si>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</si>
  <si>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</si>
  <si>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</si>
  <si>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</si>
  <si>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</si>
  <si>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</si>
  <si>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</si>
  <si>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</si>
  <si>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</si>
  <si>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</si>
  <si>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</si>
  <si>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</si>
  <si>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</si>
  <si>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</si>
  <si>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</si>
  <si>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</si>
  <si>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</si>
  <si>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</si>
  <si>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</si>
  <si>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</si>
  <si>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</si>
  <si>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</si>
  <si>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</si>
  <si>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</si>
  <si>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</si>
  <si>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</si>
  <si>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</si>
  <si>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</si>
  <si>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</si>
  <si>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</si>
  <si>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</si>
  <si>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</si>
  <si>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</si>
  <si>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</si>
  <si>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</si>
  <si>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</si>
  <si>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</si>
  <si>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</si>
  <si>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</si>
  <si>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</si>
  <si>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Denominación del Plan</t>
  </si>
  <si>
    <t xml:space="preserve">                    Plan de Acción Institucional-Plan de Gasto Público</t>
  </si>
  <si>
    <t>Vigencia</t>
  </si>
  <si>
    <t>Elaborado por</t>
  </si>
  <si>
    <t>Revisado por</t>
  </si>
  <si>
    <t>Aprobado por</t>
  </si>
  <si>
    <t>Comité Institucional de Gestión y Desempeño</t>
  </si>
  <si>
    <t>Fecha de aprobación</t>
  </si>
  <si>
    <t>Descripción</t>
  </si>
  <si>
    <t>El Plan de Acción institucional es un instrumento de programación anual de las metas del Instituto, que permite a cada dependencia o equipo de trabajo, orientar su quehacer acorde con el esquema de operación por procesos, los compromisos y lineamientos establecidos en el Plan Nacional de Desarrollo -PND, Plan Estratégico Institucional y sectorial. Allí se definen los productos, actividades y metas de gestión que se realizarán en cada vigencia con sus correspondientes indicadores, teniendo en cuenta los recursos disponibles (humanos, financieros, físicos, tecnológicos).</t>
  </si>
  <si>
    <t>Objetivos</t>
  </si>
  <si>
    <t>Alcance</t>
  </si>
  <si>
    <t xml:space="preserve">Comprende  las actividades propuestas por cada una de las áreas del Instituto, integrando los planes institucionales de acuerdo con el Decreto 612 de 2018 y planes del ICC que se relacionan a continuación:
</t>
  </si>
  <si>
    <r>
      <t xml:space="preserve">Planes Decreto 612 de 2018
</t>
    </r>
    <r>
      <rPr>
        <sz val="11"/>
        <color theme="1"/>
        <rFont val="Calibri"/>
        <family val="2"/>
        <scheme val="minor"/>
      </rPr>
      <t xml:space="preserve">•	Plan Institucional de Archivos de la Entidad ¬PINAR
•	Plan Anual de Adquisiciones 
•	Plan Anual de Vacantes
•	Plan de Previsión de Recursos Humanos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t>
    </r>
    <r>
      <rPr>
        <b/>
        <sz val="11"/>
        <color theme="1"/>
        <rFont val="Calibri"/>
        <family val="2"/>
        <scheme val="minor"/>
      </rPr>
      <t xml:space="preserve">
Planes no reglados por el Decreto 612 que deben integrarse a la planeación institucional según concepto del Departamento Administrativo de la Función Pública tales como
</t>
    </r>
    <r>
      <rPr>
        <sz val="11"/>
        <color theme="1"/>
        <rFont val="Calibri"/>
        <family val="2"/>
        <scheme val="minor"/>
      </rPr>
      <t xml:space="preserve">•	Plan de Mantenimiento de Servicios Tecnológicos
•	Plan de Austeridad y Gestión Ambiental
•	Plan de Participación Ciudadana
•	Plan de Conservación
•	Preservación Digital
</t>
    </r>
    <r>
      <rPr>
        <b/>
        <sz val="11"/>
        <color theme="1"/>
        <rFont val="Calibri"/>
        <family val="2"/>
        <scheme val="minor"/>
      </rPr>
      <t xml:space="preserve">
Otros planes 
</t>
    </r>
  </si>
  <si>
    <t>Número de productos</t>
  </si>
  <si>
    <t>Número de actividades asociadas a los productos</t>
  </si>
  <si>
    <t>FORMATO PLAN DE ACCIÓN</t>
  </si>
  <si>
    <t xml:space="preserve"> Libertad de escoger profesión u oficio</t>
  </si>
  <si>
    <t>Asesor Alianzas</t>
  </si>
  <si>
    <t>Identificar con los estudiantes del curso de español para extranjeros su experiencia en el aprendizaje del idioma</t>
  </si>
  <si>
    <t>Documento final</t>
  </si>
  <si>
    <t xml:space="preserve"> Libre asociación</t>
  </si>
  <si>
    <t>Cinco (5) convenios suscritos</t>
  </si>
  <si>
    <t>Convenios suscritos</t>
  </si>
  <si>
    <t>Convenios nacionales suscritos</t>
  </si>
  <si>
    <t>Convenios internacionales suscritos</t>
  </si>
  <si>
    <t xml:space="preserve">  Participar en la conformación, ejercicio y control del poder político</t>
  </si>
  <si>
    <t>Definir reunión con APC y fecha de la presentación ante el comité de investigaciones para definir el apoyo en la consecución de recursos de cooperación internacional.</t>
  </si>
  <si>
    <t>Realizar la socialización ante el Comité de investigaciones junto con la definición de acciones y responsables posteriores para la consecución de recursos de cooperación.</t>
  </si>
  <si>
    <t>Socialización ante el comité de investigaciones del ICC.</t>
  </si>
  <si>
    <t>Libertad de enseñanza, aprendizaje, investigación y cátedra</t>
  </si>
  <si>
    <t>Programas de posgrado 2022</t>
  </si>
  <si>
    <t>Decana/Coordinador de Maestría</t>
  </si>
  <si>
    <t>Presentar los programas de 2023 al Consejo de Facultad para ser aprobados.</t>
  </si>
  <si>
    <t>Curso ofertados</t>
  </si>
  <si>
    <t>Procedimientos de autoevaluación y renovación de registros calificados de los programas de posgrado</t>
  </si>
  <si>
    <t>Primer borrador de documento maestro para registro calificado MEC</t>
  </si>
  <si>
    <t>Primer informe de autoevaluación y plan de mejoramiento asociado Lingüística</t>
  </si>
  <si>
    <t xml:space="preserve">Entrega en el SACES del documento maestro para renovación de registro calificado y atención a visita de pares Editoriales </t>
  </si>
  <si>
    <t>Solicitar ante el MEN el registro calificado único del programa de Maestría en Enseñanza de ELE/L2 para poder ofertarlo en modalidades presencial y virtual.</t>
  </si>
  <si>
    <t>Programas de Posgrado 2023</t>
  </si>
  <si>
    <t>Programación de sustentación con jurados de trabajo de grado</t>
  </si>
  <si>
    <t>Creación de contenidos 22 créditos</t>
  </si>
  <si>
    <t>Desarrollar las actividades de cada una de las dimensiones de la política de bienestar estudiantil</t>
  </si>
  <si>
    <t>De acuerdo con los resultados de la encuesta ejecutar el programa de bienestar estudiantil semestralmente</t>
  </si>
  <si>
    <t>Encuesta realizada</t>
  </si>
  <si>
    <t>Elección del representante estudiantil de la nueva cohorte de la maestría en Lingüística</t>
  </si>
  <si>
    <t>Representante estudiantil elegido</t>
  </si>
  <si>
    <t>Elección del representante estudiantil de la nueva cohorte de las maestrías en Estudios Editoriales, Enseñanza de Español como Lengua Extranjera y Segunda Lengua y Escritura Creativa</t>
  </si>
  <si>
    <t>Representantes estudiantiles elegidos</t>
  </si>
  <si>
    <t>Plan de Egresados</t>
  </si>
  <si>
    <t>Carnetización de egresados</t>
  </si>
  <si>
    <t>Listado de egresados carnetizados</t>
  </si>
  <si>
    <t>Decana/Contratista responsable de egresados</t>
  </si>
  <si>
    <t>Participación representante de egresados en órganos de gobierno</t>
  </si>
  <si>
    <t>Listado de actas de Consejo de Facultad con asistencia del representante de egresados</t>
  </si>
  <si>
    <t>Participación de egresados en las actividades de la FSAB</t>
  </si>
  <si>
    <t>Listado de participación de egresados en actividades de la FSAB</t>
  </si>
  <si>
    <t>Coloquio de egresados</t>
  </si>
  <si>
    <t>Evento realizado</t>
  </si>
  <si>
    <t>Ofrecer cupos en diplomados y cursos de educación continua</t>
  </si>
  <si>
    <t>Desarrollo de las colecciones</t>
  </si>
  <si>
    <t>Coordinador(a) grupo de Gestión de Biblioteca</t>
  </si>
  <si>
    <t>Adquisición de libros</t>
  </si>
  <si>
    <t>Libros adquiridos</t>
  </si>
  <si>
    <t>Suscripción de títulos de revistas</t>
  </si>
  <si>
    <t>Títulos de revistas suscritas</t>
  </si>
  <si>
    <t>Renovar la suscripción de las Bases de datos  académicas (JSTOR, MLA, Dissertation &amp; Theses, Dialnet Plus, Proquest : Módulos de lingüística y literatura)</t>
  </si>
  <si>
    <t>Bases de datos suscritas</t>
  </si>
  <si>
    <t>Procesamiento técnico de las colecciones</t>
  </si>
  <si>
    <t>Renovación de la herramienta bibliotecaria ARMARC y TOOLKIT RDA</t>
  </si>
  <si>
    <t>Herramienta renovada</t>
  </si>
  <si>
    <t>Títulos clasificados y catalogados del material bibliográfico (nuevo y retrospectivo)</t>
  </si>
  <si>
    <t>Títulos retrospectivos normalizados y depurados en la base de datos bibliográfica KOHA</t>
  </si>
  <si>
    <t>Número de títulos normalizados</t>
  </si>
  <si>
    <t>Organización archivos patrimoniales</t>
  </si>
  <si>
    <t>Número de folios organizados</t>
  </si>
  <si>
    <t>Ítems del material bibliográfico adquirido preparados físicamente</t>
  </si>
  <si>
    <t>Número de ítems preparados físicamente</t>
  </si>
  <si>
    <t>Lista del material bibliográfico recibido en donación</t>
  </si>
  <si>
    <t>Informe de los ítems registrados en el formato de donaciones recibidas</t>
  </si>
  <si>
    <t>Tags asignados de RFI a los ítems nuevos y retrospectivos</t>
  </si>
  <si>
    <t>Número de ítems con Tags de RFID</t>
  </si>
  <si>
    <t>Preservación de las colecciones</t>
  </si>
  <si>
    <t>Adquisición de cubiertas para la preservación de la colección de libros</t>
  </si>
  <si>
    <t>Número de cubiertas adquiridas</t>
  </si>
  <si>
    <t>Ítems del material bibliográfico impreso forrados</t>
  </si>
  <si>
    <t>Número de ítems forrados</t>
  </si>
  <si>
    <t xml:space="preserve">Sistematización de la biblioteca </t>
  </si>
  <si>
    <t>Servicio de mantenimiento contratado y sistema funcionando</t>
  </si>
  <si>
    <t>Licencia renovada</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</si>
  <si>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</si>
  <si>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</si>
  <si>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Prestación de los servicios bibliotecarios a la comunidad de usuarios internos y externos</t>
  </si>
  <si>
    <t>Encuesta de satisfacción de usuarios</t>
  </si>
  <si>
    <t>Informe de consulta en sala y préstamos externos</t>
  </si>
  <si>
    <t>Suministro de artículos y capítulos de libros a usuarios internos y externos</t>
  </si>
  <si>
    <t>Informe de artículos suministrados a usuarios internos y externos</t>
  </si>
  <si>
    <t>Capacitación de usuarios sobre el manejo de los recursos bibliográficos existentes en las colecciones</t>
  </si>
  <si>
    <t>Cursos de capacitación realizados</t>
  </si>
  <si>
    <t>Asignación de las claves de acceso a los usuarios internos para la consulta remota de los recursos bibliográficos electrónicos</t>
  </si>
  <si>
    <t>Informe de usuarios y claves asignadas</t>
  </si>
  <si>
    <t>Subdirector Académico / Contratista Comunicaciones y Prensa</t>
  </si>
  <si>
    <t>Eventos divulgados</t>
  </si>
  <si>
    <t>Microprogramas radiales, emitidos</t>
  </si>
  <si>
    <t>Eventos presenciales con apoyo de técnico y de cubrimiento</t>
  </si>
  <si>
    <t>SA Museos</t>
  </si>
  <si>
    <t>Subdirector académico / Contratista museos</t>
  </si>
  <si>
    <t>Investigar y publicar una exposición virtual y una exposición temporal en salas con las colecciones de los museos del ICC y el comodato del Museo del Siglo XIX.  Evidenciado por medio del enlace a la página web institucional</t>
  </si>
  <si>
    <t>Estados de conservación</t>
  </si>
  <si>
    <t>Nuevos registros en Colexcol de bienes muebles de las colecciones. Evidenciado en el aplicativo Colecciones Colombianas</t>
  </si>
  <si>
    <t>Registros en ColexCol de bienes muebles</t>
  </si>
  <si>
    <t>Actualización de registros y avalúos con el fin de reajustar el valor patrimonial de los bienes muebles que resguarda el ICC en las colecciones del museo. Evidenciado en el aplicativo Colecciones Colombianas</t>
  </si>
  <si>
    <t>Diseñar y publicar contenidos digitales micrositio y redes sociales</t>
  </si>
  <si>
    <t>Reservas reorganizadas</t>
  </si>
  <si>
    <t>Coordinador grupo de Procesos Editoriales</t>
  </si>
  <si>
    <t>Participación en la Filbo 2021 y 2 ferias internacionales del libro</t>
  </si>
  <si>
    <t>Sensibilización y capacitación a supervisores</t>
  </si>
  <si>
    <t>Coordinador(a) grupo de Gestión Contractual</t>
  </si>
  <si>
    <t>Sensibilizar a los supervisores y a las personas que los apoyan en esta labor, para ponerlos al tanto de las reformas más importantes efectuadas al manual de contratación, evidenciada por medio de un cuestionario</t>
  </si>
  <si>
    <t>Sensibilización realizada</t>
  </si>
  <si>
    <t>Gestionar capacitación a supervisores y sus apoyos sobre la forma de efectuar la actividad de seguimiento a los contratos en el SECOP II, evidenciada por medio de un cuestionario</t>
  </si>
  <si>
    <t>Capacitación realizada</t>
  </si>
  <si>
    <t>Plan de mantenimiento ejecutado</t>
  </si>
  <si>
    <t>Coordinador(a) grupo de Recursos Físicos</t>
  </si>
  <si>
    <t>Identificar las áreas o espacios que requieran mantenimiento (reparaciones menores, de funcionamiento y de infraestructura)</t>
  </si>
  <si>
    <t>Documento resumen con las necesidades identificadas de mantenimiento de infraestructura</t>
  </si>
  <si>
    <t>Elaborar cronograma de mantenimiento para la vigencia</t>
  </si>
  <si>
    <t>Cronograma de mantenimiento</t>
  </si>
  <si>
    <t>Ejecución del plan</t>
  </si>
  <si>
    <t>Actividades de mantenimiento</t>
  </si>
  <si>
    <t>Elaborar informe de solicitudes de soporte técnico atendidas por medio de la mesa de ayuda de la intranet helpdesk.caroycuervo.gov.co</t>
  </si>
  <si>
    <t>Informes de solicitudes atendidas</t>
  </si>
  <si>
    <t>Plan de mantenimiento de vehículos, ejecutado</t>
  </si>
  <si>
    <t>Informe de la ejecución del plan</t>
  </si>
  <si>
    <t>Actualización de inventario</t>
  </si>
  <si>
    <t>Elaborar y presentar para aprobación el cronograma para la realización de toma física de autoinventarios</t>
  </si>
  <si>
    <t>Cronograma presentado</t>
  </si>
  <si>
    <t>Documento consolidado con tomas físicas firmadas con el fin de confrontar los bienes de inventarios individuales contra el físico real y documento consolidado evidenciado los ajustes frente a las novedades detectadas en el aplicativo WEB SAFI</t>
  </si>
  <si>
    <t>Documentos consolidados</t>
  </si>
  <si>
    <t>Toma física de inventarios de publicaciones</t>
  </si>
  <si>
    <t>Documento consolidado</t>
  </si>
  <si>
    <t>Conformación del área piloto de restauración ecológica (Bosque Andino de planicie inundable)</t>
  </si>
  <si>
    <t>Mantenimiento y proyectos de investigación en curso</t>
  </si>
  <si>
    <t>Mantenimiento de los individuos arbóreos plantados</t>
  </si>
  <si>
    <t>Informe de seguimiento de los individuos arbóreos plantados</t>
  </si>
  <si>
    <t xml:space="preserve">Divulgación acciones ambientales </t>
  </si>
  <si>
    <t>Actividades ejecutadas</t>
  </si>
  <si>
    <t>Sensibilización y capacitación a funcionarios en aspectos disciplinarios de acuerdo a la normatividad vigente</t>
  </si>
  <si>
    <t>Control_interno_disciplinario</t>
  </si>
  <si>
    <t>Profesional Especializado de oficina de control interno disciplinario (sustanciador)</t>
  </si>
  <si>
    <t>Sensibilización y capacitación a funcionarios</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</si>
  <si>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</si>
  <si>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</si>
  <si>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</si>
  <si>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</si>
  <si>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</si>
  <si>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Igualdad</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</si>
  <si>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</si>
  <si>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</si>
  <si>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</si>
  <si>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No discriminación</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</si>
  <si>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</si>
  <si>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</si>
  <si>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</si>
  <si>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</si>
  <si>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</si>
  <si>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</si>
  <si>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</si>
  <si>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</si>
  <si>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 xml:space="preserve"> 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</si>
  <si>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</si>
  <si>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</si>
  <si>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 xml:space="preserve"> Libre expresión de pensamiento y opinión </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</si>
  <si>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</si>
  <si>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La paz</t>
  </si>
  <si>
    <t>ARTICULO 22. La paz es un derecho y un deber de obligatorio cumplimiento.</t>
  </si>
  <si>
    <t xml:space="preserve"> 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</si>
  <si>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</si>
  <si>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</si>
  <si>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 xml:space="preserve"> 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</si>
  <si>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</si>
  <si>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</si>
  <si>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ARTICULO 27. El Estado garantiza las libertades de enseñanza, aprendizaje, investigación y cátedra.</t>
  </si>
  <si>
    <t xml:space="preserve"> Libre circulación por el territorio nacional, a entrar y salir de él</t>
  </si>
  <si>
    <t xml:space="preserve"> 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</si>
  <si>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</si>
  <si>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</si>
  <si>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 xml:space="preserve"> 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</si>
  <si>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</si>
  <si>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Reunión y manifestación pública y pacíficamente</t>
  </si>
  <si>
    <t>ARTICULO 37. Toda parte del pueblo puede reunirse y manifestarse pública y pacíficamente. Sólo la ley podrá establecer de manera expresa los casos en los cuales se podrá limitar el ejercicio de este derecho.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</si>
  <si>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</si>
  <si>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 xml:space="preserve">
ARTICULO 38. Se garantiza el derecho de libre asociación para el desarrollo de las distintas actividades que las personas realizan en sociedad.</t>
  </si>
  <si>
    <t>Asilo</t>
  </si>
  <si>
    <t xml:space="preserve"> Constituir sindicatos</t>
  </si>
  <si>
    <t xml:space="preserve"> Estudio de la Constitución y la Instrucción Cívica</t>
  </si>
  <si>
    <t>1.1</t>
  </si>
  <si>
    <t>1.2</t>
  </si>
  <si>
    <t>1.3</t>
  </si>
  <si>
    <t>1.4</t>
  </si>
  <si>
    <t>2.1</t>
  </si>
  <si>
    <t>2.2</t>
  </si>
  <si>
    <t>3.1</t>
  </si>
  <si>
    <t>3.2</t>
  </si>
  <si>
    <t>4.1</t>
  </si>
  <si>
    <t>4.2</t>
  </si>
  <si>
    <t>5.1</t>
  </si>
  <si>
    <t>5.2</t>
  </si>
  <si>
    <t>6.1</t>
  </si>
  <si>
    <t>6.2</t>
  </si>
  <si>
    <t>7.1</t>
  </si>
  <si>
    <t>7.2</t>
  </si>
  <si>
    <t>8.1</t>
  </si>
  <si>
    <t>8.2</t>
  </si>
  <si>
    <t>8.3</t>
  </si>
  <si>
    <t>8.4</t>
  </si>
  <si>
    <t>9.1</t>
  </si>
  <si>
    <t>9.2</t>
  </si>
  <si>
    <t>9.3</t>
  </si>
  <si>
    <t>9.4</t>
  </si>
  <si>
    <t>10.1</t>
  </si>
  <si>
    <t>11.1</t>
  </si>
  <si>
    <t>12.1</t>
  </si>
  <si>
    <t>12.2</t>
  </si>
  <si>
    <t>13.1</t>
  </si>
  <si>
    <t>14.1</t>
  </si>
  <si>
    <t>14.2</t>
  </si>
  <si>
    <t>14.3</t>
  </si>
  <si>
    <t>15.1</t>
  </si>
  <si>
    <t>15.2</t>
  </si>
  <si>
    <t>15.3</t>
  </si>
  <si>
    <t>17.1</t>
  </si>
  <si>
    <t>17.2</t>
  </si>
  <si>
    <t>17.3</t>
  </si>
  <si>
    <t>18.1</t>
  </si>
  <si>
    <t>18.2</t>
  </si>
  <si>
    <t>18.3</t>
  </si>
  <si>
    <t>19.1</t>
  </si>
  <si>
    <t>19.2</t>
  </si>
  <si>
    <t>19.3</t>
  </si>
  <si>
    <t>20.1</t>
  </si>
  <si>
    <t>20.2</t>
  </si>
  <si>
    <t>20.3</t>
  </si>
  <si>
    <t>21.1</t>
  </si>
  <si>
    <t>21.2</t>
  </si>
  <si>
    <t>21.3</t>
  </si>
  <si>
    <t>21.4</t>
  </si>
  <si>
    <t>21.5</t>
  </si>
  <si>
    <t>22.1</t>
  </si>
  <si>
    <t>22.2</t>
  </si>
  <si>
    <t>22.3</t>
  </si>
  <si>
    <t>22.4</t>
  </si>
  <si>
    <t>22.5</t>
  </si>
  <si>
    <t>22.6</t>
  </si>
  <si>
    <t>22.7</t>
  </si>
  <si>
    <t>23.1</t>
  </si>
  <si>
    <t>23.2</t>
  </si>
  <si>
    <t>23.3</t>
  </si>
  <si>
    <t>24.1</t>
  </si>
  <si>
    <t>24.2</t>
  </si>
  <si>
    <t>25.1</t>
  </si>
  <si>
    <t>25.2</t>
  </si>
  <si>
    <t>26.1</t>
  </si>
  <si>
    <t>26.2</t>
  </si>
  <si>
    <t>26.3</t>
  </si>
  <si>
    <t>27.1</t>
  </si>
  <si>
    <t>27.2</t>
  </si>
  <si>
    <t>28.1</t>
  </si>
  <si>
    <t>28.2</t>
  </si>
  <si>
    <t>Documento diagnóstico borrador socializado</t>
  </si>
  <si>
    <t>Documento final de diagnóstico sobre la enseñanza del Español</t>
  </si>
  <si>
    <t>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t>
  </si>
  <si>
    <t>Boletines de información de acceso a becas, convocatorias y movilidad divulgados</t>
  </si>
  <si>
    <t>Socialización realizada</t>
  </si>
  <si>
    <t>Reunión realizada</t>
  </si>
  <si>
    <t>Repositorio documentado</t>
  </si>
  <si>
    <t>Estudiantes matriculados</t>
  </si>
  <si>
    <t>Reporte de cierre académico realizado</t>
  </si>
  <si>
    <t>Reportes de cargue notas realizado</t>
  </si>
  <si>
    <t>Certificados emitidos</t>
  </si>
  <si>
    <t>Cupos ofertados en programas de educación continua  para cumplir con indicador SINERGIA</t>
  </si>
  <si>
    <t>Socialización realizada al comité académico</t>
  </si>
  <si>
    <t>Socializaciones realizadas</t>
  </si>
  <si>
    <t>Borrador del documento registro calificado MEC</t>
  </si>
  <si>
    <t>Borrador del documento registro calificado MEC realizado</t>
  </si>
  <si>
    <t>Informe de autoevaluación realizada</t>
  </si>
  <si>
    <t>Informe de autoevaluación y plan de mejoramiento asociado Lingüística</t>
  </si>
  <si>
    <t>Documento renovación registro calificado entregado al SACES</t>
  </si>
  <si>
    <t>Solicitud presentada ante el SACES</t>
  </si>
  <si>
    <t>Documentos renovación registro calificado entregados al SACES</t>
  </si>
  <si>
    <t>Visitas para la obtención de registro calificado atendidas</t>
  </si>
  <si>
    <t>Visitas de pares académicos atendidas</t>
  </si>
  <si>
    <t>Calendario académico aprobado</t>
  </si>
  <si>
    <t>Aprobar calendario académico 2023</t>
  </si>
  <si>
    <t>Atender primera visita del ICC para la obtención de registro calificado único para un programa de la FSAB maestría en ELE.</t>
  </si>
  <si>
    <t>Boletines divulgados</t>
  </si>
  <si>
    <t>Encuesta de resultados de identificación de experiencias aplicada</t>
  </si>
  <si>
    <t>Graduandos (estudiantes graduados de los programas de maestría)</t>
  </si>
  <si>
    <t>Calendario académico 2023 aprobado por el comité académico</t>
  </si>
  <si>
    <t>Proyección calendario académico 2023 divulgado</t>
  </si>
  <si>
    <t>Calendario académico 2023 divulgado</t>
  </si>
  <si>
    <t>Certificaciones emitidas</t>
  </si>
  <si>
    <t>Sustentaciones de trabajo de grado atendidas</t>
  </si>
  <si>
    <t>Calendario académico presentado al Comité académico</t>
  </si>
  <si>
    <t>Programar ceremonia de grado</t>
  </si>
  <si>
    <t>Ceremonias de grado realizadas</t>
  </si>
  <si>
    <t>Ceremonia de grado realizada</t>
  </si>
  <si>
    <t>Créditos diseñados y montados en la plataforma</t>
  </si>
  <si>
    <t>Créditos instruccionales diseñados</t>
  </si>
  <si>
    <t>Enviar al SACES de documento maestro del doctorado</t>
  </si>
  <si>
    <t xml:space="preserve">Documento maestro del doctorado enviado al SACES </t>
  </si>
  <si>
    <t>Documentos maestros radicados</t>
  </si>
  <si>
    <t>Realizar el documento maestro final del doctorado</t>
  </si>
  <si>
    <t>Documentos maestros realizados</t>
  </si>
  <si>
    <t>14.4</t>
  </si>
  <si>
    <t>Cargar notas</t>
  </si>
  <si>
    <t>Cerrar período académico</t>
  </si>
  <si>
    <t xml:space="preserve">Cupos ofertados </t>
  </si>
  <si>
    <t>8.5</t>
  </si>
  <si>
    <t>Cursos ofertados</t>
  </si>
  <si>
    <t>Entregar certificaciones de programas dictados</t>
  </si>
  <si>
    <t xml:space="preserve"> Ofertar cupos de programas de educación continua para 2023.</t>
  </si>
  <si>
    <t>Programa académico con oferta de cursos para 2023</t>
  </si>
  <si>
    <t>Socializar los programas de educación continua ofertados para el 2023 con Subdirección Académica, Educación Continua.</t>
  </si>
  <si>
    <t>Buscar y levantar información externa sobre la enseñanza del español en las diferentes instituciones nacionales e internacionales.</t>
  </si>
  <si>
    <t>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</si>
  <si>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Suscribir 3 convenios nacionales que permitan aunar esfuerzos para realizar acciones conjuntas</t>
  </si>
  <si>
    <t xml:space="preserve">Crear contenido multimedia para usarlo en todos los canales con los que cuenta el ICC para llegar a sus públicos. </t>
  </si>
  <si>
    <t>Informe de gestión trimestral</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</si>
  <si>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</si>
  <si>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</si>
  <si>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Generar una parrilla pública de programación de la emisora CyC Radio y gestionar todos los programas.</t>
  </si>
  <si>
    <t>Microprogramas radiales trabajados con la Facultad Seminario Andrés Bello y emitidos por CyC Radio.</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</si>
  <si>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</si>
  <si>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</si>
  <si>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 xml:space="preserve">Crear y divulgar contenido para las redes sociales del ICC, así como contestar a las PQR de los ciudadanos por estos canales digitales. </t>
  </si>
  <si>
    <t>Informe trimestral donde se evidencia la Parrilla publicada en la página del ICC y la gestión de los programas</t>
  </si>
  <si>
    <t>Exposiciones ejecutadas</t>
  </si>
  <si>
    <t>Exposición virtual y exposición temporal</t>
  </si>
  <si>
    <t>Estados de conservación cargados en el aplicativo colecciones colombianas</t>
  </si>
  <si>
    <t>Registros en Colexcol de bienes muebles de las colecciones evidenciado en el aplicativo Colecciones Colombianas</t>
  </si>
  <si>
    <t>Registros y avalúos actualizados evidenciados en el aplicativo Colecciones Colombianas</t>
  </si>
  <si>
    <t>Contenidos digitales creados y divulgados</t>
  </si>
  <si>
    <t>Contenidos creados y divulgados</t>
  </si>
  <si>
    <t>Informe con registros fotográficos</t>
  </si>
  <si>
    <t>Estrategia de comunicaciones ICC 2022</t>
  </si>
  <si>
    <t>Plan de reactivación de museos</t>
  </si>
  <si>
    <t>Programas</t>
  </si>
  <si>
    <t>Sensibilizaciones realizadas</t>
  </si>
  <si>
    <t>Realizar campañas informativas de aspectos importantes del proceso disciplinario  mediante herramienta Teams o  mediante comunicación interna ICC</t>
  </si>
  <si>
    <t xml:space="preserve">Sesiones de sensibilización </t>
  </si>
  <si>
    <t>Cápsulas informativas</t>
  </si>
  <si>
    <t>Documento aprobado, publicado y socializado</t>
  </si>
  <si>
    <t>Coordinadores de Grupo, Líderes de Equipo</t>
  </si>
  <si>
    <t>Cristian Armando Velandia Mora Coordinador Grupo de Planeación</t>
  </si>
  <si>
    <t>Diseñar 22 créditos instruccionales</t>
  </si>
  <si>
    <t xml:space="preserve">Diseñar y montar en plataforma 22 créditos </t>
  </si>
  <si>
    <t>23.4</t>
  </si>
  <si>
    <t>Editar 3 títulos en formato digital para la vigencia 2022, aprobados por el comité editorial del Instituto Caro y Cuervo:
- Perspectivas de la investigación en lingüística: entre tradición y modernidad
- Taakaizi itana, claves de lectura en la oratilegrafías de los indígenas piapoco
- Entre editores (nombre tentativo)</t>
  </si>
  <si>
    <t>Coeditar el libro de Vito Apushana, edición trilingüe (Universidad de los Andes)</t>
  </si>
  <si>
    <t>Batería de indicadores de gestión</t>
  </si>
  <si>
    <t>Coordinador Grupo de Planeación</t>
  </si>
  <si>
    <t>31.1</t>
  </si>
  <si>
    <t>Matriz de indicadores de los procesos del Instituto trabajada y validada con los líderes de proceso</t>
  </si>
  <si>
    <t>Socializar el Documento metodológico institucional para la elaboración de las fichas técnicas de los indicadores que servirá como referente para los ejercicios de direccionamiento estratégico;</t>
  </si>
  <si>
    <t>31.2</t>
  </si>
  <si>
    <t>Socializar con los responsables del Instituto en los diferentes procesos, la metodología interna para la construcción y análisis de los indicadores de gestión institucional aportando a la efectiva implementación del MIPG.</t>
  </si>
  <si>
    <t>Matriz de indicadores de los procesos del Instituto trabajada y validada con los líderes de proceso y presentada al CIGD para su aprobación</t>
  </si>
  <si>
    <t>Socializaciones realizadas (una por proceso) a coordinadores y lideres de equipo que intervengan en la realización de los indicadores de gestión</t>
  </si>
  <si>
    <t xml:space="preserve">Mesas de trabajo con los líderes de proceso para la validación y construcción de los indicadores de gestión (una por proceso) </t>
  </si>
  <si>
    <t>Plan de Acción</t>
  </si>
  <si>
    <t>32.1</t>
  </si>
  <si>
    <r>
      <rPr>
        <sz val="7"/>
        <color theme="1"/>
        <rFont val="Times New Roman"/>
        <family val="1"/>
      </rPr>
      <t xml:space="preserve"> </t>
    </r>
    <r>
      <rPr>
        <sz val="12"/>
        <color theme="1"/>
        <rFont val="Arial Narrow"/>
        <family val="2"/>
      </rPr>
      <t>Acompañar a los equipos técnicos de gestión y desempeño en el desarrollo e implementación de las dimensiones y políticas del Modelo Integrado de Planeación y Gestión (MIPG)</t>
    </r>
  </si>
  <si>
    <t xml:space="preserve">Elaborar informes trimestrales del seguimiento al avance de la implementación de las políticas del MIPG </t>
  </si>
  <si>
    <t>Acompañar las actividades necesarias para el reporte FURAG y la definición de Planes de mejora posterior a su evaluación</t>
  </si>
  <si>
    <t>Gestionar y acompañar las directrices metodológicas emitidas por el Grupo de Planeación para la actualización de la documentación del Sistema Integrado de Gestión de acuerdo con la estructura de procesos definida por el Instituto.</t>
  </si>
  <si>
    <t>Definir estrategias de trabajo para la articulación de los diferentes sistemas de gestión al interior del Instituto.</t>
  </si>
  <si>
    <t>Acompañar a los responsables de las diferentes áreas del Instituto en la identificación, valoración, tratamiento, manejo a los mapas riesgos del Instituto</t>
  </si>
  <si>
    <t>Monitorear periódicamente la gestión de riesgos del Instituto</t>
  </si>
  <si>
    <t>Consolidar y monitorear las actividades de los componentes de administración de riesgos y racionalización de trámites inscritas en el Plan Anticorrupción y de Atención al Ciudadano – PAAC</t>
  </si>
  <si>
    <t>Acompañar técnicamente la gestión de los Planes de Mejoramiento de autoevaluación de los procesos del Instituto</t>
  </si>
  <si>
    <t>32.2</t>
  </si>
  <si>
    <t>32.3</t>
  </si>
  <si>
    <t>33.1</t>
  </si>
  <si>
    <t>33.2</t>
  </si>
  <si>
    <t>33.3</t>
  </si>
  <si>
    <t>Socializaciones realizadas (una por equipo)</t>
  </si>
  <si>
    <t>34.1</t>
  </si>
  <si>
    <t>34.2</t>
  </si>
  <si>
    <t>Informes realizados y socializados</t>
  </si>
  <si>
    <t>Plan de mejoramiento de implementación FURAG</t>
  </si>
  <si>
    <t xml:space="preserve">Planes de mejoramiento formulados </t>
  </si>
  <si>
    <t>Informes trimestrales de seguimiento</t>
  </si>
  <si>
    <t>Informes semestrales del seguimiento sobre el estado del SIG socializados al CIGD</t>
  </si>
  <si>
    <t>Informes cuatrimestrales de monitoreo a la matriz de riesgos</t>
  </si>
  <si>
    <t xml:space="preserve">Informes semestrales de monitoreo a los planes de mejoramiento </t>
  </si>
  <si>
    <t>Plan Estratégico Institucional</t>
  </si>
  <si>
    <t>35.1</t>
  </si>
  <si>
    <t>35.2</t>
  </si>
  <si>
    <t>35.3</t>
  </si>
  <si>
    <t>Actualizar proyectos de inversión institucionales en la plataforma MGA</t>
  </si>
  <si>
    <t xml:space="preserve">Realizar sensibilizaciones sobre la planeación de proyectos de inversión </t>
  </si>
  <si>
    <t>Proyectos formulados</t>
  </si>
  <si>
    <t>Proyectos de inversión actualizados o formulados</t>
  </si>
  <si>
    <t>Realizar sensibilizaciones sobre la planeación estratégica institucional</t>
  </si>
  <si>
    <t>Lineamiento de Planeación Estratégica Institucional</t>
  </si>
  <si>
    <t>Realizar documento de lineamiento para la planeación estratégica institucional</t>
  </si>
  <si>
    <t>Integrar la Planeación Institucional 
Definir la líneas y acciones a desarrollar por el Instituto Caro y Cuervo en el marco de los compromisos de gobierno, sectoriales e institucionales para la presente vigencia.
Establecer los resultados esperados en la gestión institucional para la vigencia en curso
Promover la participación de las personas en los asuntos de su competencia, en los términos señalados en la Ley 1757 de 2015.</t>
  </si>
  <si>
    <t>Control de cambios</t>
  </si>
  <si>
    <t>Planes articulados que tambien desarrollan acciones de Plan de Acción</t>
  </si>
  <si>
    <t>Participar en la conformación, ejercicio y control del poder político</t>
  </si>
  <si>
    <t>Libertad de escoger profesión u oficio</t>
  </si>
  <si>
    <t>Intimidad personal y familiar y a su buen nombre</t>
  </si>
  <si>
    <t>Libertad</t>
  </si>
  <si>
    <t>Libertad de cultos</t>
  </si>
  <si>
    <t xml:space="preserve">Libre expresión de pensamiento y opinión </t>
  </si>
  <si>
    <t>Derecho de petición</t>
  </si>
  <si>
    <t>Debido proceso</t>
  </si>
  <si>
    <t>Habeas Corpus</t>
  </si>
  <si>
    <t>Reunión y manifestación pública y pacíficamente</t>
  </si>
  <si>
    <t>Al trabajo</t>
  </si>
  <si>
    <t>Libre asociación</t>
  </si>
  <si>
    <t xml:space="preserve">Colecciones procesadas </t>
  </si>
  <si>
    <t xml:space="preserve">Informe de adquisición de cubiertas </t>
  </si>
  <si>
    <t>Créditos diseñados</t>
  </si>
  <si>
    <t>Cupos ofertados</t>
  </si>
  <si>
    <t>Eventos realizados</t>
  </si>
  <si>
    <t>Versión 1.0 consolidación de planeación para la vigencia 2022</t>
  </si>
  <si>
    <t>18.4</t>
  </si>
  <si>
    <t>18.5</t>
  </si>
  <si>
    <t>18.6</t>
  </si>
  <si>
    <t>18.7</t>
  </si>
  <si>
    <t>18.8</t>
  </si>
  <si>
    <t>18.9</t>
  </si>
  <si>
    <t>22.8</t>
  </si>
  <si>
    <t>23.5</t>
  </si>
  <si>
    <t>23.6</t>
  </si>
  <si>
    <t>23.7</t>
  </si>
  <si>
    <t>24.3</t>
  </si>
  <si>
    <t>24.4</t>
  </si>
  <si>
    <t>26.4</t>
  </si>
  <si>
    <t>26.5</t>
  </si>
  <si>
    <t>27.3</t>
  </si>
  <si>
    <t>36.1</t>
  </si>
  <si>
    <t>36.2</t>
  </si>
  <si>
    <t>36.3</t>
  </si>
  <si>
    <t>36.4</t>
  </si>
  <si>
    <t>Etiquetas de fila</t>
  </si>
  <si>
    <t>(en blanco)</t>
  </si>
  <si>
    <t>Total general</t>
  </si>
  <si>
    <t>Etiquetas de columna</t>
  </si>
  <si>
    <t>Cuenta de ID_P</t>
  </si>
  <si>
    <t>Documento de levantamiento del repositorio de información de internacionalización</t>
  </si>
  <si>
    <t xml:space="preserve">Grupo de Tecnologías de la Información </t>
  </si>
  <si>
    <t>Ver Plan Anual de Adquisiciones</t>
  </si>
  <si>
    <t xml:space="preserve">PRODUCTOS </t>
  </si>
  <si>
    <t xml:space="preserve">ACTIVIDADES </t>
  </si>
  <si>
    <t>DEPENDENCIA</t>
  </si>
  <si>
    <t>Documento ajustado con las observaciones de Dirección General para el procedimiento de reconocimiento del ICC como centro de Investigación ante Minciencias</t>
  </si>
  <si>
    <t>Convocatoria de investigación ajustada y aprobada por el comité de investigación</t>
  </si>
  <si>
    <t>Ajustar el documento de  la convocatoria de investigación</t>
  </si>
  <si>
    <t>Ajustar el formato de productos de investigación</t>
  </si>
  <si>
    <t>Documento de articulación entre investigación del ICC y los objetivos de desarrollo sostenible (ODS)</t>
  </si>
  <si>
    <t>Entregar a la subdirección académica Documento de articulación entre investigación del ICC y los objetivos de desarrollo sostenible (ODS)</t>
  </si>
  <si>
    <t>Coordinador(a) de Investigación</t>
  </si>
  <si>
    <t>10.2</t>
  </si>
  <si>
    <t>16.1</t>
  </si>
  <si>
    <t xml:space="preserve">Realizar informe seguimiento al proceso de radicación ante Minciencias de la documentación para el reconocimiento del ICC como Centro de Investigación. </t>
  </si>
  <si>
    <t>37.1</t>
  </si>
  <si>
    <t>38.1</t>
  </si>
  <si>
    <t>38.2</t>
  </si>
  <si>
    <t>39.1</t>
  </si>
  <si>
    <t>40.1</t>
  </si>
  <si>
    <t>Realizar seminarios Internos de Investigación</t>
  </si>
  <si>
    <t>No. De seminarios planeados / No. De seminarios realizados</t>
  </si>
  <si>
    <t>Documento ajustado</t>
  </si>
  <si>
    <t>Documento inscrito en el SIG</t>
  </si>
  <si>
    <t>Documento análisis de estudio</t>
  </si>
  <si>
    <t>Documento socializado</t>
  </si>
  <si>
    <t>Cronograma</t>
  </si>
  <si>
    <t>Informe de seguimiento</t>
  </si>
  <si>
    <t>Cronograma realizado y validado</t>
  </si>
  <si>
    <t>Informe con avances claros y concisos, entregado</t>
  </si>
  <si>
    <t>Documento borrador del diagnóstico y socialización sobre enseñanza del español como lengua extranjera en Colombia</t>
  </si>
  <si>
    <t>Programas de Educación continua</t>
  </si>
  <si>
    <t>Oferta de programas académicos de educación continua  para el 2023 socializada</t>
  </si>
  <si>
    <t>Proyectar el borrador del calendario académico para presentar al comité respectivo</t>
  </si>
  <si>
    <t>Borrador del calendario académico 2023 presentado al Comité Académico</t>
  </si>
  <si>
    <t>Virtualización maestría ELE/ELE2</t>
  </si>
  <si>
    <t>Doctorado en Patrimonio Lingüístico y Literario</t>
  </si>
  <si>
    <t>Generar una comunidad de egresados para el intercambio académico y la continuidad del relacionamiento con su casa de estudios</t>
  </si>
  <si>
    <t>Ítems forrados</t>
  </si>
  <si>
    <t>Mantenimiento y servicio de Hosting del Sistema de Información Bibliográfico KOHA mediante el cual se administran las Colecciones y servicio bibliotecarios en las dos sedes.</t>
  </si>
  <si>
    <t>Renovación de la licencia del programa EZ-proxy para la consulta remota de los recursos electrónicos  y  Look Proxy para generación de las estadística de uso de los recursos electrónicos</t>
  </si>
  <si>
    <t>Informe de encuesta de satisfacción de usuarios</t>
  </si>
  <si>
    <t xml:space="preserve">Eventos virtuales realizados con el apoyo de la oficina de comunicaciones </t>
  </si>
  <si>
    <t>Registros y avalúos actualizados</t>
  </si>
  <si>
    <t>Edición e impresión de 8 títulos aprobados por el comité editorial 
- Primer título serie poesía Fernando Charry Lara
- El sueño de las escalinatas
- Literatura y pintura en Héctor Rojas Herazo
- Máscaras de lo siniestro
- Narraciones kaiyarí
- Paragrafics Lingüística Baroque, traducción Luis Castelví
- Reedición del libro Ficción e historia en Roberto Bolaño: buscar puertes sobre los abismos
- Diversidad y utilidad de la escritura</t>
  </si>
  <si>
    <t>Socializaciones realizadas (1 por tipo de proceso estratégico, misional, evaluación y apoyo)</t>
  </si>
  <si>
    <t>Seminarios de Investigación realizados con el fin de iniciar un proceso exploratorio de las posibles sinergias que se pueden realizar entre las líneas de investigación  y el doctorado</t>
  </si>
  <si>
    <t>Digitalización de los medios análogos del archivo literario entregado por la poeta Mery Yolanda Sánchez, Helcías Martán Góngora y otros materiales del archivo sonoro del Instituto Caro y Cuervo.</t>
  </si>
  <si>
    <t>Versión 2.0 ajustes evidenciados en el control de cambios del plan</t>
  </si>
  <si>
    <t>No.</t>
  </si>
  <si>
    <t>Fecha</t>
  </si>
  <si>
    <t>Proceso</t>
  </si>
  <si>
    <t>Aprobado</t>
  </si>
  <si>
    <t>Dirección general</t>
  </si>
  <si>
    <t>El Grupo de Biblioteca solicita ajustar el responsable y la mensualización en la actividad 16,1. En las actividades  18.2 y 18.3 se ajusta la actividad</t>
  </si>
  <si>
    <t>Mejoramiento continuo</t>
  </si>
  <si>
    <t>El Grupo de Planeación solicita ajustar la mensualización en las actividades 32.1, 32.2, 32.3 y 36.1</t>
  </si>
  <si>
    <t>El equipo de Comunicaciones solicita ajuste en la actividad 22.5 en la meta, indicador y mensualización</t>
  </si>
  <si>
    <t>Apropiación Social del Conocimiento y del Patrimonio</t>
  </si>
  <si>
    <t>El equipo de Museos solicita ajuste en: 
* Mensualización en las actividades 23.1 y 23.2
* Aumento de meta en las actividades 23.3,  23.6 y 23.7
* Disminución de meta en la actividad 23,4
* Incluir nueva actividad</t>
  </si>
  <si>
    <t>La Facultad Seminario Andrés Bello solicita ajustar la mensualización en las actividades 7.1, 9.2, 9.4, 11.2, 14.1, 14.2 y 14.4 y eliminar el producto 8</t>
  </si>
  <si>
    <t xml:space="preserve">Diagnóstico sobre el aprendizaje del español como lengua extranjera en Colombia con el fin de consultar experiencia de estudiantes sobre el estudio del español en Colombia </t>
  </si>
  <si>
    <t>Documento diagnóstico, realizado</t>
  </si>
  <si>
    <t>Documento con levantamiento de información de experiencias de IES nacionales e internacionales socializado</t>
  </si>
  <si>
    <t>Documentos contractuales con suscripción de convenios</t>
  </si>
  <si>
    <t>Boletines internos con información de becas, concursos, eventos para acceder a becas de interés para los profesores, investigadores y estudiantes del Instituto Caro y Cuervo</t>
  </si>
  <si>
    <t>Base de datos de IES elaborada</t>
  </si>
  <si>
    <t>Celebración de dos (2) alianzas que apoyen el desarrollo del proyecto "Hacienda Reserva Ecológica" de la sede Yerbabuena</t>
  </si>
  <si>
    <t>Documentos contractuales con alianzas suscritas</t>
  </si>
  <si>
    <t>Alianzas suscritas</t>
  </si>
  <si>
    <t>Conseguir IES y aliados estratégicos (instituciones de carácter ambiental, técnico, gubernamental, arqueológico, de cooperación internacional y cultural) que apoyen el desarrollo del proyecto a través de prácticas académicas, asistencias técnicas, desarrollo de investigaciones, aporte de recursos, entre otras; tendientes a continuar las actividades de restauración, mantenimiento, identificación de especies y zonas de interés y actividades de carácter educativo, ambiental y cultural</t>
  </si>
  <si>
    <t>Listado de aliados interesados en apoyar el proyecto, para consulta institucional</t>
  </si>
  <si>
    <t>Dos (2) alianzas (convenios, memorandos de entendimiento) que apoyen el desarrollo del proyecto "Hacienda Reserva Ecológica"  de la sede Yerbabuena suscritas</t>
  </si>
  <si>
    <t>Proceso para la consecución de recursos de cooperación internacional de acuerdo a los lineamientos dados por APC socializado al Comité de Investigación</t>
  </si>
  <si>
    <t>Invitación a reunión con APC
Listado de asistencia de la reunión realizada con APC</t>
  </si>
  <si>
    <t>Internacionalización</t>
  </si>
  <si>
    <t>Creación del Repositorio de información de internacionalización, cuyo responsable sea el Asesor de la Dirección para Relaciones Interinstitucionales con el apoyo del técnico operativo de la Dirección. En este registrará toda la información de productos resultados de la cooperación internacional en términos de convenios, proyectos, publicaciones, movilidades y alimentará las bases de datos de convenios y movilidad entrante y saliente.</t>
  </si>
  <si>
    <t>Repositorio final</t>
  </si>
  <si>
    <t>Apertura de matrículas</t>
  </si>
  <si>
    <t>7.3</t>
  </si>
  <si>
    <t>Condiciones institucionales</t>
  </si>
  <si>
    <t>Solicitud presentadas</t>
  </si>
  <si>
    <t>9.5</t>
  </si>
  <si>
    <t>Calendario académico divulgado</t>
  </si>
  <si>
    <t>10.3</t>
  </si>
  <si>
    <t>Número de sustentaciones de trabajo de grado</t>
  </si>
  <si>
    <t>11.2</t>
  </si>
  <si>
    <t>Créditos montados en la plataforma</t>
  </si>
  <si>
    <t>Plataforma con créditos creados</t>
  </si>
  <si>
    <t>Créditos creados</t>
  </si>
  <si>
    <t>12.3</t>
  </si>
  <si>
    <t>13.2</t>
  </si>
  <si>
    <t>Bienestar</t>
  </si>
  <si>
    <t>Realizar encuesta entre los estudiantes para definir las actividades a ofertar en el año 2022 y validar propuestas con los representantes estudiantiles</t>
  </si>
  <si>
    <t>Consolidado de evidencias de las actividades realizadas por semestre</t>
  </si>
  <si>
    <t>Documento con información consolidada</t>
  </si>
  <si>
    <t>Egresados</t>
  </si>
  <si>
    <t>15.4</t>
  </si>
  <si>
    <t>Cupos ofertados en diplomados y cursos de educación continua</t>
  </si>
  <si>
    <t>Informe SINERGIA con avance mensual</t>
  </si>
  <si>
    <t>Subdirector Académico / Contratista Educación Continua</t>
  </si>
  <si>
    <t>Biblioteca</t>
  </si>
  <si>
    <t>Acta de entrega libros adquiridos</t>
  </si>
  <si>
    <t>Realizar el estudio de las autoridades e Ingreso de registros de autoridad de tema en el Sistema Bibliográfico KOHA</t>
  </si>
  <si>
    <t>Número de autoridades de tema creadas</t>
  </si>
  <si>
    <t>Realizar el estudio de las autoridades e Ingresar registros de autoridad de autor en el Sistema Bibliográfico KOHA</t>
  </si>
  <si>
    <t>Número de autoridades de autor creadas</t>
  </si>
  <si>
    <t>Número de títulos procesados</t>
  </si>
  <si>
    <t>Documentos análogos trasferidos a medio digital</t>
  </si>
  <si>
    <t>Préstamos interno y externo del material bibliográfico solicitado</t>
  </si>
  <si>
    <t>Comunicaciones</t>
  </si>
  <si>
    <t>Divulgar de manera oportuna las actividades que organice y/o donde participe el ICC durante el año 2022 de manera interna y externa</t>
  </si>
  <si>
    <t xml:space="preserve">Informe de gestión trimestral con el listado de eventos solicitados con enlace al link de transmisión, que evidencia el evento ejecutado y reporte de atención al ciudadano </t>
  </si>
  <si>
    <t xml:space="preserve">Contenidos publicados </t>
  </si>
  <si>
    <t>Apoyar el proceso de actualización del esquema de publicaciones del ICC</t>
  </si>
  <si>
    <t>Esquema de publicaciones actualizado</t>
  </si>
  <si>
    <t>Esquema de publicaciones, actualizado</t>
  </si>
  <si>
    <t>Informe trimestral, realizado</t>
  </si>
  <si>
    <t>Museos</t>
  </si>
  <si>
    <t>Apertura de dos exposiciones en la Casa Cuervo Urisarri De vuelta a casa. Los Vásquez de los Cuervo Una república para las artes. Cultura visual, música y letras en Colombia (1819 - 1888)</t>
  </si>
  <si>
    <t>Informe exposiciones abiertas</t>
  </si>
  <si>
    <t>Exposiciones abiertas</t>
  </si>
  <si>
    <t>Actualizar estados de conservación de las colecciones del ICC</t>
  </si>
  <si>
    <t>Mantenimientos trimestrales a las 16 reservas museográficas del ICC</t>
  </si>
  <si>
    <t>23.8</t>
  </si>
  <si>
    <t>Objetos investigados y actualizados en software Colecciones Colombianas</t>
  </si>
  <si>
    <t>Informe con registros actualizados</t>
  </si>
  <si>
    <t>Editorial</t>
  </si>
  <si>
    <t>Publicaciones digitales e impresas</t>
  </si>
  <si>
    <t>Informe con descripción de las publicaciones digitales e impresas</t>
  </si>
  <si>
    <t>Publicaciones digitales e impresas, realizadas</t>
  </si>
  <si>
    <t>Títulos editados e impresos - PDF Final</t>
  </si>
  <si>
    <t>Títulos en formato digital editados - PFD Final</t>
  </si>
  <si>
    <t>Edición e impresión de 3 libros para la Dirección de Patrimonio del Ministerio de Cultura</t>
  </si>
  <si>
    <t>Libros editados e impresos para la Dirección del Patrimonio - Planillas de entregas</t>
  </si>
  <si>
    <t>Participación en ferias del libro - Informe final</t>
  </si>
  <si>
    <t>24.5</t>
  </si>
  <si>
    <t>Libro coeditado - PFD Final</t>
  </si>
  <si>
    <t>Gestión contractual</t>
  </si>
  <si>
    <t>Listados de asistencia a sensibilización y capacitación</t>
  </si>
  <si>
    <t>Sensibilización y capacitación, realizada</t>
  </si>
  <si>
    <t>Recursos físicos</t>
  </si>
  <si>
    <t>Restauración ecológica</t>
  </si>
  <si>
    <t>Informe de seguimiento, entregado</t>
  </si>
  <si>
    <t>Publicación de avance de la conformación del área piloto de restauración ecológica de página web institucional ICC</t>
  </si>
  <si>
    <t>Publicación disponible para la venta</t>
  </si>
  <si>
    <t>Publicación en página web</t>
  </si>
  <si>
    <t>Disciplinario</t>
  </si>
  <si>
    <t>Sensibilizaciones, realizadas</t>
  </si>
  <si>
    <t>Matriz de indicadores, presentada</t>
  </si>
  <si>
    <t>Acciones de mejora en el Modelo Integrado de Planeación y Gestión, implementadas</t>
  </si>
  <si>
    <t>Acciones de mejora en el Sistema Integrado de Gestión, implementadas</t>
  </si>
  <si>
    <t>Acciones de planeación estratégica institucional, implementadas</t>
  </si>
  <si>
    <t>Informes del seminario interno</t>
  </si>
  <si>
    <t>Documento de convocatoria de investigación ajustada y aprobada por el comité de investigación</t>
  </si>
  <si>
    <t>Crear cronograma de seguimiento al proceso de reconocimiento antes Minciencias como centro de Investigación</t>
  </si>
  <si>
    <t>Actividades de apropiación social del conocimiento por estudiantes</t>
  </si>
  <si>
    <t>*</t>
  </si>
  <si>
    <t>41.1</t>
  </si>
  <si>
    <t>Desarrollo de los programas de apropiación social del conocimiento</t>
  </si>
  <si>
    <t>Proyección de actividades</t>
  </si>
  <si>
    <t>Informe realizado</t>
  </si>
  <si>
    <t>41.2</t>
  </si>
  <si>
    <t>Realizar el trámite precontractual para la contratación de conferencistas, talleristas, redactores, asistentes, etc.</t>
  </si>
  <si>
    <t>Informe de los procesos contractuales adelantados</t>
  </si>
  <si>
    <t>41.3</t>
  </si>
  <si>
    <t>Realización de la actividad de apropiación social del conocimiento</t>
  </si>
  <si>
    <t>Informe o convocatorias de actividades desarrolladas</t>
  </si>
  <si>
    <t>Durante el Comité, el Grupo de Planeación solicita ajustes de forma de la siguiente manera:
* 15 ajustes de forma en los productos 1, 2, 3, 4, 5, 6, 7, 22, 23, 28, 32, 33, 34, 35 y 36
*  6 ajustes de redacción en las actividades 3.1, 4.1, 4.2, 6.1, 6.2 y 22.1
* 4 ajustes de meta en las actividades 17.1, 17.2, 26.3 y 26.5
* 8 ajustes de redacción en los entregables de las actividades 1.2, 4.1, 5.1, 6.2, 14.2, 16.1, 17.1 y 22.4
* 2 ajustes de redacción en los indicadores de las actividades 14.2 y 28.2
Se aprueba la articulación de los planes: Plan de Auditoria y Plan de Bienestar con el fin de eliminarlos como productos del Plan de Acción Institucional</t>
  </si>
  <si>
    <t>Levantar la información para las Base de datos de IES, organizaciones y fundaciones para conocer información de internacionalización</t>
  </si>
  <si>
    <t>Levantar la información de los productos obtenidos de los convenios internacionales y nacionales con el supervisor de cada uno de estos.</t>
  </si>
  <si>
    <t xml:space="preserve">Elaborar el repositorio y compartirlo con la Facultad Seminario Andrés Bello. </t>
  </si>
  <si>
    <t>Objetos investigados</t>
  </si>
  <si>
    <t>Presupuesto desagregado 2022 ICC</t>
  </si>
  <si>
    <t>De acuerdo a la Ley 1474 de 2011, artículo 74, se publica y articula el presupuesto desagregado con sus respectivas modificaciones, el cual podrá consultar en el siguiente enlace:</t>
  </si>
  <si>
    <t>No</t>
  </si>
  <si>
    <t>NOMBRE PROYECTO</t>
  </si>
  <si>
    <t>LINEA DE INVESTIGACIÓN</t>
  </si>
  <si>
    <t>FINANCIACIÓN EXTERNA ENTIDAD Y VALOR</t>
  </si>
  <si>
    <t>VALOR REAL PROYECTO 2021</t>
  </si>
  <si>
    <t>La internacionalización de los escritores “colombianos” a partir de la década de 1990: editoriales, crítica, premios y eventos como intermediarios de visibilidad.</t>
  </si>
  <si>
    <t>Libro en Colombia</t>
  </si>
  <si>
    <t>Universidad de Antioquia
23,024,646</t>
  </si>
  <si>
    <t>Comprender los modos a través de los cuales ciertos escritores nacidos en Colombia alcanzan (desde la década de 1990) la internacionalización de sus obras (la publicación fuera del ámbito nacional) y cómo en esos modos influyen (o no) los intermediarios de visibilidad y las características estructurales y temáticas de sus obras</t>
  </si>
  <si>
    <t>Poesía en movimiento. Fase 3</t>
  </si>
  <si>
    <t>Literatura Comparada</t>
  </si>
  <si>
    <t>NA</t>
  </si>
  <si>
    <t>: Estudiar las formas en que la poesía moderna desborda
los límites genéricos tradicionales para conectarse con las problemáticas estéticas y sociales del presente</t>
  </si>
  <si>
    <t xml:space="preserve"> (de la fase 3):
- Estudiar las formas en que algunas poetas actuales (María Paz Guerrero, Fátima Vélez y Carolina
Dávila) ponen en movimiento la tradición para conectarse con el presente (vertiente académica)
- Generar un diálogo crítico con la poesía actual escrita en Colombia (vertientes editorial y social)
- Acercar la poesía actual escrita en Colombia a sus potenciales lectores (vertiente social)</t>
  </si>
  <si>
    <t>Estudios sobre fenómenos sonoros registrados en textos
históricos. Etapa 1: exploración diacrónico-diatópica sobre el yeísmo y el lleísmo en el español escrito de los usuarios semicultos del territorio colonial neogranadino</t>
  </si>
  <si>
    <t>Lengua, Tiempo Espacio y Sociedad</t>
  </si>
  <si>
    <t>Identificar divisiones diatópicas sobre manifestaciones del lleísmo y el yeísmo entre los siglos XVI y XIX a partir de los registros de hablantes semicultos, de manera tal que sean susceptibles de comparaciones a partir de las cuales se puedan identificar posibles cambios en su distribución espacial</t>
  </si>
  <si>
    <t>Señalar las ubicaciones geográficas de los escritores semicultos del estudio, haciendo uso de
programas de georreferenciación, de manera tal que en ellos se puedan depositar los registros
fonológicos.
Parametrizar la información sobre el yeísmo y el lleísmo de los escritores semicultos del estudio, de
manera tal que sus resultados sean susceptibles de contrastación entre las diferentes etapas del
estudio.
Establecer los grados de identidad relativa frente al yeísmo y el lleísmo entre las diferentes variedades
del estudio, por medio de programas de proyección de información de geografía lingüística, para
reconocer las divisiones territoriales.
Postular una propuesta de cambio en la distribución espacial de los fenómenos de yeísmo y lleísmo
basado en los resultados de geografía lingüística en comparación con los antecedentes de
investigación.</t>
  </si>
  <si>
    <t xml:space="preserve">1 artículo publicable en revista indexada
1 ponencia en un evento nacional o internacional. Título de la ponencia: Sobre la distribución espacial del yeísmo y el lleísmo en el español neogranadino Evento en el que se presentaría: IV Jornadas Internacionales de Investigación
Lingüística “José Joaquín Montes Giraldo”
</t>
  </si>
  <si>
    <t>Gentes de libros, gentes de medios. Interacciones y reciprocidades entre edición, radiodifusión y televisión en Colombia, 1940-1990</t>
  </si>
  <si>
    <t>Determinar el tipo de relaciones que establecieron escritores, editores y demás agentes del libro con la radiodifusión y la televisión en Colombia entre 1940 y 1990.</t>
  </si>
  <si>
    <t>Inventariar y caracterizar la oferta de programación radial o televisiva mediada (en su producción,
conducción o animación) por los agentes del libro. (Fase 1: 2022).
b. Identificar los aportes de los agentes del libro a los nuevos medios de masas en la segunda mitad del
siglo XX. (Fase 2: 2023).
c. Determinar el impacto de los medios de masas en la visibilidad y reconocimiento de los agentes del
libro partícipes de su desarrollo y, en esta medida, en su posicionamiento dentro del campo literario
y editorial. (Fase 3: 2024).</t>
  </si>
  <si>
    <t xml:space="preserve">a) Artículo de investigación
Conferencia en ICC
b) Base de datos: programación de radio y TV mediada por gentes del libro
</t>
  </si>
  <si>
    <t>Las expresiones fraseológicas en la novela negra en Colombia</t>
  </si>
  <si>
    <t>Español de Colombia</t>
  </si>
  <si>
    <t>El objetivo de esta investigación es aportar a los estudios de la fraseología en la literatura colombiana con el fin de contribuir al conocimiento en este campo.</t>
  </si>
  <si>
    <t>Analizar las unidades fraseológicas en la novela negra colombiana a la luz de la teoría fraseológica con el fin de identificar las formas en que los autores aprovechan las expresiones fijas como recursos expresivos.</t>
  </si>
  <si>
    <t>Artículo redactado a partir de los datos obtenidos de las novelas</t>
  </si>
  <si>
    <t>Glotopolítica</t>
  </si>
  <si>
    <t>Mantener y ampliar los espacios académicos para que se den debates glotopolíticos, se realicen investigaciones y se amplíe la participación de todas las unidades del ICC en las redes académicas nacionales e internacionales enfocadas en Glotopolítica, en particular la Cátedra UNESCO de Políticas Lingüísticas para el Multilingüismo.
Evidenciar desde una perspectiva antropológica y glotopolítica las prácticas educativas extraescolares asociadas a la escritura vernacular en el campesinado de Sumapaz</t>
  </si>
  <si>
    <t>a) Fortalecer el equipo de investigadoras e investigadores en formación tanto del ICC como de otras entidades académicas nacionales e internacionales para la formulación de proyectos originales con una perspectiva glotopolítica para que participan activamente en redes internacionales, incluyendo la Cátedra UNESCO de Políticas Lingüísticas para el Multilingüismo, a través de un semillero. 
b) Continuar los procesos de formación en perspectiva glotopolítica a través de un curso ofrecido por el ICC (ver electivas para el II semestre de 2022 de la Maestría en Lingüística de la Facultad SAB). 
c) Diseñar una estrategia de divulgación pública de la ciencia con los avances de la línea de investigación a través de un programa radial con la emisora del ICC. 
d) Ejecutar una estrategia de comunicación del conocimiento basada en investigaciones en ciencias sociales y humanidades con perspectiva glotopolítica a través de un ciclo de al menos 4 conferencias en línea abiertas al público tituladas Cátedra Libre en Glotopolítica. 
e) Contribuir a la circulación de conocimiento especializado a través de la organización de una mesa de trabajo para las IV Jornadas internacionales de investigación lingüística José Joaquín Montes Giraldo
Específicos (fase 4)
a) Culminar la digitalización de las evidencias etnográficas recolectadas en las fases anteriores del
proyecto según los estándares éticos internacionales en el campo.
b) Diseñar y ejecutar un proceso editorial orientado a la publicación de al menos un libro y un artículo
resultados de la investigación</t>
  </si>
  <si>
    <t>Libro resultado de investigación
Artículo resultado de investigación
Datos de campo transcritos e indexados
4 Sesiones de Cátedra Libre en Glotopolítica
Mesa de trabajo para Jornadas montes
10 sesiones de semillero de Investigación
2 proyectos formulados resultado del semillero
1 curso electivo impartido
1 programa radial diseñado</t>
  </si>
  <si>
    <t>CoRe: Habla conectada y reducción fonética en el
español de Colombia. Fase II</t>
  </si>
  <si>
    <t>Estudios Fónicos</t>
  </si>
  <si>
    <t xml:space="preserve">Describir fonéticamente muestras del español de Colombia para descubrir fenómenos de habla conectada y patrones de reducción fonética, estudiar la percepción de las realizaciones altamente reducidas y explicar esta variabilidad según los modelos
actuales de la producción y percepción del habla.
Aportar datos cualitativos y cuantitativos de la pronunciación del español colombiano actual que permitan entender los procesos de innovación y cambio fónico en marcha.
</t>
  </si>
  <si>
    <t xml:space="preserve">Para el año 2022, se planean realizar tareas encaminadas a ampliar el corpus, ampliar los
alcances de la investigación con experimentos perceptivos y continuar con la publicación de
artículos y libros de investigación. A continuación, se describe, en detalle, cada una de las
actividades contempladas.
</t>
  </si>
  <si>
    <t xml:space="preserve">Artículo de investigación 
Libro
Taller Introducción a la Fonética de Corpus
Diseño de un experimento de percepción usando los datos del corpus.
</t>
  </si>
  <si>
    <t xml:space="preserve">Raza y educación en segundas lenguas (español e inglés): hacia pedagogías del empoderamiento intercultural y justicia social-Fase II
</t>
  </si>
  <si>
    <t>ELE</t>
  </si>
  <si>
    <t>Universidad Distrital: 18.456.000 y Universidad EAN: 7.440.000
25.896.000</t>
  </si>
  <si>
    <t xml:space="preserve">Desarrollar una propuesta de material didáctico para la enseñanza de español e inglés como L2 orientado a promover el empoderamiento intercultural y la justicia social entre aprendientes adultos
en el contexto Colombiano. </t>
  </si>
  <si>
    <t xml:space="preserve">✓ Identificar los elementos que pueden componer una propuesta didáctica orientada al diseño de
material para la enseñanza del español-inglés fundamentada en el empoderamiento intercultural
y la justicia social
✓ Diseñar 10 guías didácticas multinivel para la enseñanza de español e inglés fundamentadas en el
empoderamiento intercultural y justicia social.
✓ Pilotear y validar las guías didácticas para ser utilizadas en el contexto colombiano. </t>
  </si>
  <si>
    <t xml:space="preserve">Libro digital con las guías para la enseñanza de español e inglés 
Presentación de ponencia en evento académico internacional. 
Asistencia de investigación de estudiantes de la Maestría en Enseñanza de ELE/L2 del ICC
Taller de formación profesional sobre enseñanza de lenguas para el empoderamiento intercultural y justicia social
</t>
  </si>
  <si>
    <t>Cuestiones de gramática para profesores de ELE: el sistema verbal</t>
  </si>
  <si>
    <t>Explicar, desde la perspectiva de la gramática pedagógica, las dudas/inquietudes más frecuentes que manifiestan profesores de ELE sobre el sistema verbal del español.</t>
  </si>
  <si>
    <t>Identificar los temas más problemáticos del sistema verbal español para profesores de ELE.
• Describir los aspectos de forma y de significación de los temas seleccionados, con base en la
gramática pedagógica
Elaborar un libro de actualización/formación en gramática que establezca pautas
metodológicas y didácticas para la enseñanza del sistema verbal del español.
• Validar el libro diseñado, mediante la revisión de expertos.</t>
  </si>
  <si>
    <t xml:space="preserve">Libro de formación/actualización en gramática para profesores de ELE
Ponencia internacional en IV Jornadas internacionales en investigación lingüística José Joaquín Montes
Asistencias de investigación de maestrantes
</t>
  </si>
  <si>
    <t xml:space="preserve"> Edición crítica en Bogotá. Una mirada a la edición política y de ciencias sociales de los años setenta</t>
  </si>
  <si>
    <t>Contribuir a la comprensión del mundo editorial colombiano de segunda mitad el siglo XX, a través de la reconstrucción de cinco estructuras editoriales y su respectivo catálogo, bajo un enfoque sociológico e histórico de la edición.</t>
  </si>
  <si>
    <t xml:space="preserve">• Rastrear la producción (catálogos) de cinco editoriales críticas de Bogotá de los años setenta.
• Identificar los distintos modelos editoriales desarrollados por las casas estudiadas.
• Establecer las diferentes relaciones establecidas entre edición, política y ciencias sociales en la producción bibliográfica de las editoriales analizadas.
</t>
  </si>
  <si>
    <t>Un artículo de investigación
Conferencia: Edición crítica en Bogotá</t>
  </si>
  <si>
    <t xml:space="preserve">Artistas en las cubiertas de libros colombianos en la primera mitad del siglo XX </t>
  </si>
  <si>
    <t>En especie Montaje de la Exposición La Silueta Editores y Banco de la República</t>
  </si>
  <si>
    <t xml:space="preserve">Contribuir al enriquecimiento de la historia tanto del diseño gráfico como de la materialidad del libro en Colombia, a partir del estudio de cubiertas de libros ilustradas por artistas plásticos en la primera mitad del siglo XX. </t>
  </si>
  <si>
    <t>Identificar —curaduría— en bibliotecas (públicas, privadas, librerías del usado y anticuarios) libros con cubiertas representativas que cumplan con criterios gráficos de portada de libro correspondientes a la primera mitad del siglo XX, y primeras cubiertas realizadas por diseñadores gráficos graduados.
2) Sistematizar y analizar la información relativa a la materialidad de cada uno de los ejemplares
seleccionados.
3) Seleccionar la muestra representativa de portadas ilustradas por artistas plásticos en la primera
mitad del siglo XX en Colombia para el montaje de la exposición de artistas en cubierta
“Piedra, papel y tijera: historias del diseño gráfico en Colombia” en convenio con La Silueta
Editorial y el Banco de la República.
4) Organización y desarrollo de un espacio académico en el marco de la exposición, para
socializar los resultados de la investigación sobre los libros seleccionados por su portada.</t>
  </si>
  <si>
    <t>• Base de datos con información relativa a cada uno de los ejemplares identificados.
Artículo resultado de la investigación publicado en el catálogo de la exposición.
• Exposición en convenio con La Silueta Editores y el Banco de la República, en el Museo de Arte Miguel Urrutia (MAMU) en Bogotá
• Jornada académica en el marco de la exposición, para socializar los resultados de la investigación sobre los libros
seleccionados por su portada.</t>
  </si>
  <si>
    <t>El cuento infantil colombiano como herramienta didáctica para la enseñanza de español como lengua extranjera y segunda lengua (indígenas) para niños entre 7 y 12 años de edad.</t>
  </si>
  <si>
    <t xml:space="preserve">Diseñar, pilotear y validar un material didáctico que potencie el aprendizaje de español como lengua extranjera y segunda de la población infantil tomando como herramienta cuentos cortos colombianos para niños. </t>
  </si>
  <si>
    <t xml:space="preserve"> Conocer las percepciones de profesores sobre la integración de la literatura como input didáctico en la clase de ELE/L2 para niños.
 Describir las prácticas didácticas de los profesores de ELE/L2 para niños. 
 Seleccionar el material literario adecuado para la enseñanza de español como lengua extranjera y segunda para niños. 
 Diseñar un libro como material didáctico que, mediante el uso de cuentos cortos infantiles, promueva el desarrollo de las destrezas de comprensión, expresión y mediación escritas y el aprendizaje de cuestiones lingüísticas y culturales en la clase de ELE. 
Pilotear y ajustar el material didáctico diseñado. 
Publicar el material didáctico diseñado.
</t>
  </si>
  <si>
    <t>Libro digital para la enseñanza de ELE a niños por medio de los cuentos cortos infantiles.
Ponencia nacional o internacional.
Asistencias de investigación de maestrantes.</t>
  </si>
  <si>
    <t>Recorrido de melodías de mujeres en el noroeste amazónico. Documentación y descripción de canciones y músicas de mujeres indígenas</t>
  </si>
  <si>
    <t>Lenguas Nativas</t>
  </si>
  <si>
    <t>Realizar una documentación y descripción de los géneros (melodías y narrativas musicales) que componen el arte verbal de los grupos Cabiyarí, Kakua, Barasana y Taiwana.</t>
  </si>
  <si>
    <t xml:space="preserve">Registrar y compilar material audiovisual de melodías y narrativas musicales de mujeres de los
grupos Cabiyarí, Kakua, Barasana y Taiwana.
Describir los recursos interpretativos a los que apelan las mujeres miembros de estos grupos al
interpretar estas melodías
Identificar y describir los espacios y contextos de usos de estas melodías
Producir transcripciones, traducciones e interpretaciones lingüísticas y musicales de este género
discursivo. </t>
  </si>
  <si>
    <t>Un manuscrito de un artículo o capítulo de libro para someter a una revista (en coautoría con Soraya Bolaños como musicóloga)
Ponencia en Seminario Permanente de Lenguas Nativas del ICC/o en evento académico nacional gestionado por el ICC.
Acervo audiovisual con de las melodías recolectadas de música de mujeres Kakua, Cabiyarí, Barasana y Taiwana</t>
  </si>
  <si>
    <t>Competencias en TIC de Docentes de Lenguas Extranjeras:  Análisis de Necesidades en Formación Docente.</t>
  </si>
  <si>
    <t>Universidad el Bosque 15.200.000</t>
  </si>
  <si>
    <t>Identificar las necesidades de formación docente en competencias TIC de profesores de lenguas.</t>
  </si>
  <si>
    <t xml:space="preserve">1. Identificar las percepciones de los profesores sobre sus fortalezas y debilidades en el uso de TIC en sus prácticas pedagógicas.
2. Determinar el nivel autoeficacia docente en relación con las competencias TIC. 
3. Establecer los aspectos de formación docente en los que se evidencian mayores y menores niveles de desarrollo en competencias TIC de los profesores de lenguas extranjeras. 
</t>
  </si>
  <si>
    <t xml:space="preserve">Artículo
Ponencia internacional (sujeto a calendario)
Taller
</t>
  </si>
  <si>
    <t>Un libro para pensar el libro digital (segunda fase)</t>
  </si>
  <si>
    <t>Presentar una reflexión en torno a la intersección del internet con la cultura escrita, a partir de un balance de las investigaciones propias y de la escritura de una serie de ensayos de divulgación, para ser publicados en un libro.</t>
  </si>
  <si>
    <t>Conjunto de 5 ensayos
Conferencia ICC</t>
  </si>
  <si>
    <t>Multilingüismo, translenguaje y educación en el noroeste amazónico: Una mirada a las dinámicas de uso, pérdida y a las valoraciones de la lengua de
origen en comunidades indígenas</t>
  </si>
  <si>
    <t xml:space="preserve">Comprender las prácticas multilingües, las dinámicas de pérdida y las valoraciones de lenguas indígenas, a partir del trabajo colaborativo con comunidades indígenas en el noroeste amazónico. </t>
  </si>
  <si>
    <t xml:space="preserve"> Registrar (en audio y video) el uso de múltiples idiomas indígenas en la interacción diaria en
comunidades y escuelas ubicadas en el noroeste amazónico.
2. Identificar e interpretar las motivaciones y las ideologías lingüísticas de los hablantes indígenas
que usan repertorios lingüísticos dinámicos.
3. Describir e interpretar las valoraciones que tienen los hablantes de sus lenguas vernáculas en
comunidades de habla minoritarias.
4. Identificar implicaciones pedagógicas derivadas de la comprensión de interacciones multilingües,
para el diseño de propuestas educativas que propicien el acceso epistémico de los hablantes
multilingües</t>
  </si>
  <si>
    <t>Un manuscrito de un artículo o capítulo de libro para someter a una revista 
Ponencia Seminario Permanente L31de Lenguas Nativas del ICC/o en otro evento académico nacional o internacional
Taller dirigido a miembros de instituciones educativas sobre translenguaje, multilingüismo o métodos de investigación lingüística.</t>
  </si>
  <si>
    <t>Impacto de la retroalimentación escrita en el aprendizaje de los estudiantes de lenguas extranjeras, en ambientes virtuales de aprendizaje: un estudio multicasos.</t>
  </si>
  <si>
    <t>Universidad Pedagógica 16.552,320</t>
  </si>
  <si>
    <t>Establecer el impacto que tiene la retroalimentación escrita en lenguas extranjeras para el desarrollo de los procesos de aprendizaje de los estudiantes, en ambientes virtuales de aprendizaje.</t>
  </si>
  <si>
    <t xml:space="preserve">Caracterizar el tipo de retroalimentación escrita que proporcionan los docentes a sus estudiantes en ambientes virtuales de aprendizaje.
 Identificar la percepción de los estudiantes en relación con el impacto de esta retroalimentación en el desarrollo de la comunicación escrita y en su construcción como hablantes de una lengua extranjera.
 Ofrecer algunas recomendaciones para que los docentes puedan mejorar sus prácticas de retroalimentación y los estudiantes logren mejorar sus desempeños en el aprendizaje de una lengua extranjera.
</t>
  </si>
  <si>
    <t>Artículo científico publicado en revista
Guía con orientaciones  y estrategias para proporcionar un feedback efectivo
Presentación de una ponencia en congreso internacional
Formación de estudiantes de la Maestría en Enseñanza de ELE/L2  del ICC y vinculación al proyecto como pasantes.</t>
  </si>
  <si>
    <t>Novela sin ficción sobre la desgracia propia</t>
  </si>
  <si>
    <t>Problemas Narrativos</t>
  </si>
  <si>
    <t>El objetivo general del proyecto de investigación creativa 2022 y 2023 apunta a 1) la construcción de cierto archivo operativo y 2) la redacción creativa de los cinco movimientos que estructuran un libro extenso de no ficción sobre el encierro en varios sentidos: el encierro por condena de la justicia colombiana (caso Melo Carrillo), la detención preventiva por estar siendo investigado por el aparato acusatorio del Estado colombiano (caso mi padre), y el encierro social, colectivo y global fruto de la emergencia sanitaria por el virus del covid-19 a partir de marzo de 2020 en toda América Latina.</t>
  </si>
  <si>
    <t>El primer objetivo especifico es construir el denso archivo operativo necesario para recoger los datos y relatos alrededor de tres historias distintas vinculadas por el espacio físico y mental del encierro y por el yo que teje y reconstruye estas historias.
* El segundo objetivo especifico es abrir el escenario de reflexión creativa necesario para dar cuenta de la desgracia, propia, ajena y colectiva.
* El tercer y último objetivo específico es concretar la posibilidad de publicación del manuscrito que resultará de los dos años de investigación y escritura.</t>
  </si>
  <si>
    <t xml:space="preserve">Libro resultado de investigación creativa. 1) Movimientos uno, dos y tres de la novela sin ficción
Fase uno (2022): 2.1.3.3.4 Circulación de conocimiento especializado 2) Documento de trabajo: archivo operativo de la novela sin ficción (primera versión)
Fase dos (2023): 2.1.3.1.2 Libro resultado de investigación creativa. 3) Movimientos cinco y seis de la novela sin ficción
Fase dos (2023): 2.1.3.3.4 Circulación de conocimiento especializado 4) Documento de trabajo: archivo operativo de la novela sin ficción (versión definitiva)
</t>
  </si>
  <si>
    <t>Propuesta de manuscrito final de “Escenas de caza” (novela)</t>
  </si>
  <si>
    <t>Para consolidar el ensamblaje narrativo de mi proyecto de investigación creativa es preciso ampliar los conocimientos generales sobre arqueología, geografía e historia de la región norte del Perú y continuar levantando un acervo bibliográfico sobre la “economía del sacrificio”. El objetivo general de la investigación, por tanto, será culminar el proceso de redacción del manuscrito cuyo título provisional es “Escenas de caza”, donde no solo se hace una comparación conjetural acerca de las relaciones entre el pasado moche y la crisis civilizatoria actual, sino que se introduce una línea argumental que vertebra las distintas partes de la investigación.</t>
  </si>
  <si>
    <t>1) Ampliación de unos acervos bibliográficos y otros recursos documentales (mapas, registros de obras de arte, crónicas, etc.) relacionados con los temas de la investigación, a saber, historia y geografía de los desiertos del norte peruano y “economía del sacrificio”.
2) Digerir, moldear y transformar el material bibliográfico y de repertorio en material narrativo, mediante la aproximación plástica, que involucra en este caso procedimientos del montaje y trabajo de hibridación de formas narrativas.
3) Consolidación de una línea argumental que siga las nociones de la ficción y el ensayo especulativo (Atwood, Le Guin). Redacción final del manuscrito de novela (90 páginas aproximadamente).</t>
  </si>
  <si>
    <t>2.1.3.1.2 Libro resultado de investigación creativa. 1) Manuscrito terminado del libro Escenas de caza, (90-100 páginas).
2.1.3.3.3 Comunicación de conocimiento especializado 2) Conferencia en un lugar a definir (posiblemente la sede centro de Instituto Caro y Cuervo), donde el investigador relatará la elaboración de los acervos y dará cuenta del proceso de “aproximación plástica” de los materiales y objetos de investigación.</t>
  </si>
  <si>
    <t>Hacia una representación contemporánea de la relación Humano/Naturaleza</t>
  </si>
  <si>
    <t>El objetivo general será investigar cómo otros han elaborado literariamente la relación Humano/Naturaleza y el lenguaje vegetal, y a partir de esto escribir una novela que ponga en el centro la relación entre una mujer y la montaña, trazando así un paralelismo entre las violencias que sufre la naturaleza y los cuerpos de las mujeres.</t>
  </si>
  <si>
    <t>El primer objetivo especifico es la construcción minuciosa de un programa de seminario-taller en el problema narrativo de la representación de la relación humano/naturaleza, programa que contribuya al fortalecimiento de la oferta educativa de la MEC en los años por venir.
* El segundo objetivo específico es planear y ofrecer una charla de presentación de la novela en los espacios culturales del ICC una vez esta sea publicada y con el ánimo de sumar a la circulación de conocimiento sobre el problema crucial de la construcción de nuevos paradigmas socioecológicos.
* El tercer objetivo específico es plantear caminos posibles para dar voz a la naturaleza sin caer en facilismos antropomórficos, es decir, intentar construir una “poética de la naturaleza”.
El cuarto objetivo específico es crear un archivo de material científico y literario en torno al tema.
El último objetivo específico es sumarme, a través de esta búsqueda y producción creativa, al diálogo intelectual alrededor de los saberes del lenguaje que tiene lugar en el Instituto, y empezar a familiarizarme también con los formatos y procedimientos exigidos por el Comité de Investigación.</t>
  </si>
  <si>
    <t xml:space="preserve">Fase uno (2022): 2.1.3.1.2 Libro resultado de investigación creativa. 1) Capítulos uno a cinco de la novela de título tentativo Bosque de niebla
Fase uno (2022): 2.1.3.3.3 Comunicación de conocimiento especializado 2) Programa de clase para un seminario-taller en problemas narrativos
Fase dos (2023): 2.1.3.1.2 Libro resultado de investigación creativa. 3) Capítulos seis a diez de la novela de título tentativo Bosque de niebla
Fase dos (2023): 2.1.3.2 Comunicación social de conocimiento 4) Charla de presentación de la novela de título tentativo Bosque de niebla
</t>
  </si>
  <si>
    <t xml:space="preserve">Cartografía crítica del cuento en Colombia: La década de los 80 y los archivos literarios (III parte). </t>
  </si>
  <si>
    <t xml:space="preserve">: Llevar a cabo una investigación en diversos archivos literarios sobre el cuento en Colombia en la década de los ochenta con el fin de ofrecer una visión complementaria y alternativa del género por medio del
enfoque disciplinar de la literatura comparada. </t>
  </si>
  <si>
    <t>Ampliar la cartografía literaria alternativa del cuento en Colombia del siglo XX.
● Promover los vínculos de cooperación entre el ICC y otros espacios culturales nacionales y
extranjeros a través del lente comparado de las literaturas nacionales.
Generar espacios de diálogo por medio de las «I Jornadas de Archivos Literarios en Colombia», la
continuación de la preparación del número sobre el cuento de la revista Thesaurus, la oferta de un curso de
extensión y las actividades del semillero para los estudiantes de la Maestría en Literatura y Cultura.
● Continuar la realización bianual de las jornadas de literatura comparada
● Recuperar archivos olvidados y seguir los caminos de la literatura en diferentes formatos por medio
de la aproximación a la Revista Letras Nacionales y el fondo audiovisual de RTVC.
● Contribuir a la difusión de la literatura por medio de la posterior publicación de libros con ediciones
facsimilares de la Colección de Archivos del Instituto Caro y Cuervo.</t>
  </si>
  <si>
    <t>1 artículo académico.
1 artículo co-escrito de
investigación.
2 ponencias.
1 conferencia.
2 presentaciones en
coloquios.
Preparación y coordinación de las «IJornadas de Archivos Literarios en Colombia».
Próximo manuscrito para la colección de archivos del ICC.
Continuación de la preparación del número sobre el cuento de la revista Thesaurus
Intercambios de Charlas
2 curso de maestría
Dirección de tesis de Maestría a cargo del investigador en jefe
1 curso de extensión
1 semillero de investigación</t>
  </si>
  <si>
    <t>Corpus léxico del español de Colombia CorlexCo. Cuarta fase: construcciones adverbiales (locuciones y colocaciones)</t>
  </si>
  <si>
    <t>Universidad Pedagógica 27,680,640</t>
  </si>
  <si>
    <t>Recopilar y analizar las construcciones adverbiales CA (locuciones y colocaciones) de uso frecuente en Colombia.</t>
  </si>
  <si>
    <t>Recopilar las CA más usadas en Colombia, a través del vaciado de dos diccionarios
combinatorios del español (Redes y Práctico), diccionarios de español general (Diccionario de la
lengua española y Diccionario de uso del español), un diccionario fraseológico (Diccionario de
locuciones adverbiales para la enseñanza del español) y diccionarios regionales (Diccionario de
americanismos y los dos diccionarios de colombianismos publicados por el ICC).
 Verificar la frecuencia y la extensión de uso de las CA del español de Colombia, mediante la
herramienta Word Sketch del corpus digital Sketch Engine.
 Documentar el uso de las CA del español de Colombia, desde el año 2000, en prensa digital
nacional.
 Crear una base de datos con la descripción lingüística de las CA más usadas en el país, teniendo
en cuenta los metadatos configurados en el CorlexCo.
 Registrar la base de datos de CA en el CorlexCo, en la plataforma CLICC.</t>
  </si>
  <si>
    <t xml:space="preserve">Artículo resultado de investigación
Ponencia Internacional
Ponencia Internacional en IV Jornadas internacional es en investigación lingüística José Joaquín Montes
Pasantías de investigación de maestrantes
Corpus léxico del español de Colombia
</t>
  </si>
  <si>
    <t>Macroproyecto Nuevo Atlas Lingüístico-Antropológico
de Colombia por regiones - NALAC, Fase 4 (Año 2022)</t>
  </si>
  <si>
    <t>Lingüística de Corpus</t>
  </si>
  <si>
    <t>Organizar, describir y analizar datos lingüísticos y antropológicos recopilados en zonas de Colombia no exploradas para el ALEC y generar estrategias pedagógicas para la socialización y enseñanza de la lengua a partir de los conocimientos desarrollados, con el apoyo del Sistema Gestor Lingüístico del ICC (SGLICC).</t>
  </si>
  <si>
    <t xml:space="preserve">Dimensión geolingüística
Fase 4 - 2022
a. Alimentar la base de datos espacial (BDE) del SIGICC con fuentes de información lingüística para su geolocalización, de acuerdo con su disponibilidad.
4.2.2. Dimensión de corpus y lexicográfica
Fase 4 - 2022
a. Reestructurar y optimizar los desarrollos de la interfaz de lexicógrafo y de usuario administrador de LEXICC teniendo en cuenta los cambios de lenguaje y nuevos protocolos implementados por la oficina de las TIC.
4.2.3. Dimensión Antropológica
Fase 4 - 2022
a. Desarrollar un piloto de clasificación de la información antropológica/etnográfica de la colección fotográfica del ALEC.
Dimensión pedagógica
Fase 4 - 2022
a. Diseñar y elaborar videos pedagógicos para el uso de las plataformas CLICC, LEXICC, SIGICC y ALEC digital.
</t>
  </si>
  <si>
    <t>Adjetivos de persona que se sustantivan: una aproximación cognitiva y lexicográfica</t>
  </si>
  <si>
    <t>Analizar la prototipicidad semántica y los mecanismos cognitivos que subyacen a la recategorización de adjetivos de persona en sustantivos, a fin de proponer algunos criterios para su tratamiento lexicográfico en
diccionarios generales de lengua española.</t>
  </si>
  <si>
    <t>Seleccionar una muestra de cinco adjetivos de persona que se sustantivan (referidos a
carácter y comportamiento) del Diccionario de la lengua española (DLE).
• Examinar los sentidos que reflejan los adjetivos de estudio en el Corpus del español
del siglo XXI (CORPES) y obtener un resultado preliminar en cuanto a su prototipicidad semántica y
su recategorización en sustantivos.
• Diseñar una encuesta de percepción que valide la información sobre prototipicidad
semántica obtenida en el CORPES.
• Analizar comparativamente los resultados obtenidos en las dos fuentes de datos
(CORPES y encuestas) y diseñar para cada adjetivo de la muestra una Red Radial (RR) que explique
su prototipicidad semántica y los mecanismos cognitivos que subyacen a su recategorización en
sustantivos.
• Proponer algunos criterios lexicográficos para representar los adjetivos de la muestra
en diccionarios generales de lengua española a partir del análisis cognitivo realizado.</t>
  </si>
  <si>
    <t xml:space="preserve">Artículo resultado de investigación
-IV Jornadas internacionales en investigación lingüística (ICC)
</t>
  </si>
  <si>
    <t>NACIÓN CULTURAL VS. FRONTERAS POLÍTICAS Y
LINGÜÍSTICAS II: POÉTICAS TRANSFRONTERIZAS AFRO
ENACIÓN CULTURAL VS. FRONTERAS POLÍTICAS Y
LINGÜÍSTICAS II: POÉTICAS TRANSFRONTERIZAS AFRO
E INDÍGENAS</t>
  </si>
  <si>
    <t>Literatura Afroindígena</t>
  </si>
  <si>
    <t>Narrativas del país a la distancia. Migraciones y exilios de
Venezuela y Colombia
Fase 3: Narradoras migrantes de Colombia y Venezuela.</t>
  </si>
  <si>
    <t xml:space="preserve">Estudiar las obras narrativas de autoras colombianas y venezolanas migrantes publicadas en el siglo XXI a partir de la imagología, que estudia las representaciones del extranjero; de los estudios sobre la memoria e identidad y de diversas aproximaciones teóricas al fenómeno del exilio, del insilio y de las migraciones.
</t>
  </si>
  <si>
    <t xml:space="preserve">Dar a conocer las representaciones narrativas del exilio y la migración en las ficciones de autoras
colombianas y venezolanas (cuento y novela).
Determinar cómo se representan en las ficciones del corpus las percepciones del país dejado
atrás.
Hacer un estudio juicioso de las representaciones narrativas desde varios enfoques de la
literatura comparada: la imagología y estudios de los imaginarios.
</t>
  </si>
  <si>
    <t>Asistencia automática para la evaluación y enseñanza de la competencia escrita en grandes comunidades educativas (prueba de concepto del modelo de evaluación)</t>
  </si>
  <si>
    <t xml:space="preserve">Objetivo general: Realizar la prueba de concepto de un modelo de evaluación o asistencia automática de la competencia escrita de alumnos en edad escolar con un enfoque basado en indicadores y en metadatos débiles como la edad o el grado académico. </t>
  </si>
  <si>
    <t xml:space="preserve">Objetivos específicos: 
• Proveer, identificar o recolectar un conjunto de datos adecuado para la construcción del modelo para el idioma inglés.
• Identificar o proponer un conjunto de características textuales relevantes para el modelo.
• Identificar o recolectar los datos necesarios para comprobar la validez del modelo. Es decir, con datos externos al conjunto de datos que las evaluaciones proveídas efectivamente corresponden a niveles de la competencia escrita.
Queremos proponer este proyecto con una proyección a mediano plazo. Para los primeros tres años los objetivos generales serían los siguientes:
• Año 2022: Probar el concepto del modelo de evaluación de manera general usando corpora y datos existentes en el idioma inglés.
• Año 2023: Prueba de concepto para el español de Colombia recolectando datos de comunidades educativas locales comprobando su validez y utilidad (corpus y datos en español.)
• Año 2024: Desarrollo de un prototipo funcional del modelo de evaluación para ser utilizado en escenarios de aprendizaje reales y comprobar su utilidad y viabilidad a escala nacional.
La visión a mediano plazo de este proyecto es posicionar al Instituto Caro y Cuervo y al Grupo de Investigación en Lingüística, como proveedores de servicios informáticos de evaluación lingüística para la educación, a nivel individual, institucional, regional y nacional. Además, se busca contribuir en posicionar al Instituto como referente de la promoción de la calidad de la enseñanza de las lenguas colombianas. A largo plazo se busca posicionar al Instituto y al grupo de investigación como líderes en la investigación y desarrollo de tecnologías y herramientas de la lingüística y computacional para la educación.
</t>
  </si>
  <si>
    <t>Un artículo en una revista científica en los campos de la educación, la lingüística y la computación</t>
  </si>
  <si>
    <t>Análisis contrastivo LSC-EL2 de los sordos (Fase 2): corpus
paralelo de unidades léxicas LSC y español.</t>
  </si>
  <si>
    <t>Determinar las diferencias y similitudes entre el léxico entre la lengua de señas colombiana y el del español, a través de la construcción de un corpus paralelo, con el fin contribuir a la enseñanza de EL2 para personas sordas.</t>
  </si>
  <si>
    <t>Determinar los pares de unidades léxicas LSC/español y sus contextos de uso por parte de aprendientes del español, mediante la revisión de trabajos previos de corpus de LSC y español de personas sordas, además de diccionarios de vocabulario básico disponible.
Establecer un conjunto de 100 pares de unidades léxicas en LSC/español de interés para la enseñanza del léxico del español para sordos, bajo los criterios de correspondencia entre sus dominios semánticos y contextos de aplicación.
 Diseñar la estructura de un corpus paralelo LSC/español que permita establecer contrastes entre LSC/español y el español escrito por personas sordas.
 Recopilar y procesar muestras de español escrito de personas sordas correspondientes al rango de pares LSC/español seleccionados, incluyendo metadatos de información sociolingüística.</t>
  </si>
  <si>
    <t>Artículo en revista de investigación.
Poster en 3th National Congress on Linguistics and Sign Languages (Florianopolis, 27 Junio al 1 Julio de 2022)
Participación de estudiantes de maestría MELE/L2</t>
  </si>
  <si>
    <t xml:space="preserve">Quechuismos en el español hablado en Colombia, según el ALEC y otras fuentes: estudio lexicológico, dialectológico y lexicográfico – Vigencia 2022
</t>
  </si>
  <si>
    <t>Lengua Tiempo Espacio y Sociedad</t>
  </si>
  <si>
    <t xml:space="preserve">Identificar los elementos léxicos procedentes de las lenguas quechuas registrados en los materiales del Atlas Lingüístico-Etnográfico de Colombia (ALEC) y el Atlas de Colombia (ADC), para analizar sus
características estructurales, su frecuencia de uso, su distribución dialectal dentro del español hablado en Colombia y su referencia (si existe) en otras obras como diccionarios, lexicones o vocabularios, con la meta de formular observaciones y generalizaciones sincrónicas y diacrónicas sobre el fenómeno de contacto lingüístico y préstamo léxico que facilita la entrada de los quechuismos al español de Colombia. </t>
  </si>
  <si>
    <t>Un (1) artículo de investigación científica
Una (1) Ponencia 0 comunicación en un evento académico nacional o internacional (evento por establecer debido a las restricciones por la pandemia de Covid-19)</t>
  </si>
  <si>
    <t>Documentos para la Historia Lingüística de Colombia, siglos XVI a XIX. Segunda fase (2021-2022) – Vigencia 2022</t>
  </si>
  <si>
    <t>La segunda fase (2021-2022) del proyecto Documentos para la historia lingüística de Colombia tiene como objetivo principal la recopilación, transcripción y publicación de documentos producidos en las diferentes zonas e instituciones de la Colombia colonial durante
los siglos XVI a XIX, que se muestren apropiados para un estudio histórico-lingüístico y sirvan a los investigadores como corpus, o punto de partida, para proponer estudios, temas y líneas de indagación.</t>
  </si>
  <si>
    <t>Un (1) artículo de investigación científica sobre aspectos históricos del español de América o Colombia Edwin Algarra
Un (1) artículo de investigación científica sobre aspectos históricos del español de América o Colombia. Responsable: Ana Constanza Rodríguez Álvarez
Participación en el I Encuentro sobre Formas y Fórmulas de Tratamiento en las lenguas Iberorrománicas, que tendrá lugar en Quito, Ecuador, entre el 23 y 25 de marzo de 2022 Responsable: Edwin Daniel Algarra Suárez
Un (1) pasante de la Maestría en Lingüística del ICC 
Impartición de un (1) curso en el área de la lingüística diacrónica en las maestrías adscritas al Seminario Andrés Bello</t>
  </si>
  <si>
    <t>“Investigación documental y camino filológico de comparación encaminado a reivindicar la lengua pijao y a elaborar un diccionario virtual” (Etapas 1, 2 y 3)</t>
  </si>
  <si>
    <t>Trabajar en la reconstrucción de la lengua pijao a través de la investigación de fuentes documentales de la Colonia, la comparación de las transcripciones de distintos investigadores y de los vocablos de
origen indígena que emplean los pijaos con vocablos de lenguas vivas para tratar de dilucidar la familia lingüística a la que pertenece la lengua pijao, además de elaborar un diccionario virtual que
facilite el uso de los términos indígenas en el habla de los pijaos.</t>
  </si>
  <si>
    <t>3.2.1. Etapa 1: Investigar en fuentes documentales la historia de la lengua pijao, su uso en distintos
territorios y su posible origen:
3.2.2. Etapa 2: Comparar vocablos indígenas encontrados en el sur del Tolima con vocablos de
lenguas indígenas de tres familias lingüísticas:
3.2.3. Etapa 3: Elaborar un diccionario virtual que contribuya al uso de los términos indígenas en el
habla de los pijaos:</t>
  </si>
  <si>
    <t>Un artículo sobre los hallazgos documentales de la lengua pijao. Entrega al ICC y al CRIT de la copia de las actas, los manuscritos,
y otros documentos encontrados en los archivos consultados, que aborden el tema de la lengua y la cultura pijao</t>
  </si>
  <si>
    <t>Diccionario lengua indígena andoque</t>
  </si>
  <si>
    <t>Creación de versión piloto del «Diccionario lengua indígena andoque» en versión digital</t>
  </si>
  <si>
    <t>Procesar automáticamente los datos organizados en Excel (BDLAE) en un software de procesamiento léxico.
• Verificar la transcripción fonológica, traducción, ejemplos, información etnográfica e información gramatical de los datos e identificar los faltantes.
Organizar y codificar los archivos de audio existentes y realizar las grabaciones de los faltantes con un
hablante nativo.
• Transcribir y digitalizar parte del corpus perteneciente al investigador Jon Landaburu para complementar
las entradas del diccionario.
• Revisar y editar la primera versión digital definitiva del diccionario.
• Hacer una ponencia en el marco de la celebración del octogésimo aniversario del Instituto Caro y Cuervo.</t>
  </si>
  <si>
    <t>Ponencia en evento académico nacional 
Versión digital piloto del Diccionario lengua indígena andoque</t>
  </si>
  <si>
    <t>33*</t>
  </si>
  <si>
    <t>El género discursivo de consejo en lengua muinane y cabiyarí.</t>
  </si>
  <si>
    <t>Documentar y describir las formas de expresión oral, bajo el género discursivo de consejo, en dos comunidades indígenas del Amazonas colombiano (Mitú-Leticia)</t>
  </si>
  <si>
    <t xml:space="preserve">• Identificar las características discursivas de los consejos teniendo en cuenta sus contextos de enunciación. 
• Describir y analizar los recursos lingüísticos usados por los oradores indígenas en la ejecución de sus consejos.
• Documentar las características sociales y culturales de los consejos en dos pueblos amazónicos colombianos (Región Vaupés y Región Amazonia)
</t>
  </si>
  <si>
    <t>34*</t>
  </si>
  <si>
    <t>Textualidades desde tres puntos cardinales: agencias y representaciones de pertenencia colectiva afro e indígenas</t>
  </si>
  <si>
    <t xml:space="preserve">Analizar diversos artefactos simbólicos afrodescendientes e indígenas construidos como estrategias textuales para generar pertenencia social en sus pueblos. </t>
  </si>
  <si>
    <t xml:space="preserve">Identificar el repertorio de referentes culturales, lingüísticos, cosmogónicos y textuales compartidos por cada pueblo y la manera cómo son seleccionados con el fin de generar identificación colectiva en los integrantes de cada comunidad. 
 Estudiar las estrategias de elaboración, publicación, difusión y legitimación de los artefactos simbólicos que han creado las comunidades y los autores pertenecientes a pueblos afrodescendientes e indígenas, con el fin de posibilitar pertenencia social entre los integrantes de cada pueblo, así como el reconocimiento de la sociedad nacional y la visibilización. 
 Establecer las necesidades y agencias políticas, sociales, legales, pedagógicas y lingüísticas de estos pueblos a los que responde la construcción de estos artefactos. 
 Analizar la efectividad simbólica de estos artefactos a partir de sus usos, réplicas o reescrituras al interior de las comunidades y de la sociedad nacional dan cuenta de su efectividad simbólica en cada caso.
</t>
  </si>
  <si>
    <t xml:space="preserve">Libro teórico colaborativo sobre los diversas textualidades estudiadas y estrategias de generación de pertenencia social con un capítulo de estrategia didáctica
1.Conversatorio sobre las textualidades estudiadas en el Instituto Caro y Cuervo
</t>
  </si>
  <si>
    <t>Proyectos de investigación 2022 ICC</t>
  </si>
  <si>
    <t>OBJETIVO GENERAL PROYECTO</t>
  </si>
  <si>
    <t>OBJETIVOS ESPECÍFICOS DEL PROYECTO</t>
  </si>
  <si>
    <t>PRODUCTOS PROMETIDOS PARA 2022</t>
  </si>
  <si>
    <t>1.Caracterizar las trayectorias editoriales de los escritores nacidos en Colombia que han logrado la internacionalización de sus obras y el valor diferencial que aportan las editoriales (independientes, de grandes grupos, universitarias), lenguas de traducción y países de publicación en este proceso.
2. Analizar el lugar que ocupan las fuentes del capital de visibilidad en la internacionalización de los autores nacidos en Colombia: premios, eventos, crítica.
3. Identificar las características estructurales y temáticas de las obras internacionalizadas de los
escritores nacidos en Colombia y las eventuales influencias de la “literatura mundial” en ellas.</t>
  </si>
  <si>
    <t xml:space="preserve">1. Dos artículos de investigación escritos por las dos investigadoras del proyecto.
2.Ciclo de Conferencias  en ICC: La  internacionalización de la literatura colombiana: la década de 1990
3.Electiva curso de extensión: “¿Cómo se “hace” un escritor en Colombia?: Literatura, edición y prestigio”. Seminario abierto de formación: Internacionalización de la literatura e intermediarios de visibilidad
</t>
  </si>
  <si>
    <t xml:space="preserve">1 artículo académico para revista indexada, en co-autoría Coordinación del número monográfico de Thesaurus 
10 ensayos, reseñas o entrevistas para la web 2 sesiones de radio Serie editorial “Charry Lara”: primeros dos números
2 cursos de maestría 1 curso de extensión X tesis de maestría 1 tesis de doctorado
</t>
  </si>
  <si>
    <t>Cómo se escribe un texto en Sumapaz: Aprender de las
prácticas de escritura vernácular en Colombia (Fase 4 de 4 y Continuación de la Línea de Investigación en Glotopolítica)</t>
  </si>
  <si>
    <t xml:space="preserve">Analizar, a través de la escritura de cinco capítulos, los siguientes temas-problemas de la edición y la producción de conocimiento en el contexto digital: sistemas de conocimiento que prefiguran la web, promesas utópicas de los nuevos medios de comunicación, publicaciones multimediales que cuestionan la idea de libro, los nuevos usuarios-lectores, la web que colectivamente deseamos e idealizamos.
Contribuir al pensamiento del libro y la edición en un contexto de transformaciones tecnológicas desde una perspectiva local y latinoamericana, y posicionar la Maestría de Estudios Editoriales del Caro y Cuervo como un espacio de pensamiento original y creativo en torno a temas contemporáneos de la edición y la cultura escrita. </t>
  </si>
  <si>
    <t xml:space="preserve">*Artículo publicable sobre los resultados preliminares del NALAC luego de la captura de datos
*Artículo publicable sobre el análisis de los contenidos antropológicos del corpus del ALEC.
*Artículo publicable sobre la comparación del corpus del ALEC y corpus extranjeros.
*Artículo publicable sobre la dimensión de corpus, lexicografía o la dimensión pedagógica
* Conferencia de divulgación científica sobre los avances del NALAC y las perspectivas futuras de cara a la recolección de datos.
*Conferencia de divulgación (virtual y/o presencial) para presentar los contenidos antropológicos del ALEC.
*Materiales didácticos para la exploración de materiales del ALEC.
*Videos pedagógicos para el uso de las plataformas.
*Estrategias para divulgar las plataformas CLICC,LEXICC, ALEC digital y SIGICC a docentes e investigadores del ICC.
*Diseño convocatoria, para beca de estímulos
* Realización de dos temporadas de pasantías durante el 2022 relacionadas con la sistematización y el análisis de los contenidos
del ALEC y del NALAC.
*Talleres para el pilotaje inicial de algunos de los materiales pedagógicos diseñados.
*Curso para la maestría en Lingüística.
* Base de datos espacial (BDE) con nuevas fuentes de información lingüística geolocalizada. 
* Sistema de  Información Geográfica del ICC (SIGICC) optimizado con mayores y mejores opciones de visualización de puntos y
analítica
* Aplicativo LinGeo Flórez optimizado y enlazado con el cuestionario del NALAC.
* Aplicativo LinGeo Montes en versión inicial para la captura de datos en campo.
* Reestructuración y desarrollo de la interfaz de lexicógrafo.
Optimización y mejoramiento de la interfaz de usuario registrado, usuario general y usuario administrados de LEXICC.
*Mantenimiento de CLICC. Mejoramiento en los tipos de búsqueda y en el ingreso, visualización y consulta de corpus bilingües.
*Pipeline para lematización y etiquetado de español rural 
*Modelo del español para procesamiento de lenguaje natural con base en los corpus del ICC.
</t>
  </si>
  <si>
    <t>El proyecto se propone registrar, traducir y analizar a la luz de las actuales teorías en estudios literarios, interculturales, antropológicos, indígenas y afrodiaspóricos, una serie de praxis discursivas y prácticas
artísticas “transfronterizas” recogidas en campo, en archivos y bibliotecas de Colombia y Brasil, con el afán de compartir la palabra de los pueblos afro e indígena, reunidos de distintas maneras en el mundo real, aunque divorciados por la ciencia, y darles visibilidad en el campo literario y cultural nacional e internacional. Con este fin, problematizaremos sistemáticamente las fronteras de orden lingüístico, político, ideológico, socio-cultural, económico y científico que históricamente han intentado mantener separados a las comunidades negras e indígenas entre sí y del resto de la(s) nación(es). Este objetivo general quiere contribuir a la creación de puentes en vez de muros entre los pueblos y los países de América Latina y el Caribe, para dejar oír voces inéditas de las naciones culturales que nos convirtieron en lo que somos hoy: países diversos, híbridos, con un circuito de insoslayables experiencias compartidas. La presente
investigación redundará en una reflexión teórica, una antología textual anotada y una compleja labor de
traducción.</t>
  </si>
  <si>
    <t xml:space="preserve">4.1.1 Corpus de obras wayuu: gestadas en la dinámica transfronteriza del territorio ancestral Woumain, ubicado en la península de la Guajira, en la cuenca del Caribe, entre Colombia y Venezuela. Esta es una región históricamente asociada al contrabando, en donde las fronteras lingüísticas, geográficas y culturales son reinventadas continuamente. Enfrentaremos las diferentes apuestas textuales de un mismo pueblo frente a la condición transfronteriza, la construcción de memoria colectiva, la relación 0ralidadescritura, la cuestión de la traducción y el diálogo con los gobiernos nacionales. Incluiremos los siguientes autores de origen wayuu: Malohe (Miguel Ángel López Hernández). Encuentros en los senderos de Abya Yala. Quito: Abya-Yala, 2004; Simanca, Estercilia. Por los valles de la arena dorada. Bogotá: Santillana, 2017; Jusayú, M. Achi’kí. Relatos Guajiros. Caracas: Universidad Católica Andrés Bello, 1986 y Fernández Silva, José Ángel. Jayeechiirua jee Ojutuuirua sümüinjatü tü eikaa Mma Cantos y pagamentos a la madre tierra, 2007.
4.1.2 Corpus de Amazonas: textos etnoliterarios tikuna, oralidades que fluyen por el río más allá de las fronteras nacionales de Brasil, Perú y Colombia proyectando una concepción del territorio que choca con las lógicas de delimitación y administración territorial de los Estados nacionales. Francisco Ahué Coello es un autor perteneciente al pueblo magüta (tikuna) originario del lago Tarapoto en Amazonas. Su libro Narraciones Indígenas del Río Grande / Tikunagü arü taü~ î tatüchiga, publicado por la editorial
Norma en 2020, presenta una muestra de relatos orales en formato bilingüe de origen del pueblo magüta,
historias de seres encantados e inusitadas apariciones y transformaciones.
4.1.3 Corpus del Pacífico colombiano: estas voces emergen en y desde las márgenes de la geografía nacional, en las que el mismo territorio se configura como frontera cultural y simbólica instituida por los discursos oficiales. La oralidad y las tradiciones orales aparecen como formas de resistencia y afirmación, que demarcan espacios transfronterizos de relaciones y redes socioculturales e históricas entre comunidades afros, indígenas y de otras geografías. El corpus incluye tres autores del pacífico colombiano, dos chocoanos y una caucana, a saber: Recuerdos de la orilla (1961) de Miguel Caicedo Mena, aproximadamente sesenta grabaciones radiales realizadas por el autor entre los años 80s y 90s; el poemario Canto a mi pueblo (1990) de Isnel Alecio Mosquera y Cuando los ancestros llaman (2020) de Mary Grueso Romero. La presencia de múltiples identidades movedizas que confluyen en estos autores y que se materializan en sus poéticas a través de estrategias de enmascaramientos y elementos paródicos, trasciende fronteras locales y nacionales y cuestiona la mirada hegemónica excluyente desde lugares liminales para
posicionar voces y textualidades diversas.
4.1.4 Corpus del Caribe Colombiano (registros de Santa Cruz de Mompox y Santa Cruz de Lorica): Cantos populares de mi tierra, de Candelario Obeso responde al propósito artístico y político de registrar poéticamente en el campo literario nacional el mundo que Orlando Fals Borda ha llamado de la “cultura anfibia” de la depresión momposina, expresado en su variedad lingüística propia: el dialecto semicriollo del Caribe decimonónico. Esta obra es pionera dentro de la literatura de las afrorreclamaciones, dado que
pone de manifiesto los problemas de la nación afrocolombiana y los hace conocer en el resto del país. Así considerado, Candelario Obeso se puede leer como un poeta que atraviesa la frontera región/nación, por cuanto, por una parte, postula la cultura popular del Caribe frente al resto de los colombianos, y por otra, enfrenta con su proyecto estético el canon literario romántico, blanco y andino vigente en la época. Por otra parte, la obra de Manuel Zapata Olivella expresa las tensiones identitarias del Caribe, donde los límites se tornan difusos en términos de geografía, política y expresión literaria debido a la hibridación cultural caribeña, en donde se enhebra lo indígena y lo africano. Tal complejidad aparece en obras como Changó, el gran putas (1983), Los pasos del indio (1958), El hombre colombiano (1974) o Las claves mágicas de América (1989). 
4.1.5 Corpus de la Triple Frontera Brasil-Colombia, Perú y la frontera Brasil-Colombia-Venezuela:
cantos orales tradicionales de las naciones indígenas Kambeba, Kaixana, Kokama, Tikuna, Baniwa, Matiz, Mayoruna, Kulina, Miraña, Kanamarí, Marubo, Yagua, Uitoto, Bora y Quichua y oralitura en lengua Palikur, Wayãpi, Tucano. Complementaremos con producciones en antologías poéticas y poemarios individuales contemporáneos indígenas y negros, asociados a los quilombos y palenques en su calidad de hibridaciones lingüísticas y culturales. En esta cartografía textual transfronteriza que sigue el curso de las aguas, analizaremos cantos y cuentos que unen a hombres, mujeres y niños de diferentes orígenes y lenguas en microuniversos solidarios, signados por la memoria de las tribus perseguidas, la travesía transatlántica, los padecimientos de la esclavización y las luchas por la liberación.
</t>
  </si>
  <si>
    <t xml:space="preserve">Edición bilingüe anotada de repertorios textuales transfronterizos afro e indígenas con estudios introductorios para cada corpus
(25 páginas cada artículo, publicable en revista indexada).
</t>
  </si>
  <si>
    <t xml:space="preserve">2 artículos
1 libro 
Participación como coeditora de un número monográfico de la revista Akademos, del Postgrado de Humanidades de la Universidad
Central de Venezuela, sobre el tema de la migración desde una perspectiva interdisciplinaria
1 ponencia
1 conferencia para socialización del proyecto.
1 ponencia en las III Jornadas de Literatura comparada del I.C.C. a realizarse en 2022.
Preparación de un curso de la Maestría en Literatura y Cultura sobre narrativas del desarraigo
</t>
  </si>
  <si>
    <t>Construir una planta lexicográfica para el análisis de los 868 quechuismos registrados en el ALEC, identificados como resultado de las actividades de investigación durante la vigencia 2020 de este proyecto. Esta planta debe especificar: lema (registro ALEC); etimología quechua; formas relacionadas registradas; concepto(s) bajo el(los) que se encontró en el ALEC;localización en el ALEC; observaciones sobre etimología; observaciones sobre morfología o sintaxis; observaciones sobre formación de palabras; observaciones sobre el significado o el uso. El indicador de cumplimiento de este objetivo es un documento explicativo sobre la estructura, función y objetivos de la planta lexicográfica, su interpretación y uso en el marco de la investigación, y sus Fundamentes teóricos.
2. A partir de la planta lexicográfica, agrupar, analizar y describir los 868 quechuismos registrados en el ALEC para producir un listado lexicográfico ordenado de manera alfabética. El indicador de cumplimiento de este objetivo es un listado lexicográfico, a manera de diccionario, que integra y describe alfabéticamente todos los quechuismos registrados en el ALEC y elabora cada
entrada según los elementos descritos en la planta lexicográfica. 
3.Escribir un (1) producto de generación de nuevo conocimiento: un (1) artículo científico sobre quechuismos en el ALEC, aspectos geográficos y léxicos, a ser publicado en revistas indexadas del orden nacional o internacional.
4. Escribir y presentar un (1) producto de apropiación social del conocimiento: una (1) ponencia o comunicación sobre quechuismos en el ALEC, aspectos geográficos y léxicos, a ser presentado en un evento académico nacional o internacional (evento por definir debido a las restricciones impuestas por la pandemia de COVID-19)</t>
  </si>
  <si>
    <t>Continuar durante la vigencia de 2022 la búsqueda y transcripción de documentos coloniales en el Archivo General de la Nación (AGN) u otros fondos para llenar vacíos de la serie localización geográfica del corpus DHLC, cuyo indicador de cumplimiento es la
transcripción de al menos treinta (30) documentos durante la vigencia.
2. Continuar durante la vigencia 2022 la selección de documentos del archivo del Tribunal de la Inquisición de Cartagena de Indias con destino al corpus DHLC. Estos documentos permitirán la indagación documental para la Gobernación de Cartagena y Santa Marta, cuyo indicador es la transcripción de al menos cincuenta (50) documentos.
Continuar durante la vigencia 2022 la producción de facsímiles de los documentos recabados en los trabajos de campo realizados en el CIH de la Universidad del Cauca y el ANE en Quito, Ecuador. El indicador de este objetivo es la producción de ochenta (80) facsímiles.
Continuar en la vigencia 2022 la recuperación de metadatos documentales –primero con los datos que se puedan extraer del documento mismo (como ya se hizo para la Gobernación de Popayán) y luego con la información del mayor número de fuentes secundarias– con el propósito de formar un directorio de personajes, incluido el de escribanos y protectores de naturales. El indicador de cumplimiento de este objetivo es el levantamiento de una tabla de metadatos con, al menos ochenta (80) documentos revisados y cribados en tabla.
5. Escribir dos (2) productos de generación de nuevo conocimiento (dos (2) artículos de investigación científica en el área de Lingüística basados en materiales del corpus DHLC,teóricos, de construcción o trabajo con el corpus DHLC, todos a ser publicados en revistas indexadas internacionales o nacionales).
6. Escribir y presentar un (1) producto de apropiación social del conocimiento (una ponencia sobre aspectos fonéticos, morfológicos, sintácticos, léxicos o de tradición discursiva, en el I Encuentro sobre Formas y Fórmulas de Tratamiento en las lenguas Iberorrománicas, que tendrá lugar en Quito, Ecuador, entre el 23 y 25 de marzo de 2022).
7. Continuar durante la vigencia 2022 la subida a plataformas electrónicas de documentos del corpus. La plataforma escogida es CLICC, del Instituto Caro y Cuervo. El indicador de cumplimiento de este objetivo es la subida de al menos cincuenta (50) documentos a la plataforma, para completar cien (100) documentos en suma con los de la vigencia 2021.
8. Continuar durante la vigencia 2022 con la formación en el área de la lingüística diacrónica en espacios académicos como el de las maestrías adscritas al Seminario Andrés Bello, cuyo indicador será la impartición de un (1) curso en dicha área del conocimiento.</t>
  </si>
  <si>
    <t>Manuscrito o borrador de un artículo científico o capítulo de libro para someter a evaluación de revista científica nacional o internacional o casa editorial.
Ponencia para ser presentada en evento nacional y/o internacional.  
Taller de formación  con miembros de las comunidades involucradas o interesadas en el proceso</t>
  </si>
  <si>
    <t>https://www.caroycuervo.gov.co/4-1-1-presupuesto-de-ingresos/</t>
  </si>
  <si>
    <t xml:space="preserve"> Proyectos de inversión junto a los indicadores de gestión 2022 ICC</t>
  </si>
  <si>
    <t>De acuerdo a la Ley 1474 de 2011, artículo 74, se publica y articulan los proyectos de inversión junto a los indicadores de gestión, el cual podrá consultar en el siguiente enlace:</t>
  </si>
  <si>
    <t>Plan General de Compras 2022 ICC</t>
  </si>
  <si>
    <t>De acuerdo a la Ley 1474 de 2011, artículo 74, se publica y articula el Plan General de Compras, el cual podrá consultar en el siguiente enlace:</t>
  </si>
  <si>
    <t>https://www.caroycuervo.gov.co/3-1-plan-anual-de-adquisiciones/</t>
  </si>
  <si>
    <t>https://www.caroycuervo.gov.co/4-1-2-presupuesto-general-con-modificaciones/</t>
  </si>
  <si>
    <t>Documento: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</si>
</sst>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0;[Red]#,##0"/>
    <numFmt numFmtId="166" formatCode="_-&quot;$&quot;* #,##0_-;\-&quot;$&quot;* #,##0_-;_-&quot;$&quot;* &quot;-&quot;??_-;_-@_-"/>
    <numFmt numFmtId="167" formatCode="&quot;$&quot;\ #,##0"/>
    <numFmt numFmtId="168" formatCode="&quot;$&quot;\ #,##0.00"/>
  </numFmts>
  <fonts count="23" x14ac:knownFonts="1">
    <font>
      <sz val="11"/>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b/>
      <sz val="12"/>
      <color rgb="FFFF0000"/>
      <name val="Arial Narrow"/>
      <family val="2"/>
    </font>
    <font>
      <sz val="8"/>
      <name val="Calibri"/>
      <family val="2"/>
      <scheme val="minor"/>
    </font>
    <font>
      <sz val="7"/>
      <color theme="1"/>
      <name val="Times New Roman"/>
      <family val="1"/>
    </font>
    <font>
      <b/>
      <sz val="14"/>
      <color theme="1"/>
      <name val="Arial"/>
      <family val="2"/>
    </font>
    <font>
      <sz val="14"/>
      <color theme="1"/>
      <name val="Arial"/>
      <family val="2"/>
    </font>
    <font>
      <sz val="12"/>
      <color theme="1"/>
      <name val="Arial"/>
      <family val="2"/>
    </font>
    <font>
      <b/>
      <sz val="16"/>
      <color theme="1"/>
      <name val="Calibri"/>
      <family val="2"/>
      <scheme val="minor"/>
    </font>
    <font>
      <b/>
      <sz val="14"/>
      <color theme="0"/>
      <name val="Arial Narrow"/>
      <family val="2"/>
    </font>
    <font>
      <b/>
      <sz val="18"/>
      <color theme="0"/>
      <name val="Arial Narrow"/>
      <family val="2"/>
    </font>
    <font>
      <sz val="11"/>
      <color theme="1"/>
      <name val="Arial Narrow"/>
      <family val="2"/>
    </font>
    <font>
      <u/>
      <sz val="11"/>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164" fontId="7" fillId="0" borderId="0" applyFont="0" applyFill="0" applyBorder="0" applyAlignment="0" applyProtection="0"/>
    <xf numFmtId="0" fontId="22" fillId="0" borderId="0" applyNumberFormat="0" applyFill="0" applyBorder="0" applyAlignment="0" applyProtection="0"/>
  </cellStyleXfs>
  <cellXfs count="183">
    <xf numFmtId="0" fontId="0" fillId="0" borderId="0" xfId="0"/>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0" fillId="5" borderId="6" xfId="0" applyFont="1" applyFill="1" applyBorder="1" applyAlignment="1">
      <alignment horizontal="centerContinuous" vertical="center" wrapText="1"/>
    </xf>
    <xf numFmtId="0" fontId="10" fillId="5" borderId="7" xfId="0" applyFont="1" applyFill="1" applyBorder="1" applyAlignment="1">
      <alignment horizontal="centerContinuous" vertical="center" wrapText="1"/>
    </xf>
    <xf numFmtId="0" fontId="11" fillId="5" borderId="8" xfId="0" applyFont="1" applyFill="1" applyBorder="1" applyAlignment="1">
      <alignment horizontal="centerContinuous" vertical="center" wrapText="1"/>
    </xf>
    <xf numFmtId="0" fontId="11" fillId="5" borderId="7" xfId="0" applyFont="1" applyFill="1" applyBorder="1" applyAlignment="1">
      <alignment horizontal="centerContinuous" vertical="center" wrapText="1"/>
    </xf>
    <xf numFmtId="0" fontId="10" fillId="5" borderId="9" xfId="1" applyFont="1" applyFill="1" applyBorder="1" applyAlignment="1">
      <alignment horizontal="centerContinuous" vertical="center" wrapText="1"/>
    </xf>
    <xf numFmtId="0" fontId="10" fillId="5" borderId="10" xfId="1" applyFont="1" applyFill="1" applyBorder="1" applyAlignment="1">
      <alignment horizontal="centerContinuous" vertical="center" wrapText="1"/>
    </xf>
    <xf numFmtId="0" fontId="10" fillId="6" borderId="5" xfId="0" applyFont="1" applyFill="1" applyBorder="1" applyAlignment="1">
      <alignment horizontal="center" vertical="center" wrapText="1"/>
    </xf>
    <xf numFmtId="0" fontId="10" fillId="7" borderId="6" xfId="0" applyFont="1" applyFill="1" applyBorder="1" applyAlignment="1">
      <alignment horizontal="centerContinuous" vertical="center" wrapText="1"/>
    </xf>
    <xf numFmtId="0" fontId="10" fillId="7" borderId="7" xfId="0" applyFont="1" applyFill="1" applyBorder="1" applyAlignment="1">
      <alignment horizontal="centerContinuous" vertical="center" wrapText="1"/>
    </xf>
    <xf numFmtId="0" fontId="11" fillId="7" borderId="7" xfId="0" applyFont="1" applyFill="1" applyBorder="1" applyAlignment="1">
      <alignment horizontal="centerContinuous" vertical="center" wrapText="1"/>
    </xf>
    <xf numFmtId="0" fontId="11" fillId="7" borderId="8" xfId="0" applyFont="1" applyFill="1" applyBorder="1" applyAlignment="1">
      <alignment horizontal="centerContinuous" vertical="center" wrapText="1"/>
    </xf>
    <xf numFmtId="0" fontId="10" fillId="7" borderId="9" xfId="1" applyFont="1" applyFill="1" applyBorder="1" applyAlignment="1">
      <alignment horizontal="centerContinuous" vertical="center" wrapText="1"/>
    </xf>
    <xf numFmtId="0" fontId="10" fillId="7" borderId="10" xfId="1" applyFont="1" applyFill="1" applyBorder="1" applyAlignment="1">
      <alignment horizontal="centerContinuous" vertical="center" wrapText="1"/>
    </xf>
    <xf numFmtId="0" fontId="10" fillId="8" borderId="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5" borderId="5" xfId="0" applyFont="1" applyFill="1" applyBorder="1" applyAlignment="1">
      <alignment horizontal="centerContinuous" vertical="center" wrapText="1"/>
    </xf>
    <xf numFmtId="0" fontId="10" fillId="5" borderId="11" xfId="1" applyFont="1" applyFill="1" applyBorder="1" applyAlignment="1">
      <alignment horizontal="centerContinuous" vertical="center" wrapText="1"/>
    </xf>
    <xf numFmtId="0" fontId="10" fillId="5" borderId="12" xfId="1" applyFont="1" applyFill="1" applyBorder="1" applyAlignment="1">
      <alignment horizontal="centerContinuous" vertical="center" wrapText="1"/>
    </xf>
    <xf numFmtId="0" fontId="10" fillId="5" borderId="5" xfId="1" applyFont="1" applyFill="1" applyBorder="1" applyAlignment="1">
      <alignment horizontal="center" vertical="center" wrapText="1"/>
    </xf>
    <xf numFmtId="0" fontId="10" fillId="5" borderId="8" xfId="0" applyFont="1" applyFill="1" applyBorder="1" applyAlignment="1">
      <alignment horizontal="centerContinuous" vertical="center" wrapText="1"/>
    </xf>
    <xf numFmtId="0" fontId="10" fillId="5" borderId="15" xfId="1" applyFont="1" applyFill="1" applyBorder="1" applyAlignment="1">
      <alignment horizontal="centerContinuous" vertical="center" wrapText="1"/>
    </xf>
    <xf numFmtId="0" fontId="10" fillId="7" borderId="14" xfId="1" applyFont="1" applyFill="1" applyBorder="1" applyAlignment="1">
      <alignment horizontal="centerContinuous" vertical="center" wrapText="1"/>
    </xf>
    <xf numFmtId="0" fontId="10" fillId="7" borderId="8" xfId="0" applyFont="1" applyFill="1" applyBorder="1" applyAlignment="1">
      <alignment horizontal="centerContinuous" vertical="center" wrapText="1"/>
    </xf>
    <xf numFmtId="0" fontId="10" fillId="7" borderId="6" xfId="1" applyFont="1" applyFill="1" applyBorder="1" applyAlignment="1">
      <alignment horizontal="centerContinuous" vertical="center" wrapText="1"/>
    </xf>
    <xf numFmtId="0" fontId="10" fillId="7" borderId="7" xfId="1" applyFont="1" applyFill="1" applyBorder="1" applyAlignment="1">
      <alignment horizontal="centerContinuous" vertical="center" wrapText="1"/>
    </xf>
    <xf numFmtId="0" fontId="10" fillId="7" borderId="8" xfId="1" applyFont="1" applyFill="1" applyBorder="1" applyAlignment="1">
      <alignment horizontal="centerContinuous" vertical="center" wrapText="1"/>
    </xf>
    <xf numFmtId="0" fontId="3" fillId="0" borderId="0" xfId="0" applyFont="1"/>
    <xf numFmtId="0" fontId="3" fillId="0" borderId="0" xfId="0" applyFont="1" applyAlignment="1">
      <alignment wrapText="1"/>
    </xf>
    <xf numFmtId="0" fontId="10" fillId="7" borderId="5" xfId="0" applyFont="1" applyFill="1" applyBorder="1" applyAlignment="1">
      <alignment horizontal="center" vertical="center"/>
    </xf>
    <xf numFmtId="0" fontId="3" fillId="9" borderId="2" xfId="0" applyFont="1" applyFill="1" applyBorder="1"/>
    <xf numFmtId="0" fontId="11" fillId="7" borderId="0" xfId="0" applyFont="1" applyFill="1" applyAlignment="1">
      <alignment horizontal="centerContinuous" vertical="center" wrapText="1"/>
    </xf>
    <xf numFmtId="0" fontId="3" fillId="10" borderId="1" xfId="0" applyFont="1" applyFill="1" applyBorder="1" applyAlignment="1">
      <alignmen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2" borderId="0" xfId="0" applyFill="1"/>
    <xf numFmtId="0" fontId="0" fillId="11" borderId="19" xfId="0" applyFill="1" applyBorder="1" applyAlignment="1">
      <alignment horizontal="center" vertical="center"/>
    </xf>
    <xf numFmtId="0" fontId="0" fillId="2" borderId="0" xfId="0" applyFill="1"/>
    <xf numFmtId="0" fontId="11" fillId="5" borderId="8" xfId="0" applyFont="1" applyFill="1" applyBorder="1" applyAlignment="1">
      <alignment horizontal="center" vertical="center" wrapText="1"/>
    </xf>
    <xf numFmtId="0" fontId="3" fillId="3" borderId="0" xfId="0" applyFont="1" applyFill="1" applyAlignment="1">
      <alignment vertical="center" wrapText="1"/>
    </xf>
    <xf numFmtId="0" fontId="3" fillId="0" borderId="0" xfId="0" applyFont="1" applyFill="1" applyAlignment="1">
      <alignment vertical="center" wrapText="1"/>
    </xf>
    <xf numFmtId="0" fontId="16" fillId="0" borderId="0" xfId="0" applyFont="1" applyFill="1" applyAlignment="1">
      <alignment vertical="center" wrapText="1"/>
    </xf>
    <xf numFmtId="0" fontId="16" fillId="3" borderId="0" xfId="0" applyFont="1" applyFill="1" applyAlignment="1">
      <alignment vertical="center" wrapText="1"/>
    </xf>
    <xf numFmtId="0" fontId="15" fillId="0" borderId="0" xfId="0" applyFont="1" applyFill="1" applyAlignment="1">
      <alignment horizontal="left" vertical="center" wrapText="1"/>
    </xf>
    <xf numFmtId="0" fontId="5"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11" borderId="1" xfId="0" applyFill="1" applyBorder="1" applyAlignment="1">
      <alignment horizontal="left" vertical="center" wrapText="1"/>
    </xf>
    <xf numFmtId="0" fontId="10" fillId="6" borderId="20" xfId="0" applyFont="1" applyFill="1" applyBorder="1" applyAlignment="1">
      <alignment horizontal="center" vertical="center" wrapText="1"/>
    </xf>
    <xf numFmtId="0" fontId="8" fillId="7" borderId="21" xfId="0" applyFont="1" applyFill="1" applyBorder="1" applyAlignment="1">
      <alignment vertical="center"/>
    </xf>
    <xf numFmtId="0" fontId="0" fillId="0" borderId="22" xfId="0" applyBorder="1" applyAlignment="1">
      <alignment horizontal="left" vertical="center" wrapText="1"/>
    </xf>
    <xf numFmtId="0" fontId="8" fillId="7" borderId="23" xfId="0" applyFont="1" applyFill="1" applyBorder="1" applyAlignment="1">
      <alignment vertical="center"/>
    </xf>
    <xf numFmtId="0" fontId="0" fillId="0" borderId="24" xfId="0" applyBorder="1" applyAlignment="1">
      <alignment horizontal="left" vertical="center" wrapText="1"/>
    </xf>
    <xf numFmtId="14" fontId="0" fillId="0" borderId="24" xfId="0" applyNumberFormat="1" applyBorder="1" applyAlignment="1">
      <alignment horizontal="left" vertical="center"/>
    </xf>
    <xf numFmtId="0" fontId="0" fillId="0" borderId="24" xfId="0" applyBorder="1" applyAlignment="1">
      <alignment horizontal="left" vertical="top" wrapText="1"/>
    </xf>
    <xf numFmtId="0" fontId="1" fillId="0" borderId="24" xfId="0" applyFont="1" applyBorder="1" applyAlignment="1">
      <alignment horizontal="left" vertical="top" wrapText="1"/>
    </xf>
    <xf numFmtId="0" fontId="0" fillId="0" borderId="28" xfId="0" applyBorder="1"/>
    <xf numFmtId="0" fontId="0" fillId="0" borderId="0" xfId="0" applyNumberFormat="1"/>
    <xf numFmtId="0" fontId="0" fillId="0" borderId="0" xfId="0" pivotButton="1"/>
    <xf numFmtId="0" fontId="0" fillId="0" borderId="0" xfId="0" applyAlignment="1">
      <alignment horizontal="left"/>
    </xf>
    <xf numFmtId="0" fontId="17" fillId="0" borderId="0" xfId="0" applyFont="1" applyFill="1" applyAlignment="1">
      <alignment vertical="center" wrapText="1"/>
    </xf>
    <xf numFmtId="0" fontId="0" fillId="0" borderId="0" xfId="0" applyAlignment="1">
      <alignment horizontal="left" indent="1"/>
    </xf>
    <xf numFmtId="0" fontId="1" fillId="0" borderId="0" xfId="0" applyFont="1"/>
    <xf numFmtId="0" fontId="1" fillId="0" borderId="1" xfId="0" applyFont="1" applyBorder="1"/>
    <xf numFmtId="0" fontId="0" fillId="0" borderId="1" xfId="0" applyBorder="1" applyAlignment="1">
      <alignment horizontal="left"/>
    </xf>
    <xf numFmtId="0" fontId="0" fillId="0" borderId="1" xfId="0" applyBorder="1"/>
    <xf numFmtId="0" fontId="1" fillId="11" borderId="1" xfId="0" applyFont="1" applyFill="1" applyBorder="1" applyAlignment="1">
      <alignment horizontal="center"/>
    </xf>
    <xf numFmtId="0" fontId="18" fillId="13" borderId="1" xfId="0" applyFont="1" applyFill="1" applyBorder="1"/>
    <xf numFmtId="0" fontId="0" fillId="0" borderId="1" xfId="0" applyBorder="1" applyAlignment="1">
      <alignment horizontal="center" vertical="center"/>
    </xf>
    <xf numFmtId="0" fontId="0" fillId="0" borderId="0" xfId="0" applyAlignment="1">
      <alignment vertical="center"/>
    </xf>
    <xf numFmtId="0" fontId="8" fillId="5" borderId="1" xfId="0" applyFont="1" applyFill="1" applyBorder="1" applyAlignment="1">
      <alignment horizontal="center" vertical="center"/>
    </xf>
    <xf numFmtId="14" fontId="0" fillId="0" borderId="1" xfId="0" applyNumberFormat="1" applyBorder="1" applyAlignment="1">
      <alignment vertical="center" wrapText="1"/>
    </xf>
    <xf numFmtId="14" fontId="0" fillId="0" borderId="1" xfId="0" applyNumberFormat="1" applyBorder="1" applyAlignment="1">
      <alignment vertical="center"/>
    </xf>
    <xf numFmtId="0" fontId="0" fillId="0" borderId="1" xfId="0" applyBorder="1" applyAlignment="1">
      <alignment vertical="center"/>
    </xf>
    <xf numFmtId="0" fontId="10" fillId="7" borderId="6" xfId="0" applyFont="1" applyFill="1" applyBorder="1" applyAlignment="1">
      <alignment horizontal="center" vertical="center" wrapText="1"/>
    </xf>
    <xf numFmtId="0" fontId="10" fillId="7" borderId="6" xfId="1" applyFont="1" applyFill="1" applyBorder="1" applyAlignment="1">
      <alignment horizontal="center" vertical="center" wrapText="1"/>
    </xf>
    <xf numFmtId="0" fontId="3" fillId="2" borderId="0" xfId="0" applyFont="1" applyFill="1" applyAlignment="1">
      <alignment vertical="center" wrapText="1"/>
    </xf>
    <xf numFmtId="0" fontId="15" fillId="2" borderId="0" xfId="0" applyFont="1" applyFill="1" applyAlignment="1">
      <alignment horizontal="left" vertical="center" wrapText="1"/>
    </xf>
    <xf numFmtId="0" fontId="3" fillId="4" borderId="1" xfId="0" applyFont="1" applyFill="1" applyBorder="1" applyAlignment="1">
      <alignment vertical="center" wrapText="1"/>
    </xf>
    <xf numFmtId="0" fontId="9" fillId="4"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3" borderId="1" xfId="0" applyFont="1" applyFill="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5" fontId="3" fillId="4" borderId="1" xfId="0" applyNumberFormat="1"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164" fontId="3" fillId="4" borderId="1" xfId="2" applyFont="1" applyFill="1" applyBorder="1" applyAlignment="1">
      <alignment vertical="center" wrapText="1"/>
    </xf>
    <xf numFmtId="14"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4" xfId="0" applyFont="1" applyFill="1" applyBorder="1" applyAlignment="1">
      <alignment vertical="center" wrapText="1"/>
    </xf>
    <xf numFmtId="0" fontId="9" fillId="14" borderId="1" xfId="0" applyFont="1" applyFill="1" applyBorder="1" applyAlignment="1">
      <alignment horizontal="center" vertical="center" wrapText="1"/>
    </xf>
    <xf numFmtId="0" fontId="3" fillId="14" borderId="1" xfId="0" applyFont="1" applyFill="1" applyBorder="1" applyAlignment="1">
      <alignment vertical="center" wrapText="1"/>
    </xf>
    <xf numFmtId="0" fontId="4" fillId="14" borderId="1" xfId="0" applyFont="1" applyFill="1" applyBorder="1" applyAlignment="1">
      <alignment horizontal="center" vertical="center" wrapText="1"/>
    </xf>
    <xf numFmtId="165" fontId="3" fillId="14" borderId="1" xfId="0" applyNumberFormat="1" applyFont="1" applyFill="1" applyBorder="1" applyAlignment="1">
      <alignment horizontal="center" vertical="center" wrapText="1"/>
    </xf>
    <xf numFmtId="0" fontId="4" fillId="14"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14" borderId="1" xfId="0" applyFont="1" applyFill="1" applyBorder="1" applyAlignment="1">
      <alignment horizontal="left" vertical="center" wrapText="1"/>
    </xf>
    <xf numFmtId="166" fontId="3" fillId="3" borderId="1" xfId="2" applyNumberFormat="1" applyFont="1" applyFill="1" applyBorder="1" applyAlignment="1">
      <alignment vertical="center" wrapText="1"/>
    </xf>
    <xf numFmtId="14" fontId="3" fillId="14" borderId="1" xfId="0" applyNumberFormat="1" applyFont="1" applyFill="1" applyBorder="1" applyAlignment="1">
      <alignment horizontal="center" vertical="center" wrapText="1"/>
    </xf>
    <xf numFmtId="0" fontId="3" fillId="13" borderId="1" xfId="0" applyFont="1" applyFill="1" applyBorder="1" applyAlignment="1">
      <alignment vertical="center" wrapText="1"/>
    </xf>
    <xf numFmtId="0" fontId="9" fillId="13" borderId="4" xfId="0" applyFont="1" applyFill="1" applyBorder="1" applyAlignment="1">
      <alignment horizontal="center" vertical="center" wrapText="1"/>
    </xf>
    <xf numFmtId="0" fontId="5" fillId="13" borderId="1" xfId="0" applyFont="1" applyFill="1" applyBorder="1" applyAlignment="1">
      <alignment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vertical="center" wrapText="1"/>
    </xf>
    <xf numFmtId="164" fontId="3" fillId="13" borderId="1" xfId="2" applyFont="1" applyFill="1" applyBorder="1" applyAlignment="1">
      <alignment vertical="center" wrapText="1"/>
    </xf>
    <xf numFmtId="14" fontId="3" fillId="13" borderId="1" xfId="0" applyNumberFormat="1" applyFont="1" applyFill="1" applyBorder="1" applyAlignment="1">
      <alignment horizontal="center" vertical="center" wrapText="1"/>
    </xf>
    <xf numFmtId="165" fontId="3" fillId="13" borderId="1" xfId="0" applyNumberFormat="1" applyFont="1" applyFill="1" applyBorder="1" applyAlignment="1">
      <alignment horizontal="center" vertical="center" wrapText="1"/>
    </xf>
    <xf numFmtId="0" fontId="3" fillId="13" borderId="4" xfId="0" applyFont="1" applyFill="1" applyBorder="1" applyAlignment="1">
      <alignment vertical="center" wrapText="1"/>
    </xf>
    <xf numFmtId="0" fontId="9" fillId="13"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166" fontId="3" fillId="13" borderId="1" xfId="2" applyNumberFormat="1" applyFont="1" applyFill="1" applyBorder="1" applyAlignment="1">
      <alignment vertical="center" wrapText="1"/>
    </xf>
    <xf numFmtId="0" fontId="16" fillId="2" borderId="0" xfId="0" applyFont="1" applyFill="1" applyAlignment="1">
      <alignment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vertical="center" wrapText="1"/>
    </xf>
    <xf numFmtId="0" fontId="3" fillId="13" borderId="1" xfId="0" applyFont="1" applyFill="1" applyBorder="1" applyAlignment="1">
      <alignment horizontal="center" vertical="center" wrapText="1"/>
    </xf>
    <xf numFmtId="165" fontId="3" fillId="13" borderId="1" xfId="0" applyNumberFormat="1" applyFont="1" applyFill="1" applyBorder="1" applyAlignment="1">
      <alignment vertical="center" wrapText="1"/>
    </xf>
    <xf numFmtId="0" fontId="17" fillId="2" borderId="0" xfId="0" applyFont="1" applyFill="1" applyAlignment="1">
      <alignment vertical="center" wrapText="1"/>
    </xf>
    <xf numFmtId="0" fontId="21" fillId="0" borderId="0" xfId="0" applyFont="1"/>
    <xf numFmtId="0" fontId="19" fillId="8" borderId="1" xfId="0" applyFont="1" applyFill="1" applyBorder="1" applyAlignment="1">
      <alignment horizontal="center" vertical="center" wrapText="1"/>
    </xf>
    <xf numFmtId="0" fontId="21" fillId="2" borderId="0" xfId="0" applyFont="1" applyFill="1"/>
    <xf numFmtId="0" fontId="5"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7"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xf>
    <xf numFmtId="168" fontId="3" fillId="2" borderId="1" xfId="0" applyNumberFormat="1" applyFont="1" applyFill="1" applyBorder="1" applyAlignment="1">
      <alignment horizontal="center" vertical="center"/>
    </xf>
    <xf numFmtId="168" fontId="3" fillId="2" borderId="1" xfId="0" applyNumberFormat="1" applyFont="1" applyFill="1" applyBorder="1" applyAlignment="1">
      <alignment vertical="center" wrapText="1"/>
    </xf>
    <xf numFmtId="0" fontId="0" fillId="0" borderId="24" xfId="0" applyFont="1" applyBorder="1" applyAlignment="1">
      <alignment horizontal="left" vertical="center"/>
    </xf>
    <xf numFmtId="0" fontId="0" fillId="0" borderId="24" xfId="0" applyFont="1" applyBorder="1"/>
    <xf numFmtId="0" fontId="20" fillId="8" borderId="5" xfId="0" applyFont="1" applyFill="1" applyBorder="1" applyAlignment="1">
      <alignment horizontal="center" vertical="center" wrapText="1"/>
    </xf>
    <xf numFmtId="0" fontId="3" fillId="15" borderId="29" xfId="0" applyFont="1" applyFill="1" applyBorder="1" applyAlignment="1">
      <alignment vertical="center" wrapText="1"/>
    </xf>
    <xf numFmtId="0" fontId="22" fillId="15" borderId="30" xfId="3" applyFill="1" applyBorder="1" applyAlignment="1">
      <alignment vertical="center" wrapText="1"/>
    </xf>
    <xf numFmtId="0" fontId="22" fillId="15" borderId="29" xfId="3" applyFill="1" applyBorder="1" applyAlignment="1">
      <alignment vertical="center" wrapText="1"/>
    </xf>
    <xf numFmtId="0" fontId="3" fillId="15" borderId="30" xfId="0" applyFont="1" applyFill="1" applyBorder="1" applyAlignment="1">
      <alignment vertical="center" wrapText="1"/>
    </xf>
    <xf numFmtId="0" fontId="10" fillId="5"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8" fillId="7" borderId="25" xfId="0" applyFont="1" applyFill="1" applyBorder="1" applyAlignment="1">
      <alignment vertical="center"/>
    </xf>
    <xf numFmtId="0" fontId="8" fillId="7" borderId="26" xfId="0" applyFont="1" applyFill="1" applyBorder="1" applyAlignment="1">
      <alignment vertical="center"/>
    </xf>
    <xf numFmtId="0" fontId="8" fillId="7" borderId="27" xfId="0" applyFont="1" applyFill="1" applyBorder="1" applyAlignment="1">
      <alignment vertical="center"/>
    </xf>
    <xf numFmtId="0" fontId="5" fillId="0" borderId="1" xfId="0" applyFont="1" applyBorder="1" applyAlignment="1" applyProtection="1">
      <alignment horizontal="center" vertical="center" wrapText="1"/>
      <protection locked="0"/>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5" borderId="8" xfId="1" applyFont="1" applyFill="1" applyBorder="1" applyAlignment="1">
      <alignment horizontal="center" vertical="center" wrapText="1"/>
    </xf>
    <xf numFmtId="0" fontId="20" fillId="8"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1" borderId="1" xfId="0" applyFill="1" applyBorder="1" applyAlignment="1">
      <alignment horizontal="center" vertical="center"/>
    </xf>
  </cellXfs>
  <cellStyles count="4">
    <cellStyle name="Hipervínculo" xfId="3" builtinId="8"/>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105834</xdr:colOff>
      <xdr:row>1</xdr:row>
      <xdr:rowOff>74083</xdr:rowOff>
    </xdr:from>
    <xdr:to>
      <xdr:col>2</xdr:col>
      <xdr:colOff>590917</xdr:colOff>
      <xdr:row>1</xdr:row>
      <xdr:rowOff>560916</xdr:rowOff>
    </xdr:to>
    <xdr:pic>
      <xdr:nvPicPr>
        <xdr:cNvPr id="2" name="Imagen 1">
          <a:extLst>
            <a:ext uri="{FF2B5EF4-FFF2-40B4-BE49-F238E27FC236}">
              <a16:creationId xmlns:a16="http://schemas.microsoft.com/office/drawing/2014/main" id="{0D33AF09-E83A-4030-B1BC-6572E0DCDB51}"/>
            </a:ext>
          </a:extLst>
        </xdr:cNvPr>
        <xdr:cNvPicPr>
          <a:picLocks noChangeAspect="1"/>
        </xdr:cNvPicPr>
      </xdr:nvPicPr>
      <xdr:blipFill>
        <a:blip xmlns:r="http://schemas.openxmlformats.org/officeDocument/2006/relationships" r:embed="rId1"/>
        <a:stretch>
          <a:fillRect/>
        </a:stretch>
      </xdr:blipFill>
      <xdr:spPr>
        <a:xfrm>
          <a:off x="3862917" y="264583"/>
          <a:ext cx="485083" cy="486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760698</xdr:rowOff>
    </xdr:to>
    <xdr:pic>
      <xdr:nvPicPr>
        <xdr:cNvPr id="2" name="Imagen 1">
          <a:extLst>
            <a:ext uri="{FF2B5EF4-FFF2-40B4-BE49-F238E27FC236}">
              <a16:creationId xmlns:a16="http://schemas.microsoft.com/office/drawing/2014/main" id="{61360DB9-527A-4D84-8E31-8FCD493BCB1F}"/>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1</xdr:row>
      <xdr:rowOff>57150</xdr:rowOff>
    </xdr:from>
    <xdr:to>
      <xdr:col>1</xdr:col>
      <xdr:colOff>561975</xdr:colOff>
      <xdr:row>1</xdr:row>
      <xdr:rowOff>554237</xdr:rowOff>
    </xdr:to>
    <xdr:pic>
      <xdr:nvPicPr>
        <xdr:cNvPr id="3" name="Imagen 2">
          <a:extLst>
            <a:ext uri="{FF2B5EF4-FFF2-40B4-BE49-F238E27FC236}">
              <a16:creationId xmlns:a16="http://schemas.microsoft.com/office/drawing/2014/main" id="{CFBA70E7-55C0-4507-8E65-EE1084A82A03}"/>
            </a:ext>
          </a:extLst>
        </xdr:cNvPr>
        <xdr:cNvPicPr>
          <a:picLocks noChangeAspect="1"/>
        </xdr:cNvPicPr>
      </xdr:nvPicPr>
      <xdr:blipFill>
        <a:blip xmlns:r="http://schemas.openxmlformats.org/officeDocument/2006/relationships" r:embed="rId1"/>
        <a:stretch>
          <a:fillRect/>
        </a:stretch>
      </xdr:blipFill>
      <xdr:spPr>
        <a:xfrm>
          <a:off x="828675" y="257175"/>
          <a:ext cx="495300" cy="4970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oycuervo-my.sharepoint.com/personal/planeacion_caroycuervo_gov_co/Documents/1.%20PLA%20TRD/2022/DOCUMENTOS%20DE%20APOYO/REPORTES/REVISI&#211;N%20ITA/Archivos%20para%20cargue/6.3%20H/SEGUIMIENTO%20PAI%202022%20aju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tivo"/>
      <sheetName val="Presentación"/>
      <sheetName val="Plan de acción"/>
      <sheetName val="Contol de cambios"/>
      <sheetName val="CondicionesGenerales"/>
      <sheetName val="Tabla dinámica"/>
      <sheetName val="Hoja3"/>
      <sheetName val="Hoja1"/>
      <sheetName val="Derechos garantizados"/>
    </sheetNames>
    <sheetDataSet>
      <sheetData sheetId="0">
        <row r="2">
          <cell r="B2" t="str">
            <v>Talento_Humano</v>
          </cell>
        </row>
        <row r="3">
          <cell r="B3" t="str">
            <v>Direccionamiento_Estratégico_y_Planeación</v>
          </cell>
        </row>
        <row r="4">
          <cell r="B4" t="str">
            <v>Gestión_con_Valores_para_Resultados</v>
          </cell>
        </row>
        <row r="5">
          <cell r="B5" t="str">
            <v>Evaluación_de_Resultados</v>
          </cell>
        </row>
        <row r="6">
          <cell r="B6" t="str">
            <v>Información_y_Comunicación</v>
          </cell>
        </row>
        <row r="7">
          <cell r="B7" t="str">
            <v>Gestión_del_Conocimiento_y_la_Innovación</v>
          </cell>
        </row>
        <row r="8">
          <cell r="B8" t="str">
            <v>Control_Interno</v>
          </cell>
        </row>
        <row r="9">
          <cell r="B9" t="str">
            <v>Actividades_Misionales</v>
          </cell>
        </row>
        <row r="14">
          <cell r="C14" t="str">
            <v>Plan Anticorrupción y de Atención al Ciudadano</v>
          </cell>
        </row>
        <row r="15">
          <cell r="C15" t="str">
            <v>Plan Anual de Adquisiciones</v>
          </cell>
        </row>
        <row r="16">
          <cell r="C16" t="str">
            <v>Plan Anual de Vacantes</v>
          </cell>
        </row>
        <row r="17">
          <cell r="C17" t="str">
            <v>Plan de Austeridad y Gestión Ambiental</v>
          </cell>
        </row>
        <row r="18">
          <cell r="C18" t="str">
            <v>Plan de Conservación</v>
          </cell>
        </row>
        <row r="19">
          <cell r="C19" t="str">
            <v>Plan de Gasto Público</v>
          </cell>
        </row>
        <row r="20">
          <cell r="C20" t="str">
            <v>Plan de Incentivos Institucionales</v>
          </cell>
        </row>
        <row r="21">
          <cell r="C21" t="str">
            <v>Plan de Mantenimiento de Servicios Tecnológicos</v>
          </cell>
        </row>
        <row r="22">
          <cell r="C22" t="str">
            <v>Plan de Participación Ciudadana</v>
          </cell>
        </row>
        <row r="23">
          <cell r="C23" t="str">
            <v>Plan de Previsión de Recursos Humanos</v>
          </cell>
        </row>
        <row r="24">
          <cell r="C24" t="str">
            <v>Plan de Seguridad y Privacidad de la Información</v>
          </cell>
        </row>
        <row r="25">
          <cell r="C25" t="str">
            <v>Plan de Trabajo Anual en Seguridad y Salud en el Trabajo</v>
          </cell>
        </row>
        <row r="26">
          <cell r="C26" t="str">
            <v>Plan de Tratamiento de Riesgos de Seguridad y Privacidad de la Información</v>
          </cell>
        </row>
        <row r="27">
          <cell r="C27" t="str">
            <v>Plan Estratégico de Talento Humano</v>
          </cell>
        </row>
        <row r="28">
          <cell r="C28" t="str">
            <v>Plan Estratégico de Tecnologías de la Información y las Comunicaciones - PETI</v>
          </cell>
        </row>
        <row r="29">
          <cell r="C29" t="str">
            <v>Plan Institucional de Archivos de la Entidad - PINAR</v>
          </cell>
        </row>
        <row r="30">
          <cell r="C30" t="str">
            <v>Plan Institucional de Capacitación</v>
          </cell>
        </row>
        <row r="31">
          <cell r="C31" t="str">
            <v>Preservación Digital</v>
          </cell>
        </row>
        <row r="32">
          <cell r="C32" t="str">
            <v>Planes Misionales</v>
          </cell>
        </row>
        <row r="33">
          <cell r="C33" t="str">
            <v>Plan Anual de Auditoría</v>
          </cell>
        </row>
        <row r="34">
          <cell r="C34" t="str">
            <v>Plan de Bienestar Estudiantil</v>
          </cell>
        </row>
        <row r="35">
          <cell r="C35" t="str">
            <v>Plan de Fortalecimiento de Plataforma Academusoft/ Racionalización y Desmaterialización</v>
          </cell>
        </row>
        <row r="36">
          <cell r="C36" t="str">
            <v>Plan de Fortalecimiento e Innovacion en la Educación</v>
          </cell>
        </row>
        <row r="37">
          <cell r="C37" t="str">
            <v>Plan de Registro Calificado Institucional y Condiciones Iniciales de los Programas de Maestrías</v>
          </cell>
        </row>
        <row r="38">
          <cell r="C38" t="str">
            <v>Plan para el Control y  Seguridad de Acceso a las Áreas de Museo y Biblioteca</v>
          </cell>
        </row>
        <row r="39">
          <cell r="C39" t="str">
            <v>Plan para la Adecuación y Ampliación de la Capacidad en las Colecciones para Albergar el Patrimonio Bibliográfico</v>
          </cell>
        </row>
        <row r="40">
          <cell r="C40" t="str">
            <v>Planes Misionales</v>
          </cell>
        </row>
        <row r="41">
          <cell r="C41" t="str">
            <v>No aplica</v>
          </cell>
        </row>
      </sheetData>
      <sheetData sheetId="1" refreshError="1"/>
      <sheetData sheetId="2" refreshError="1"/>
      <sheetData sheetId="3">
        <row r="9">
          <cell r="C9" t="str">
            <v>Actividades_Misionales</v>
          </cell>
        </row>
        <row r="14">
          <cell r="C14" t="str">
            <v>Gestión_del_Conocimiento_y_la_Innovación</v>
          </cell>
        </row>
        <row r="17">
          <cell r="C17" t="str">
            <v>Actividades_Misionales</v>
          </cell>
        </row>
        <row r="20">
          <cell r="C20" t="str">
            <v>Actividades_Misionales</v>
          </cell>
        </row>
        <row r="23">
          <cell r="C23" t="str">
            <v>Gestión_del_Conocimiento_y_la_Innovación</v>
          </cell>
        </row>
        <row r="26">
          <cell r="C26" t="str">
            <v>Actividades_Misionales</v>
          </cell>
        </row>
        <row r="29">
          <cell r="C29" t="str">
            <v>Actividades_Misionales</v>
          </cell>
        </row>
        <row r="33">
          <cell r="C33" t="str">
            <v>Actividades_Misionales</v>
          </cell>
        </row>
        <row r="39">
          <cell r="C39" t="str">
            <v>Actividades_Misionales</v>
          </cell>
        </row>
        <row r="45">
          <cell r="C45" t="str">
            <v>Actividades_Misionales</v>
          </cell>
        </row>
        <row r="49">
          <cell r="C49" t="str">
            <v>Actividades_Misionales</v>
          </cell>
        </row>
        <row r="52">
          <cell r="C52" t="str">
            <v>Actividades_Misionales</v>
          </cell>
        </row>
        <row r="56">
          <cell r="C56" t="str">
            <v>Actividades_Misionales</v>
          </cell>
        </row>
        <row r="59">
          <cell r="C59" t="str">
            <v>Actividades_Misionales</v>
          </cell>
        </row>
        <row r="64">
          <cell r="C64" t="str">
            <v>Actividades_Misionales</v>
          </cell>
        </row>
        <row r="69">
          <cell r="C69" t="str">
            <v>Actividades_Misionales</v>
          </cell>
        </row>
        <row r="71">
          <cell r="C71" t="str">
            <v>Actividades_Misionales</v>
          </cell>
        </row>
        <row r="75">
          <cell r="C75" t="str">
            <v>Actividades_Misionales</v>
          </cell>
        </row>
        <row r="85">
          <cell r="C85" t="str">
            <v>Actividades_Misionales</v>
          </cell>
        </row>
        <row r="89">
          <cell r="C89" t="str">
            <v>Actividades_Misionales</v>
          </cell>
        </row>
        <row r="93">
          <cell r="C93" t="str">
            <v>Actividades_Misionales</v>
          </cell>
        </row>
        <row r="99">
          <cell r="C99" t="str">
            <v>Información_y_Comunicación</v>
          </cell>
        </row>
        <row r="108">
          <cell r="C108" t="str">
            <v>Actividades_Misionales</v>
          </cell>
        </row>
        <row r="117">
          <cell r="C117" t="str">
            <v>Actividades_Misionales</v>
          </cell>
        </row>
        <row r="123">
          <cell r="C123" t="str">
            <v>Gestión_con_Valores_para_Resultados</v>
          </cell>
        </row>
        <row r="126">
          <cell r="C126" t="str">
            <v>Gestión_con_Valores_para_Resultados</v>
          </cell>
        </row>
        <row r="132">
          <cell r="C132" t="str">
            <v>Gestión_con_Valores_para_Resultados</v>
          </cell>
        </row>
        <row r="136">
          <cell r="C136" t="str">
            <v>Gestión_con_Valores_para_Resultados</v>
          </cell>
        </row>
        <row r="139">
          <cell r="C139" t="str">
            <v>Control_Interno</v>
          </cell>
        </row>
        <row r="142">
          <cell r="C142" t="str">
            <v>Direccionamiento_Estratégico_y_Planeación</v>
          </cell>
        </row>
        <row r="146">
          <cell r="C146" t="str">
            <v>Direccionamiento_Estratégico_y_Planeación</v>
          </cell>
        </row>
        <row r="150">
          <cell r="C150" t="str">
            <v>Direccionamiento_Estratégico_y_Planeación</v>
          </cell>
        </row>
        <row r="153">
          <cell r="C153" t="str">
            <v>Direccionamiento_Estratégico_y_Planeación</v>
          </cell>
        </row>
        <row r="157">
          <cell r="C157" t="str">
            <v>Direccionamiento_Estratégico_y_Planeación</v>
          </cell>
        </row>
      </sheetData>
      <sheetData sheetId="4" refreshError="1"/>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86.91214537037" createdVersion="7" refreshedVersion="7" minRefreshableVersion="3" recordCount="152" xr:uid="{997F9784-0545-444D-91F8-729DAF4CE294}">
  <cacheSource type="worksheet">
    <worksheetSource ref="B5:AJ149" sheet="Plan de acción"/>
  </cacheSource>
  <cacheFields count="36">
    <cacheField name="Objetivo estratégico" numFmtId="0">
      <sharedItems containsBlank="1"/>
    </cacheField>
    <cacheField name="Dimensión" numFmtId="0">
      <sharedItems containsBlank="1"/>
    </cacheField>
    <cacheField name="Política de Gestión y Desempeño Institucional" numFmtId="0">
      <sharedItems containsBlank="1"/>
    </cacheField>
    <cacheField name="Estrategia" numFmtId="0">
      <sharedItems containsBlank="1" longText="1"/>
    </cacheField>
    <cacheField name="Plan del Decreto 612, Plan, Programa, Proyecto o Estrategia" numFmtId="0">
      <sharedItems containsBlank="1"/>
    </cacheField>
    <cacheField name="Eje articulador" numFmtId="0">
      <sharedItems containsBlank="1"/>
    </cacheField>
    <cacheField name="Derechos garantizados" numFmtId="0">
      <sharedItems containsBlank="1"/>
    </cacheField>
    <cacheField name="ID_P" numFmtId="0">
      <sharedItems containsSemiMixedTypes="0" containsString="0" containsNumber="1" containsInteger="1" minValue="1" maxValue="36" count="36">
        <n v="1"/>
        <n v="2"/>
        <n v="3"/>
        <n v="4"/>
        <n v="5"/>
        <n v="6"/>
        <n v="7"/>
        <n v="8"/>
        <n v="9"/>
        <n v="10"/>
        <n v="11"/>
        <n v="12"/>
        <n v="13"/>
        <n v="14"/>
        <n v="15"/>
        <n v="16"/>
        <n v="17"/>
        <n v="18"/>
        <n v="19"/>
        <n v="20"/>
        <n v="21"/>
        <n v="22"/>
        <n v="23"/>
        <n v="24"/>
        <n v="25"/>
        <n v="26"/>
        <n v="27"/>
        <n v="28"/>
        <n v="29"/>
        <n v="30"/>
        <n v="31"/>
        <n v="32"/>
        <n v="33"/>
        <n v="34"/>
        <n v="35"/>
        <n v="36"/>
      </sharedItems>
    </cacheField>
    <cacheField name="Producto" numFmtId="0">
      <sharedItems containsBlank="1" longText="1"/>
    </cacheField>
    <cacheField name="ID_AC" numFmtId="0">
      <sharedItems containsBlank="1" count="115">
        <m/>
        <s v="1.1"/>
        <s v="1.2"/>
        <s v="1.3"/>
        <s v="1.4"/>
        <s v="2.1"/>
        <s v="2.2"/>
        <s v="3.1"/>
        <s v="3.2"/>
        <s v="4.1"/>
        <s v="4.2"/>
        <s v="5.1"/>
        <s v="5.2"/>
        <s v="6.1"/>
        <s v="6.2"/>
        <s v="7.1"/>
        <s v="7.2"/>
        <s v="8.1"/>
        <s v="8.2"/>
        <s v="8.3"/>
        <s v="8.4"/>
        <s v="8.5"/>
        <s v="9.1"/>
        <s v="9.2"/>
        <s v="9.3"/>
        <s v="9.4"/>
        <s v="10.1"/>
        <s v="11.1"/>
        <s v="12.1"/>
        <s v="12.2"/>
        <s v="13.1"/>
        <s v="14.1"/>
        <s v="14.2"/>
        <s v="14.3"/>
        <s v="14.4"/>
        <s v="15.1"/>
        <s v="15.2"/>
        <s v="15.3"/>
        <s v="17.1"/>
        <s v="17.2"/>
        <s v="17.3"/>
        <s v="18.1"/>
        <s v="18.2"/>
        <s v="18.3"/>
        <s v="18.4"/>
        <s v="18.5"/>
        <s v="18.6"/>
        <s v="18.7"/>
        <s v="18.8"/>
        <s v="18.9"/>
        <s v="19.1"/>
        <s v="19.2"/>
        <s v="19.3"/>
        <s v="20.1"/>
        <s v="20.2"/>
        <s v="20.3"/>
        <s v="21.1"/>
        <s v="21.2"/>
        <s v="21.3"/>
        <s v="21.4"/>
        <s v="21.5"/>
        <s v="22.1"/>
        <s v="22.2"/>
        <s v="22.3"/>
        <s v="22.4"/>
        <s v="22.5"/>
        <s v="22.6"/>
        <s v="22.7"/>
        <s v="22.8"/>
        <s v="23.1"/>
        <s v="23.2"/>
        <s v="23.3"/>
        <s v="23.4"/>
        <s v="23.5"/>
        <s v="23.6"/>
        <s v="23.7"/>
        <s v="24.1"/>
        <s v="24.2"/>
        <s v="24.3"/>
        <s v="24.4"/>
        <s v="25.1"/>
        <s v="25.2"/>
        <s v="26.1"/>
        <s v="26.2"/>
        <s v="26.3"/>
        <s v="26.4"/>
        <s v="26.5"/>
        <s v="27.1"/>
        <s v="27.2"/>
        <s v="27.3"/>
        <s v="28.1"/>
        <s v="28.2"/>
        <s v="29.1"/>
        <s v="29.2"/>
        <s v="29.3"/>
        <s v="30.1"/>
        <s v="30.2"/>
        <s v="30.3"/>
        <s v="31.1"/>
        <s v="31.2"/>
        <s v="32.1"/>
        <s v="32.2"/>
        <s v="32.3"/>
        <s v="33.1"/>
        <s v="33.2"/>
        <s v="33.3"/>
        <s v="34.1"/>
        <s v="34.2"/>
        <s v="35.1"/>
        <s v="35.2"/>
        <s v="35.3"/>
        <s v="36.1"/>
        <s v="36.2"/>
        <s v="36.3"/>
        <s v="36.4"/>
      </sharedItems>
    </cacheField>
    <cacheField name="Actividad" numFmtId="0">
      <sharedItems containsBlank="1" longText="1"/>
    </cacheField>
    <cacheField name="Unidad  de medida" numFmtId="0">
      <sharedItems containsBlank="1"/>
    </cacheField>
    <cacheField name="Meta" numFmtId="0">
      <sharedItems containsString="0" containsBlank="1" containsNumber="1" containsInteger="1" minValue="1" maxValue="2500"/>
    </cacheField>
    <cacheField name="Entregable" numFmtId="0">
      <sharedItems containsBlank="1"/>
    </cacheField>
    <cacheField name="Indicador" numFmtId="0">
      <sharedItems containsBlank="1"/>
    </cacheField>
    <cacheField name="Tipo de indicador asociado" numFmtId="0">
      <sharedItems containsBlank="1"/>
    </cacheField>
    <cacheField name="Proceso responsable" numFmtId="0">
      <sharedItems/>
    </cacheField>
    <cacheField name="Dependencia o grupo de trabajo responsable" numFmtId="0">
      <sharedItems containsBlank="1" count="12">
        <s v="DG-  Equipo de Relaciones Interinstitucionales"/>
        <m/>
        <s v="Facultad Seminario Andrés Bello"/>
        <s v="Grupo de Biblioteca"/>
        <s v="SA - Equipo de Comunicaciones y Prensa"/>
        <s v="SA Museos"/>
        <s v="Grupo de Procesos Editoriales"/>
        <s v="Grupo de Gestión Contractual"/>
        <s v="Grupo de Recursos Físicos"/>
        <s v="Gestión_Documental"/>
        <s v="SAF - Control Interno Disciplinario"/>
        <s v="Grupo de Planeación"/>
      </sharedItems>
    </cacheField>
    <cacheField name="Cargo o rol del responsable" numFmtId="0">
      <sharedItems containsBlank="1"/>
    </cacheField>
    <cacheField name="Sede" numFmtId="0">
      <sharedItems containsBlank="1"/>
    </cacheField>
    <cacheField name="Valor asignado según plan anual de adquisiciones" numFmtId="0">
      <sharedItems containsBlank="1" containsMixedTypes="1" containsNumber="1" containsInteger="1" minValue="2429400" maxValue="370514479"/>
    </cacheField>
    <cacheField name="Fecha inicio" numFmtId="14">
      <sharedItems containsNonDate="0" containsDate="1" containsString="0" containsBlank="1" minDate="2022-01-01T00:00:00" maxDate="2022-12-02T00:00:00"/>
    </cacheField>
    <cacheField name="Fecha fin" numFmtId="14">
      <sharedItems containsNonDate="0" containsDate="1" containsString="0" containsBlank="1" minDate="2022-01-01T00:00:00" maxDate="2022-12-25T00:00:00"/>
    </cacheField>
    <cacheField name="Ene" numFmtId="0">
      <sharedItems containsString="0" containsBlank="1" containsNumber="1" containsInteger="1" minValue="0" maxValue="25"/>
    </cacheField>
    <cacheField name="Feb" numFmtId="0">
      <sharedItems containsString="0" containsBlank="1" containsNumber="1" containsInteger="1" minValue="0" maxValue="165"/>
    </cacheField>
    <cacheField name="Mar" numFmtId="0">
      <sharedItems containsString="0" containsBlank="1" containsNumber="1" containsInteger="1" minValue="0" maxValue="200"/>
    </cacheField>
    <cacheField name="Abr" numFmtId="0">
      <sharedItems containsString="0" containsBlank="1" containsNumber="1" containsInteger="1" minValue="0" maxValue="470"/>
    </cacheField>
    <cacheField name="May" numFmtId="0">
      <sharedItems containsString="0" containsBlank="1" containsNumber="1" containsInteger="1" minValue="0" maxValue="200"/>
    </cacheField>
    <cacheField name="Jun" numFmtId="0">
      <sharedItems containsString="0" containsBlank="1" containsNumber="1" containsInteger="1" minValue="0" maxValue="200"/>
    </cacheField>
    <cacheField name="Jul" numFmtId="0">
      <sharedItems containsString="0" containsBlank="1" containsNumber="1" containsInteger="1" minValue="0" maxValue="400"/>
    </cacheField>
    <cacheField name="Ago" numFmtId="0">
      <sharedItems containsString="0" containsBlank="1" containsNumber="1" containsInteger="1" minValue="0" maxValue="690"/>
    </cacheField>
    <cacheField name="Sep" numFmtId="0">
      <sharedItems containsString="0" containsBlank="1" containsNumber="1" containsInteger="1" minValue="0" maxValue="200"/>
    </cacheField>
    <cacheField name="Oct" numFmtId="0">
      <sharedItems containsString="0" containsBlank="1" containsNumber="1" containsInteger="1" minValue="0" maxValue="200"/>
    </cacheField>
    <cacheField name="Nov" numFmtId="0">
      <sharedItems containsString="0" containsBlank="1" containsNumber="1" containsInteger="1" minValue="0" maxValue="200"/>
    </cacheField>
    <cacheField name="Dic" numFmtId="0">
      <sharedItems containsString="0" containsBlank="1" containsNumber="1" containsInteger="1" minValue="0" maxValue="2500"/>
    </cacheField>
    <cacheField name="Total" numFmtId="0">
      <sharedItems containsString="0" containsBlank="1" containsNumber="1" containsInteger="1" minValue="0" maxValue="25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tian  Armando Velandia Mora" refreshedDate="44592.387837731483" createdVersion="6" refreshedVersion="6" minRefreshableVersion="3" recordCount="181" xr:uid="{638EC140-8D75-4C7C-A49B-C9C6E8B59513}">
  <cacheSource type="worksheet">
    <worksheetSource ref="B5:AI149" sheet="Plan de acción"/>
  </cacheSource>
  <cacheFields count="35">
    <cacheField name="Objetivo estratégico" numFmtId="0">
      <sharedItems containsBlank="1"/>
    </cacheField>
    <cacheField name="Dimensión" numFmtId="0">
      <sharedItems containsBlank="1"/>
    </cacheField>
    <cacheField name="Política de Gestión y Desempeño Institucional" numFmtId="0">
      <sharedItems containsBlank="1"/>
    </cacheField>
    <cacheField name="Estrategia" numFmtId="0">
      <sharedItems containsBlank="1" longText="1"/>
    </cacheField>
    <cacheField name="Plan del Decreto 612, Plan, Programa, Proyecto o Estrategia" numFmtId="0">
      <sharedItems containsBlank="1"/>
    </cacheField>
    <cacheField name="Eje articulador" numFmtId="0">
      <sharedItems containsBlank="1"/>
    </cacheField>
    <cacheField name="Derechos garantizados" numFmtId="0">
      <sharedItems containsBlank="1"/>
    </cacheField>
    <cacheField name="ID_P" numFmtId="0">
      <sharedItems containsString="0" containsBlank="1" containsNumber="1" containsInteger="1" minValue="1" maxValue="53" count="5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m/>
        <n v="50"/>
        <n v="51"/>
        <n v="52"/>
        <n v="53"/>
      </sharedItems>
    </cacheField>
    <cacheField name="Producto" numFmtId="0">
      <sharedItems containsBlank="1" count="119" longText="1">
        <s v="Diagnóstico sobre el aprendizaje del español como lengua extranjera en Colombia. "/>
        <s v="Resultados encuesta realizada a los estudiantes del curso de español del ICC"/>
        <s v="Levantamiento de la información sobre la enseñanza del español con diferentes universidades."/>
        <s v="Documento borrador del diagnóstico y socialización."/>
        <s v="Documento final- Diagnóstico sobre la enseñanza del español como lengua extranjera en Colombia."/>
        <s v="Cinco (5) convenios suscritos"/>
        <s v="Tres (3) convenios nacionales suscritos"/>
        <s v="Dos (2) convenios Internacionales suscritos."/>
        <s v="24 Boletines internos con información para acceder a becas de interés por parte de los profesores, investigadores y estudiantes del Instituto Caro y Cuervo."/>
        <s v="Una (1) Base de datos de instituciones externas para compartir la información de internacionalización"/>
        <s v="Convenios de prácticas académicas que permitan el desarrollo del PEMP"/>
        <s v="IES, instituciones de carácter ambiental, técnico, gubernamental, arqueológico, de cooperación internacional y cultural  que apoyen el desarrollo del proyecto a través de prácticas académicas, asistencias técnicas, desarrollo de investigaciones, aporte de recursos, entre otras; tendientes a continuar las actividades de restauración, mantenimiento, identificación de especies y zonas de interés y actividades de carácter educativo, ambiental y cultural relacionadas con el proyecto identiificadas"/>
        <s v="Dos (2) alianzas que apoyen el desarrollo del proyecto &quot;Hacienda Reserva Ecológica&quot;  de la sede Yerbabuena suscritas"/>
        <s v="Proceso para la consecución de recursos de cooperación internacional de acuerdo a los lineamiento dados por APC socializado al Comité de Investigación"/>
        <s v="Reunión APC y definición de la fecha de presentación ante el comité de investigaciones"/>
        <s v="Socialización ante el comité de investigaciones"/>
        <s v="Creación del Repositorio de información de la internacionalización"/>
        <s v="Información de los productos obtenidos de los convenios internacionales levantada"/>
        <s v="Repositorio borrador validado for la FSAB"/>
        <s v="Programas de posgrado 2022"/>
        <s v="Notas cargadas"/>
        <s v="Período académico cerrado"/>
        <s v="Programas de Educacion continua"/>
        <s v="Certificaciones emitidas"/>
        <s v="Cursos ofertados"/>
        <s v="Cupos ofertados "/>
        <s v="Programa académico con oferta de cursos para 2023"/>
        <s v="Oferta de programas academicos de educación continua  para el 2023 socializada"/>
        <s v="Procedimientos de autoevaluación y renovación de registros calificados de los programas de posgrado"/>
        <m/>
        <s v="Programas de Posgrado 2023"/>
        <s v="Graduandos (estudiantes graduados de los programas de maestría)"/>
        <s v="Virtualización maestria ELE/ELE2"/>
        <s v="Doctorado en Patrimonio Linguistico y Literario"/>
        <s v="Desarrollar las actividades de cada una de las dimensiones de la política de bienestar estudiantil"/>
        <s v="Generar una comunidad de egresados para el intercambio académicoy la continuidad del relacionamiento con su casa de estudios"/>
        <s v="Listado de actas de Consejo de Facultad con asistencia del representante de egresados"/>
        <s v="Listado de participación de egresados en actividades de la FSAB"/>
        <s v="Evento realizado"/>
        <s v="Cupos ofertados en diplomados y cursos de educación continua."/>
        <s v="Desarrollo de las colecciones"/>
        <s v="Procesamiento técnico de las colecciones"/>
        <s v="Colecciones procesadas "/>
        <s v="Preservación de las colecciones"/>
        <s v="Sistematización de la biblioteca "/>
        <s v="Prestación de los servicios bibliotecarios a la comunidad de usuarios internos y externos"/>
        <s v="Estrategia de comunicaciones ICC 2022"/>
        <s v="Actividades internas y externas con cubrimiento y divulgadas"/>
        <s v="Contenidos multimedia divulgados"/>
        <s v="Eventos virtuales producidos"/>
        <s v="Contenido en redes sociales divulgado"/>
        <s v="Esquema de publicaciones del ICC actualizado"/>
        <s v="Parrilla de programación divulgada"/>
        <s v="Microprogramas radiales emitidos"/>
        <s v="Eventos presenciales producidos"/>
        <s v="Plan de reactivación de museos"/>
        <s v="Exposiciones realizadas"/>
        <s v="Exposicion virtual realizada"/>
        <s v="Estados de conservación actualizados"/>
        <s v="Bienes muebles registrados"/>
        <s v="Registros y avalúo ajustados"/>
        <s v="Contenidos digitales divulgados"/>
        <s v="Reservas reorganizadas "/>
        <s v="Edición e impresión de 8 títulos aprobados por el comité editorial _x000a_- Primer título serie poesía Fernando Charry Lara_x000a_- El sueño de las escalinatas_x000a_- Literatura y pintura en Héctor Rojas Herazo_x000a_- Máscaras de lo siniestro_x000a_- Narraciones kaiyarí_x000a_- Paragrafics Linguistic Baroque, traducción Luis Castelví_x000a_- Reedición del libro Ficción e historia en Roberto Bolaño: buscar puertes sobre los abismos_x000a_- Diversidad y utilidad de la escritura"/>
        <s v="Edición de 3 títulos en formato digital para la vigencia 2022, aprobados por el comité:editorial del Instituto Caro y Cuervo:_x000a_- Perspectivas de la investigación en lingüística: entre tradición y modernidad_x000a_- Taakaizi itana, claves de lectura en la oratilegrafías de los indígenas piapoco_x000a_- Entre editores (nombre tentativo)"/>
        <s v="Edición e impresión de 3 libros para la Dirección  de Patrimonio del Ministerio de Cultura:"/>
        <s v="Participación en la Filbo 2021 y 2 ferias internacionales del libro"/>
        <s v="Coedición de libro de Vito Apushana, edición trilingüe (Universidad de los Andes)"/>
        <s v="Sensibilización y capacitación a supervisores"/>
        <s v="Plan de mantenimiento ejecutado"/>
        <s v="Actualización de inventario"/>
        <s v="Conformación del área piloto de restauración ecológica (Bosque Andino de planicie inundable)"/>
        <s v="Mantenimiento y proyectos de investigación en curso"/>
        <s v="Publicación impresa plantas palabras III"/>
        <s v="Elaboración de Plan de Austeridad y Gestión Ambiental"/>
        <s v="Actualización de Plan de Austeridad y Gestión Ambiental"/>
        <s v="Plan Institucional de Archivos de la Entidad - PINAR"/>
        <s v="TABLAS DE CONTROL DE ACCESO"/>
        <s v="MODELO DE REQUISITOS ELECTRONICOS"/>
        <s v="TRANSFERENCIAS DOCUMENTALES PRIMARIAS"/>
        <s v="Sensibilización y capacitación a funcionarios en aspectos disciplinarios de acuerdo a la normatividad vigente"/>
        <s v="Sensibilización y capacitación a funcionarios"/>
        <s v="Batería de indicadores de gestión"/>
        <s v="Socializaciones realizadas (1 por proceso) a coordinadores y lideres de equipo que intervengan en la realización de los indicadores de gestión"/>
        <s v="Socializaciones realizadas (1 por proceso) a coordinadores y lideres de equipo que intervengan en la aplicación de los indicadores de gestión"/>
        <s v="Matriz de indicadores de los procesos del Instituto trabajada y validada con los líderes de proceso y presentada al CIGD para su aprobación"/>
        <s v="Modelo Integrado de Planeación y Gestión"/>
        <s v="Socializaciones realizadas (una por equipo)"/>
        <s v="Informes trimestrales de seguimiento"/>
        <s v="Plan de mejoramiento de implementación FURAG"/>
        <s v="Sistema Integrado de Gestión"/>
        <s v="Socializaciones realizadas (1 por tipo de proceso estrategico, misional, evaluación y apoyo)"/>
        <s v="Informes semestrales del seguimiento sobre el estado del SIG socializados al CIGD"/>
        <s v="Administración de Riesgos"/>
        <s v="Informes cuatrimestrales de monitoreo a la matriz de riesgos"/>
        <s v="Informes semestrales de monitoreo a los planes de mejoramiento "/>
        <s v="Planeación Estrategica Institucional"/>
        <s v="Sensibilizaciones realizadas"/>
        <s v="Proyectos de inversión actualizados o formulados"/>
        <s v="Lineamiento de Planeación Estratégica Institucional"/>
        <s v="Aplicación web CMS (Content Management System) OPC (Observatorio Poesía  Colombiano) . "/>
        <s v="Telefonía sobre IP"/>
        <s v="Bases de datos centralizadas"/>
        <s v="Curso virtual de SG-SST"/>
        <s v="Página web actualizada"/>
        <s v="Diplomado virtual de lenguas nativas"/>
        <s v="Diplomado virtual corpus computacional"/>
        <s v="Sección de la página web &quot;transparencia&quot; actualizada"/>
        <s v="Formulario PQRSD actualizado "/>
        <s v="Aplicativo paz y salvo actualizado"/>
        <s v="Aplicativo en fase 1 terminada"/>
        <s v="Controles de acceso a sistemas de información mejorados"/>
        <s v="Transferencias y sensibilizaciones documentales con base en la normatividad vigente"/>
        <s v="Transferencias y sensibilizaciones documentales con base en la normatividad vigente realizadas"/>
        <s v="Software de gestión documental implementado para el manejo de correspondencia y PQRS"/>
        <s v="Preservación de documentos digitales de gestión contractual 2009-2010"/>
        <s v="Desarrollar el Plan Institucional de Archivos de la Entidad - PINAR 2022"/>
        <s v="Desarrollar el Plan Institucional de Archivos de la Entidad - PINAR 202"/>
        <s v="Plan de preservación documental, ejecutado"/>
      </sharedItems>
    </cacheField>
    <cacheField name="ID_AC" numFmtId="0">
      <sharedItems containsBlank="1" count="128">
        <m/>
        <s v="1.1"/>
        <s v="1.2"/>
        <s v="1.3"/>
        <s v="1.4"/>
        <s v="2.1"/>
        <s v="2.2"/>
        <s v="3.1"/>
        <s v="3.2"/>
        <s v="4.1"/>
        <s v="4.2"/>
        <s v="5.1"/>
        <s v="5.2"/>
        <s v="6.1"/>
        <s v="6.2"/>
        <s v="7.1"/>
        <s v="7.2"/>
        <s v="8.1"/>
        <s v="8.2"/>
        <s v="8.3"/>
        <s v="8.4"/>
        <s v="8.5"/>
        <s v="9.1"/>
        <s v="9.2"/>
        <s v="9.3"/>
        <s v="9.4"/>
        <s v="10.1"/>
        <s v="11.1"/>
        <s v="12.1"/>
        <s v="12.2"/>
        <s v="13.1"/>
        <s v="14.1"/>
        <s v="14.2"/>
        <s v="14.3"/>
        <s v="14.4"/>
        <s v="15.1"/>
        <s v="15.2"/>
        <s v="15.3"/>
        <s v="17.1"/>
        <s v="17.2"/>
        <s v="17.3"/>
        <s v="18.1"/>
        <s v="18.2"/>
        <s v="18.3"/>
        <s v="18.4"/>
        <s v="18.5"/>
        <s v="18.6"/>
        <s v="18.7"/>
        <s v="18.8"/>
        <s v="18.9"/>
        <s v="19.1"/>
        <s v="19.2"/>
        <s v="19.3"/>
        <s v="20.1"/>
        <s v="20.2"/>
        <s v="20.3"/>
        <s v="21.1"/>
        <s v="21.2"/>
        <s v="21.3"/>
        <s v="21.4"/>
        <s v="21.5"/>
        <s v="22.1"/>
        <s v="22.2"/>
        <s v="22.3"/>
        <s v="22.4"/>
        <s v="22.5"/>
        <s v="22.6"/>
        <s v="22.7"/>
        <s v="22.8"/>
        <s v="23.1"/>
        <s v="23.2"/>
        <s v="23.3"/>
        <s v="23.4"/>
        <s v="23.5"/>
        <s v="23.6"/>
        <s v="23.7"/>
        <s v="24.1"/>
        <s v="24.2"/>
        <s v="24.3"/>
        <s v="24.4"/>
        <s v="25.1"/>
        <s v="25.2"/>
        <s v="26.1"/>
        <s v="26.2"/>
        <s v="26.3"/>
        <s v="26.4"/>
        <s v="26.5"/>
        <s v="27.1"/>
        <s v="27.2"/>
        <s v="27.3"/>
        <s v="28.1"/>
        <s v="28.2"/>
        <s v="29.1"/>
        <s v="29.2"/>
        <s v="29.3"/>
        <s v="30.1"/>
        <s v="30.2"/>
        <s v="30.3"/>
        <s v="31.1"/>
        <s v="31.2"/>
        <s v="32.1"/>
        <s v="32.2"/>
        <s v="32.3"/>
        <s v="33.1"/>
        <s v="33.2"/>
        <s v="33.3"/>
        <s v="34.1"/>
        <s v="34.2"/>
        <s v="35.1"/>
        <s v="35.2"/>
        <s v="35.3"/>
        <s v="36.1"/>
        <s v="36.2"/>
        <s v="36.3"/>
        <s v="36.4"/>
        <s v="49.1"/>
        <s v="49.2"/>
        <s v="50.1"/>
        <s v="50.2"/>
        <s v="51.1"/>
        <s v="52.1"/>
        <s v="52.2"/>
        <s v="52.3"/>
        <s v="52.4"/>
        <s v="52.5"/>
        <s v="53.1"/>
        <s v="53.2"/>
        <s v="53.3"/>
      </sharedItems>
    </cacheField>
    <cacheField name="Actividad" numFmtId="0">
      <sharedItems containsBlank="1" count="172" longText="1">
        <s v="Consultar experiencia de jovenes y profesores sobre el estudio del español en Colombia para generar un informe diagnóstico que permita posteriormente encaminar acciones para potencializar la enseñanza del español en Colombia"/>
        <s v="Identificar con los estudiantes del curso de español para extranjeros su experiencia en el aprendizaje del idioma"/>
        <s v="Buscar y levantar información externa sobre la enseñanza del español en las diferentes instituciones nacionales e internacionales."/>
        <s v="Documento borrador del diagnóstico y socialización sobre enseñanza del español como lengua estranjera en Colombia"/>
        <s v="Documento final"/>
        <s v="Sucribir 5 convenios durante la vigencia 2022."/>
        <s v="Suscribir 3 convenios nacionales que permitan aunar esfuerzos para realizar acciones conjuntas"/>
        <s v="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
        <s v="Socializar la información de becas, concursos, eventos que sean de interés de la comunidad académica del ICC"/>
        <s v="Levantar la información para la Base de datos de IES para compartir información de internacionalización"/>
        <s v="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
        <s v="Consolidar nuevas alianzas que permitan que pasantes de diferentes universidades de la sabana apoyen en el desarrollo del Plan Especial de Manejo y Protección de la Hacienda Yerbabuena"/>
        <s v="Conseguir IES y aliados estratégicos que a través que se integren a las actividades del proyecto. "/>
        <s v="Suscribir dos (2) alianzas (Convenios, memorandos de entendimiento)"/>
        <s v="Socializar la informarción y apoyo dado por la Agencia Presidencial de Cooperación internacional sobre el proceso de consecución de recursos de cooperación con el comité de investigación del ICC y así definir responsables y futuras acciones."/>
        <s v="Definir reunión con APC y fecha de la presentación ante el comité de investigaciones para definir el apoyo en la consecución de recursos de cooperación internacional."/>
        <s v="Realizar la socialización ante el Comité de investigaciones junto con la definición de acciones y responsables posteriores para la consecución de recursos de cooperación."/>
        <s v="Crear el Repositorio de información de internacionalización, cuyo responsable sea el Asesor de la Dirección para Relaciones Interinstitucionales con el apoyo del técnico operativo de la Dirección. En éste registrará toda la información de productos resultados de la cooperación internacional en términos de convenios, proyectos, publicaciones, movilidades y alimentará las bases de datos de convenios y movilidad entrante y saliente."/>
        <s v="Levantar la información de los productos obtenidos de los convenios internacionales con el supervisor de cada uno de estos."/>
        <s v="Elaborar el repositorio en borrador y validarlo con la Facultad Seminario Andrés Bello. "/>
        <s v="Apertura de matriculas"/>
        <s v="Cargar notas"/>
        <s v="Cerrar período académico"/>
        <s v="Desarrollo de los programas de educación continua 2022"/>
        <s v="Entregar certificaciones de programas dictados"/>
        <s v="Presentar los programas de 2023 al Consejo de Facultad para ser aprobados."/>
        <s v=" Ofertar cupos de programas de educación continua para 2023."/>
        <s v="Socializar los programas de educación continua ofertados para el 2023 con Subdirección Académica, Educación Continua."/>
        <s v="Primer borrador de documento maestro para registro calificado MEC"/>
        <s v="Primer informe de autoevaluación y plan de mejoramiento asociado Lingüística"/>
        <s v="Entrega en el SACES del documento maestro para renovación de registro calificado y atención a visita de pares Editoriales "/>
        <s v="Solicitar ante el MEN el registro calificado único del programa de Maestría en Enseñanza de ELE/L2 para poder ofertarlo en modalidades presencial y virtual."/>
        <s v="Atender primera visita del ICC para la obtención de registro calificado único para un programa de la FSAB maestría en ELE."/>
        <s v="Proyección calendario académico 2023 divulgado"/>
        <s v="Proyectar el borrador del calendartio académico para presentar al comité respectivo"/>
        <s v="Aprobar calendario académico 2023"/>
        <s v="Programación de sustentación con jurados de trabajo de grado"/>
        <s v="Programar ceremonia de grado"/>
        <s v="Creación de contenidos 22 créditos"/>
        <s v="Diseñar 22 créditos instruccionales"/>
        <s v="Diseñar y montar en plataforma 22 créditos "/>
        <s v="Realizar el documento maestro final del doctorado"/>
        <s v="Enviar al SACES de documento maestro del doctorado"/>
        <s v="Ejecutar el programa de bienestar estudiantil"/>
        <s v="De acuerdo con los resultados de la encuesta ejecutar el programa de bienestar estudiantil semestralmente"/>
        <s v="Elección del representante estudiantil de la nueva cohorte de la maestría en Lingüística"/>
        <s v="Elección del representante estudiantil de la nueva cohorte de las maestrías en Estudios Editoriales, Enseñanza de Español como Lengua Extranjera y Segunda Lengua y Escritura Creativa"/>
        <s v="Carnetización de egresados"/>
        <s v="Participación representante de egresados en órganos de gobierno"/>
        <s v="Participación de egresados en las actividades de la FSAB"/>
        <s v="Coloquio de egresados"/>
        <s v="Ofrecer cupos en diplomados y cursos de educación continua"/>
        <s v="Realizar acciones de desarrollo de las colecciones bibliográficas"/>
        <s v="Adquisición de libros"/>
        <s v="Suscripción de títulos de revistas"/>
        <s v="Renovar la suscripción de las Bases de datos  académicas (JSTOR, MLA, Dissertation &amp; Theses, Dialnet Plus, Proquest : Módulos de lingüística y literatura)"/>
        <s v="Procesar tecnicamente las colecciones bibliográficas"/>
        <s v="Renovación de la herramienta bibliotecaria ARMARC y TOOLKIT RDA"/>
        <s v="Realizar el estudio de las autoridades e Ingresar 300 registros de autoridad de tema en el Sistema Bibliográfico KOHA"/>
        <s v="Realizar el estudio de las autoridades e Ingresar 500 registros de autoridad de autor en el Sistema Bibliográfico KOHA"/>
        <s v="Títulos clasificados y catalogados del material bibliográfico (nuevo y retrospectivo)"/>
        <s v="Títulos retrospectivos normalizados y depurados en la base de datos bibliográfica KOHA"/>
        <s v="Organización archivos patrimoniales"/>
        <s v="Ítems del material bibliográfico adquirido preparados físicamente"/>
        <s v="Lista del material bibliográfico recibido en donación"/>
        <s v="Tags asignados de RFI a los ítems nuevos y retrospectivos"/>
        <s v="Realizar actividades de preservación de las colecciones"/>
        <s v="Adquisición de cubiertas para la preservación de la colección de libros"/>
        <s v="Ítems del material bibliográfico impreso forrados"/>
        <s v="Digitalización de los medios análogos del archivo literario entragdo por la poeta Mery Yolanda Sánchez, Helcías Martán Góngora y otros materiales del archivo sonoro del Instituto Caro y Cuervo."/>
        <s v="Realizar actividades de sistematización de la biblioteca"/>
        <s v="Manteniemiento y servicio de Hosting del Sistema de Información Bibliográfico KOHA mediente el cual se administran las Colecciones y servicio bibiotecarios en las dos sedes."/>
        <s v="Renovación de la licencia del programa EZ-proxy para la consulta remota de los recursos electrónicos  y  Lookproxy para generación de las estadística de uso de los recursos electrónicos"/>
        <s v="Incorporar al repositorio institucional  los  Trabajos de grado de las tesis de maestría que los estudiantes han autorizado publicar y otros documentos de la producción intelectual del Instituto"/>
        <s v="Realizar actividades de prestación de los servicios bibliotecarios del ICC"/>
        <s v="Encuesta de satisfacción de usuarios"/>
        <s v="Préstamos interno y externo del material Bibliográfico solicitado"/>
        <s v="Suministro de artículos y capítulos de libros a usuarios internos y externos"/>
        <s v="Capacitación de usuarios sobre el manejo de los recursos bibliográficos existentes en las colecciones"/>
        <s v="Asignación de las claves de acceso a los usuarios internos para la consulta remota de los recursos bibliográficos electrónicos"/>
        <s v="Ejecutar la estrategia de comunicaciones ICC 2022"/>
        <s v="Divulgar y/o hacer cubrimiento oportuno de las actividades que organice y/o donde participe el ICC durante el año 2022 de manera interna y externa. "/>
        <s v="Crear contenido multimedia para usarlo en todos los canales con los que cuenta el ICC para llegar a sus públicos. "/>
        <s v="Apoyar en la producción de eventos virtuales de la subdirección académica y dirección general, orientados a público externo. "/>
        <s v="Crear y divulgar contenido para las redes sociales del ICC, así como contestar a las PQR de los ciudadanos por estos canales digitales. "/>
        <s v="Apoya el proceso de actualización del esquema de publicaciones del ICC una vez al año (octubre)y a través del webmaster, así como realizar el cargue de documentos en sección transparencia. "/>
        <s v="Generar una parrilla pública de programación de la emisora CyC Radio y gestionar todos los programas."/>
        <s v="Microprogramas radiales trabajados con la Facultad Seminario Andrés Bello y emitidos por CyC Radio."/>
        <s v="Apoyar en la producción de eventos presenciales del ICC donde se requiera consola de sonido, micrófonos y apoyo técnico para su manejo. "/>
        <s v="Desarrollar el Plan de reactivación de museos"/>
        <s v="Apertura y cierre de dos exposiciones en la Casa Cuervo Urisarri _x000a_De vuelta a casa. Los Vásquez de los Cuervo_x000a_una república para las artes. Cultura visual, música y letras en Colombia (1819 - 1888)"/>
        <s v="Investigar y publicar una exposición virtual y una exposición temporal en salas con las colecciones de los museos del ICC y el comodato del Museo del Siglo XIX.  Evidenciado por medio del enlace a la página web institucional"/>
        <s v="Actualizar estados de conservación de las colecciones del ICC. "/>
        <s v="Nuevos registros en Colexcol de bienes muebles de las colecciones. Evidenciado en el aplicativo Colecciones Colombianas"/>
        <s v="Actualización de registros y avalúos con el fin de reajustar el valor patrimonial de los bienes muebles que resguarda el ICC en las colecciones del museo. Evidenciado en el aplicativo Colecciones Colombianas"/>
        <s v="Diseñar y publicar contenidos digitales micrositio y redes sociales"/>
        <s v="Reorganización de las ocho nuevas reservas. "/>
        <s v="Editar e imprimir 8 títulos aprobados por el Comité Editorial"/>
        <s v="Editar 3 títulos en formato digital para la vigencia 2022, aprobados por el comité editorial del Instituto Caro y Cuervo:_x000a_- Perspectivas de la investigación en lingüística: entre tradición y modernidad_x000a_- Taakaizi itana, claves de lectura en la oratilegrafías de los indígenas piapoco_x000a_- Entre editores (nombre tentativo)"/>
        <s v="Editar  e impresión de 3 libros para la Dirección  de Patrimonio del Ministerio de Cultura:"/>
        <s v="Participación en la Filbo 2021 y 2 ferias internacionales del libro"/>
        <s v="Coeditar el libro de Vito Apushana, edición trilingüe (Universidad de los Andes)"/>
        <s v="Realizar actividades de sensibilización y capacitación a supervisores "/>
        <s v="Sensibilizar a los supervisores y a las personas que los apoyan en esta labor, para ponerlos al tanto de las reformas más importantes efectuadas al manual de contratación, evidenciada por medio de un cuestionario"/>
        <s v="Gestionar capacitación a supervisores y sus apoyos sobre la forma de efectuar la actividad de seguimiento a los contratos en el SECOP II, evidenciada por medio de un cuestionario"/>
        <s v="Ejecutar el Plan de mantenimiento"/>
        <s v="Identificar las áreas o espacios que requieran mantenimiento (reparaciones menores, de funcionamiento y de infraestructura)"/>
        <s v="Elaborar cronograma de mantenimiento para la vigencia"/>
        <s v="Ejecución del plan"/>
        <s v="Elaborar informe de solicitudes de soporte técnico atendidas por medio de la mesa de ayuda de la intranet helpdesk.caroycuervo.gov.co"/>
        <s v="Plan de mantenimiento de vehículos, ejecutado"/>
        <s v="Actualizar inventario del ICC"/>
        <s v="Elaborar y presentar para aprobación el cronograma para la realización de toma física de autoinventarios"/>
        <s v="Documento consolidado con tomas físicas firmadas con el fin de confrontar los bienes de inventarios individuales contra el físico real y documento consolidado evidenciado los ajustes frente a las novedades detectadas en el aplicativo WEB SAFI"/>
        <s v="Toma física de inventarios de publicaciones"/>
        <s v="Conformar el área piloto de restauración ecologica "/>
        <s v="Mantenimiento de los individuos arbóreos plantados"/>
        <s v="Divulgación acciones ambientales "/>
        <s v="Desarrollar el Plan Institucional de Gestión Ambiental"/>
        <s v="Establecer objetivos, metas y responsables de las actividades del plan de austeridad y gestión ambiental"/>
        <s v="Socializar plan con responsables en obligaciones compartidas"/>
        <s v="Ejecutar Plan de Austeridad y Gestión Ambiental"/>
        <s v="Ejecutar actividades del Plan Institucional de Archivos"/>
        <s v="APROBAR, PUBLICAR Y SOCIALIZAR DOCUMENTO TABLAS DE CONTROL DE ACCESO"/>
        <s v="TRANSFERENCIAS DOCUMENTALES PRIMARIAS"/>
        <s v="Sensibilizar funcionarios en normatividad vigente sobre aspectos disciplinarios"/>
        <s v="Realizar campañas informativas de aspectos importantes del proceso disciplinario  mediante herramienta Teams o  mediante comunicación interna ICC"/>
        <m/>
        <s v="Socializar con los responsables del Instituto en los diferentes procesos, la metodología interna para la construcción y análisis de los indicadores de gestión institucional aportando a la efectiva implementación del MIPG."/>
        <s v="Socializar el Documento metodológico institucional para la elaboración de las fichas técnicas de los indicadores que servirá como referente para los ejercicios de direccionamiento estratégico;"/>
        <s v="Matriz de indicadores de los procesos del Instituto trabajada y validada con los líderes de proceso"/>
        <s v="Implementar acciones de mejora en el Modelo Integrado de Planeación y Gestión"/>
        <s v=" Acompañar a los equipos técnicos de gestión y desempeño en el desarrollo e implementación de las dimensiones y políticas del Modelo Integrado de Planeación y Gestión (MIPG)"/>
        <s v="Elaborar informes trimestrales del seguimiento al avance de la implementación de las políticas del MIPG "/>
        <s v="Acompañar las actividades necesarias para el reporte FURAG y la definición de Planes de mejora posterior a su evaluación"/>
        <s v="Implementar acciones de mejora del Sistema Integrado de Gestión"/>
        <s v="Gestionar y acompañar las directrices metodológicas emitidas por el Grupo de Planeación para la actualización de la documentación del Sistema Integrado de Gestión de acuerdo con la estructura de procesos definida por el Instituto."/>
        <s v="Definir estrategias de trabajo para la articulación de los diferentes sistemas de gestión al interior del Instituto."/>
        <s v="Acompañar a los responsables de las diferentes áreas del Instituto en la identificación, valoración, tratamiento, manejo a los mapas riesgos del Instituto"/>
        <s v="Monitorear periódicamente la gestión de riesgos del Instituto"/>
        <s v="Consolidar y monitorear las actividades de los componentes de administración de riesgos y racionalización de trámites inscritas en el Plan Anticorrupción y de Atención al Ciudadano – PAAC"/>
        <s v="Acompañar técnicamente la gestión de los Planes de Mejoramiento de autoevaluación de los procesos del Instituto"/>
        <s v="Implementar acciones de planeación estratégica institucional "/>
        <s v="Realizar sensibilizaciones sobre la planeación de proyectos de inversión "/>
        <s v="Actualizar proyectos de inversión institucionales en la plataforma MGA"/>
        <s v="Realizar sensibilizaciones sobre la planeación estratégica institucional"/>
        <s v="Realizar documento de lineamiento para la planeación estratégica institucional"/>
        <s v="Desarrollar y publicar el Observatorio de poesía Colombiano."/>
        <s v="Migrar la telefonía voz sobre ip"/>
        <s v="Centralizar bases de datos página institucional"/>
        <s v="Virtualizar el curso de inducción y reinducción de SG-SST"/>
        <s v="Rediseñar la página institucional gov.co"/>
        <s v="Virtualizar el diplomado lenguas nativas"/>
        <s v="Virtualizar el diplomado corpus computacional"/>
        <s v="Actualizar espacio de transparencia ITA"/>
        <s v="Actualizar formulario PQRSDF"/>
        <s v="Actualizar aplicativo paz y salvo"/>
        <s v="Desarrollar fase I aplicativo LEXICC investigación"/>
        <s v="Fortalecer la seguridad informática."/>
        <s v="Sensibilizar a las dependencias del ICC para la aplicación de instrumentos archivísticos con base en la normatividad vigente (Plan de gestión documental (PGD), tablas de retención documental (TRD), sistema de conservación, manual de gestión documental, inventario documental, PINAR)"/>
        <s v="Apoyar las transferencias que realizan las dependencias del ICC con la respectiva aplicación de instrumentos archivísticos con base en la normatividad vigente"/>
        <s v="Realizar pruebas de funcionamiento del software de gestión documental"/>
        <s v="Puesta en marcha y funcionamiento del software de gestión documental"/>
        <s v="Digitalizar la serie documental contratos de la vigencia 2018 y las historias laborales inactivas."/>
        <s v="Llevar a aprobación del Comité Institucional de Gestión y Desempeño los Instrumentos Archivísticos actualizados en la vigencia 2022"/>
        <s v="Actualización del proceso de Gestión Documental en el Sistema Integral de Gestión"/>
        <s v="Realizar socializaciones orientadas a_x000a_funcionarios en el proceso de Gestión Documental"/>
        <s v="Implementar las TRD mediante planes de trabajo acordados con la dependencias para garantizar el ciclo de vida de la información y salvaguardar el patrimonio histórico del Instituto"/>
        <s v="Realizar acompañamiento a las dependencias cuando se soliciten transferencias documentales al archivo central"/>
        <s v="Realizar jornadas de socialización al personal que administra los archivos de gestión y los archivos centrales de la entidad, en aspectos de conservación, manipulación y almacenamiento de documentos.                                                             "/>
        <s v="Realizar jornada de limpieza a los depósitos de archivo, mobiliario y unidades de almacenamiento, encaminada a la disminución de carga microbiológica identificada en ambientes y superficies de los depósitos."/>
        <s v="Gestionar jornadas de fumigación (desinsectación)"/>
      </sharedItems>
    </cacheField>
    <cacheField name="Unidad  de medida" numFmtId="0">
      <sharedItems containsBlank="1"/>
    </cacheField>
    <cacheField name="Meta" numFmtId="0">
      <sharedItems containsString="0" containsBlank="1" containsNumber="1" containsInteger="1" minValue="1" maxValue="48000"/>
    </cacheField>
    <cacheField name="Entregable" numFmtId="0">
      <sharedItems containsBlank="1"/>
    </cacheField>
    <cacheField name="Indicador" numFmtId="0">
      <sharedItems containsBlank="1" count="122">
        <s v="Documentos de diagnósticos realizados"/>
        <s v="Encuestas de experiencias identificadas "/>
        <s v="Levantamiento de información de experiencias de IES nacionales e internacionales"/>
        <s v="Documentos de diagnósticos socializados"/>
        <s v="Convenios suscritos"/>
        <s v="Boletines divulgados"/>
        <s v="Base de Datos de IES elaboradas"/>
        <s v="Listados de IES como aliadas en apoyo al PEMP"/>
        <s v="Alianazas suscritos"/>
        <s v="Socializaciones realizada"/>
        <s v="Reunión realizada"/>
        <s v="Socialización realizada"/>
        <s v="Repositorio documentado"/>
        <s v="Documento consolidado"/>
        <s v="Repositorios en borrador documentados"/>
        <s v="Estudiantes matriculados"/>
        <s v="Reportes de cargue notas realizado"/>
        <s v="Reporte de cierre académico realizado"/>
        <s v="Cupos ofertados"/>
        <s v="Certificaciones emitidas"/>
        <s v="Cursos ofertados"/>
        <s v="Socializaciones realizadas"/>
        <s v="Borrador del documento registro calificado MEC realizado"/>
        <s v="Informe de autoevaluación realizada"/>
        <s v="Documentos renovación registro calificado entregados al SACES"/>
        <s v="Solicitud  presentadas"/>
        <s v="Visitas para la obtención de registro calificado atendidas"/>
        <s v="Calendarios académicos divulgado"/>
        <s v="Calendario académico presentado al Comité académico"/>
        <s v="Calendario académico aprobado"/>
        <s v="Numero de sustentaciones de trabajo de grado"/>
        <s v="Ceremonias de grado realizadas"/>
        <s v="Créditos diseñados"/>
        <s v="Documentos maestros realizados"/>
        <s v="Documentos maestros radicados"/>
        <s v="Actividades ejecutadas"/>
        <s v="Encuesta realizada"/>
        <s v="Representante estudiantil elegido"/>
        <s v="Representantes estudiantiles elegidos"/>
        <s v="Listado de egresados carnetizados"/>
        <s v="Listado de actas de Consejo de Facultad con asistencia del representante de egresados"/>
        <s v="Listado de participación de egresados en actividades de la FSAB"/>
        <s v="Eventos realizados"/>
        <s v="Titulos adquiridos"/>
        <s v="Libros adquiridos"/>
        <s v="Títulos de revistas suscritas"/>
        <s v="Bases de datos suscritas"/>
        <m/>
        <s v="Herramienta renovada"/>
        <s v="Numero de autoridades de tema creadas"/>
        <s v="Numero de autoridades de autor  creadas"/>
        <s v="Numero de títulos procesados"/>
        <s v="Número de títulos normalizados"/>
        <s v="Número de folios organizados"/>
        <s v="Número de ítems preparados físicamente"/>
        <s v="Informe de los ítems registrados en el formato de donaciones recibidas"/>
        <s v="Número de ítems con Tags de RFID"/>
        <s v="Número de cubiertas adquiridas"/>
        <s v="Número de ítems forrados"/>
        <s v="Documentos análogos trasferidos a medio digital."/>
        <s v="Servicio de mantenimiento contratado y sistema funcionando"/>
        <s v="Licencia renovada"/>
        <s v="Número de documentos incorporados en la Biblioteca digital"/>
        <s v="Encuesta de satisfacción de usuarios"/>
        <s v="Informe de consulta en sala y préstamos externos"/>
        <s v="Informe de artículos suministrados a usuarios internos y externos"/>
        <s v="Cursos de capacitación realizados"/>
        <s v="Informe de usuarios y claves asignadas"/>
        <s v="Estrategia ejecutada"/>
        <s v="Eventos divulgados"/>
        <s v="Contenidos creados y divulgados"/>
        <s v="Eventos viruales realizados con el apoyo de la oficina de comunicaciones "/>
        <s v="Contenidos publicados (60) y reporte de atención al ciudadano "/>
        <s v="Informe trimestral donde se evidencia la Parrilla publicada en la página del ICC y la gestión de los programas"/>
        <s v="Microprogramas radiales, emitidos"/>
        <s v="Eventos presenciales con apoyo de técnico y de cubrimiento"/>
        <s v="Porcentaje de avance plan de reactivación museos ICC"/>
        <s v="Exposiciones ejecutadas"/>
        <s v=" exposiciones ejecutadas"/>
        <s v="Estados de conservación"/>
        <s v="Registros en ColexCol de bienes muebles"/>
        <s v="Registros y avaluos actualizados"/>
        <s v="Reservas reorganizadas"/>
        <s v="Títulos editados e impresos"/>
        <s v="Tïtulos digitales editados"/>
        <s v="Libros editados"/>
        <s v="Participación en ferias del libro "/>
        <s v="Libros coeditados"/>
        <s v="Sensibilización y capacitación"/>
        <s v="Sensibilización realizada"/>
        <s v="Capacitación realizada"/>
        <s v="Documento resumen con las necesidades identificadas de mantenimiento de infraestructura"/>
        <s v="Cronograma de mantenimiento"/>
        <s v="Informes realizados y socializados"/>
        <s v="Informe de la ejecución del plan"/>
        <s v="Cronograma presentado"/>
        <s v="Documentos consolidados"/>
        <s v="Informe de seguimiento de los individuos arbóreos plantados"/>
        <s v="Publicación disponible para la venta."/>
        <s v="Plan de Austeridad y Gestión Ambiental, aprobado"/>
        <s v="Socialización con responsables de obligaciones compartidas"/>
        <s v="Documento aprobado, publicado y socializado"/>
        <s v="Sesiones de sensibilización realizadas"/>
        <s v="Capsulas informativas divulgadas"/>
        <s v="Matriz de indicadores"/>
        <s v="Planes de mejoramiento formulados "/>
        <s v="Proyectos formulados"/>
        <s v="Aplicativo WEB"/>
        <s v="Informe de avance"/>
        <s v="Sensibilizaciones realizadas"/>
        <s v="Inventarios de transferencias 2021"/>
        <s v="Actas de reunión donde se evidencie el desarrollo de las pruebas"/>
        <s v="Informes que evidencien los avances en la implementación del software"/>
        <s v="Folios digitalizados"/>
        <s v="PINAR aprobado y publicado antes del 31 de enero de 2021"/>
        <s v="Procedimiento actualizado y publicado en el SIG"/>
        <s v="Número de socializaciones impartidas"/>
        <s v="Compromisos de las dependencias para implementar la TRD evidenciados por medio del acta de la reunión"/>
        <s v="Número de acompañamientos simpartidos"/>
        <s v="Socializaciones impartidas"/>
        <s v="Actividades de limpieza de depositos de archivo realizadas"/>
        <s v="Jornadas de fumigación realizadas"/>
      </sharedItems>
    </cacheField>
    <cacheField name="Tipo de indicador asociado" numFmtId="0">
      <sharedItems containsBlank="1"/>
    </cacheField>
    <cacheField name="Proceso responsable" numFmtId="0">
      <sharedItems count="10">
        <s v="Alianzas"/>
        <s v="Formación"/>
        <s v="Investigación"/>
        <s v="Apropiación_Social_del_Conocimiento_y_del_Patrimonio"/>
        <s v="Gestión_Contractual"/>
        <s v="Gestión_Administrativa"/>
        <s v="Direccionamiento_Estratégico"/>
        <s v="Control_interno_disciplinario"/>
        <s v="Mejoramiento_Continuo"/>
        <s v="Información_y_Comunicación"/>
      </sharedItems>
    </cacheField>
    <cacheField name="Dependencia o grupo de trabajo responsable" numFmtId="0">
      <sharedItems containsBlank="1" count="13">
        <s v="DG-  Equipo de Relaciones Interinstitucionales"/>
        <m/>
        <s v="Facultad Seminario Andrés Bello"/>
        <s v="Grupo de Biblioteca"/>
        <s v="SA - Equipo de Comunicaciones y Prensa"/>
        <s v="SA Museos"/>
        <s v="Grupo de Procesos Editoriales"/>
        <s v="Grupo de Gestión Contractual"/>
        <s v="Grupo de Recursos Físicos"/>
        <s v="Gestión_Documental"/>
        <s v="SAF - Control Interno Disciplinario"/>
        <s v="Grupo de Planeación"/>
        <s v="Grupo de Tecnologías de la Información "/>
      </sharedItems>
    </cacheField>
    <cacheField name="Cargo o rol del responsable" numFmtId="0">
      <sharedItems containsBlank="1"/>
    </cacheField>
    <cacheField name="Sede" numFmtId="0">
      <sharedItems containsBlank="1"/>
    </cacheField>
    <cacheField name="Valor asignado según plan anual de adquisiciones" numFmtId="0">
      <sharedItems containsBlank="1" containsMixedTypes="1" containsNumber="1" containsInteger="1" minValue="2429400" maxValue="99822500"/>
    </cacheField>
    <cacheField name="Fecha inicio" numFmtId="0">
      <sharedItems containsDate="1" containsBlank="1" containsMixedTypes="1" minDate="2022-01-01T00:00:00" maxDate="2022-12-02T00:00:00"/>
    </cacheField>
    <cacheField name="Fecha fin" numFmtId="14">
      <sharedItems containsNonDate="0" containsDate="1" containsString="0" containsBlank="1" minDate="2022-01-01T00:00:00" maxDate="2023-01-01T00:00:00"/>
    </cacheField>
    <cacheField name="Ene" numFmtId="0">
      <sharedItems containsString="0" containsBlank="1" containsNumber="1" containsInteger="1" minValue="0" maxValue="25"/>
    </cacheField>
    <cacheField name="Feb" numFmtId="0">
      <sharedItems containsString="0" containsBlank="1" containsNumber="1" containsInteger="1" minValue="0" maxValue="165"/>
    </cacheField>
    <cacheField name="Mar" numFmtId="0">
      <sharedItems containsString="0" containsBlank="1" containsNumber="1" containsInteger="1" minValue="0" maxValue="12000"/>
    </cacheField>
    <cacheField name="Abr" numFmtId="0">
      <sharedItems containsString="0" containsBlank="1" containsNumber="1" containsInteger="1" minValue="0" maxValue="470"/>
    </cacheField>
    <cacheField name="May" numFmtId="0">
      <sharedItems containsString="0" containsBlank="1" containsNumber="1" containsInteger="1" minValue="0" maxValue="200"/>
    </cacheField>
    <cacheField name="Jun" numFmtId="0">
      <sharedItems containsString="0" containsBlank="1" containsNumber="1" containsInteger="1" minValue="0" maxValue="12000"/>
    </cacheField>
    <cacheField name="Jul" numFmtId="0">
      <sharedItems containsString="0" containsBlank="1" containsNumber="1" containsInteger="1" minValue="0" maxValue="400"/>
    </cacheField>
    <cacheField name="Ago" numFmtId="0">
      <sharedItems containsString="0" containsBlank="1" containsNumber="1" containsInteger="1" minValue="0" maxValue="690"/>
    </cacheField>
    <cacheField name="Sep" numFmtId="0">
      <sharedItems containsString="0" containsBlank="1" containsNumber="1" containsInteger="1" minValue="0" maxValue="12000"/>
    </cacheField>
    <cacheField name="Oct" numFmtId="0">
      <sharedItems containsString="0" containsBlank="1" containsNumber="1" containsInteger="1" minValue="0" maxValue="200"/>
    </cacheField>
    <cacheField name="Nov" numFmtId="0">
      <sharedItems containsString="0" containsBlank="1" containsNumber="1" containsInteger="1" minValue="0" maxValue="200"/>
    </cacheField>
    <cacheField name="Dic" numFmtId="0">
      <sharedItems containsString="0" containsBlank="1" containsNumber="1" containsInteger="1" minValue="0" maxValue="12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
  <r>
    <s v="Fortalecer los programas académicos de posgrado para construir una comunidad académica que contribuya a la salvaguarda del patrimonio lingüístic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0"/>
    <s v="Diagnóstico sobre el aprendizaje del español como lengua extranjera en Colombia. "/>
    <x v="0"/>
    <s v="Consultar experiencia de jovenes y profesores sobre el estudio del español en Colombia para generar un informe diagnóstico que permita posteriormente encaminar acciones para potencializar la enseñanza del español en Colombia"/>
    <s v="Número"/>
    <n v="1"/>
    <s v="Diagnóstico sobre el aprendizaje de español como lengua extranjera en Colombia realizado"/>
    <s v="Documentos de diagnósticos realizados"/>
    <s v="Eficacia"/>
    <s v="Alianzas"/>
    <x v="0"/>
    <s v="Asesor Alianzas"/>
    <s v="Las dos sedes"/>
    <m/>
    <d v="2022-03-01T00:00:00"/>
    <d v="2022-11-01T00:00:00"/>
    <m/>
    <m/>
    <n v="1"/>
    <m/>
    <n v="1"/>
    <m/>
    <m/>
    <n v="1"/>
    <m/>
    <m/>
    <n v="1"/>
    <m/>
    <n v="4"/>
  </r>
  <r>
    <m/>
    <m/>
    <m/>
    <m/>
    <m/>
    <m/>
    <m/>
    <x v="0"/>
    <s v="Análisis de resultados de la encuesta realizada a los estudiantes del curso de español del ICC"/>
    <x v="1"/>
    <s v="Identificar con los estudiantes del curso de español para extranjeros su experiencia en el aprendizaje del idioma"/>
    <s v="Número"/>
    <n v="1"/>
    <s v="Encuesta de resultados de identificación de experiencias aplicada"/>
    <s v="Encuestas de experiencias identificadas "/>
    <s v="Eficacia"/>
    <s v="Alianzas"/>
    <x v="1"/>
    <s v="Asesor Alianzas"/>
    <s v="Las dos sedes"/>
    <m/>
    <d v="2022-03-01T00:00:00"/>
    <d v="2022-03-01T00:00:00"/>
    <m/>
    <m/>
    <n v="1"/>
    <m/>
    <m/>
    <m/>
    <m/>
    <m/>
    <m/>
    <m/>
    <m/>
    <m/>
    <n v="1"/>
  </r>
  <r>
    <m/>
    <m/>
    <m/>
    <m/>
    <m/>
    <m/>
    <m/>
    <x v="0"/>
    <s v="Documento de información sobre la enseñanza del español en diferentes universidades."/>
    <x v="2"/>
    <s v="Buscar y levantar información externa sobre la enseñanza del español en las diferentes instituciones nacionales e internacionales."/>
    <s v="Número"/>
    <n v="1"/>
    <s v="Levantamiento de información de experiencias de IES nacionales e internacionales socializado"/>
    <s v="Levantamiento de información de experiencias de IES nacionales e internacionales"/>
    <s v="Eficacia"/>
    <s v="Alianzas"/>
    <x v="1"/>
    <s v="Asesor Alianzas"/>
    <s v="Las dos sedes"/>
    <m/>
    <d v="2022-05-01T00:00:00"/>
    <d v="2022-05-01T00:00:00"/>
    <m/>
    <m/>
    <m/>
    <m/>
    <n v="1"/>
    <m/>
    <m/>
    <m/>
    <m/>
    <m/>
    <m/>
    <m/>
    <n v="1"/>
  </r>
  <r>
    <m/>
    <m/>
    <m/>
    <m/>
    <m/>
    <m/>
    <m/>
    <x v="0"/>
    <s v="Documento borrador del diagnóstico y socialización."/>
    <x v="3"/>
    <s v="Documento borrador del diagnóstico y socialización sobre enseñanza del español como lengua estranjera en Colombia"/>
    <s v="Número"/>
    <n v="1"/>
    <s v="Documento diagnóstico borrador socializado"/>
    <s v="Documentos de diagnósticos socializados"/>
    <s v="Eficacia"/>
    <s v="Alianzas"/>
    <x v="1"/>
    <s v="Asesor Alianzas"/>
    <s v="Las dos sedes"/>
    <m/>
    <d v="2022-08-01T00:00:00"/>
    <d v="2022-08-01T00:00:00"/>
    <m/>
    <m/>
    <m/>
    <m/>
    <m/>
    <m/>
    <m/>
    <n v="1"/>
    <m/>
    <m/>
    <m/>
    <m/>
    <n v="1"/>
  </r>
  <r>
    <m/>
    <m/>
    <m/>
    <m/>
    <m/>
    <m/>
    <m/>
    <x v="0"/>
    <s v="Documento final- Diagnóstico sobre la enseñanza del español como lengua extranjera en Colombia."/>
    <x v="4"/>
    <s v="Documento final"/>
    <s v="Número"/>
    <n v="1"/>
    <s v="Documento final de diagnóstico sobre la enseñanza del Español"/>
    <s v="Documentos de diagnósticos realizados"/>
    <s v="Eficacia"/>
    <s v="Alianzas"/>
    <x v="1"/>
    <s v="Asesor Alianzas"/>
    <s v="Las dos sedes"/>
    <m/>
    <d v="2022-11-01T00:00:00"/>
    <d v="2022-11-01T00:00:00"/>
    <m/>
    <m/>
    <m/>
    <m/>
    <m/>
    <m/>
    <m/>
    <m/>
    <m/>
    <m/>
    <n v="1"/>
    <m/>
    <n v="1"/>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1"/>
    <s v="Cinco (5) convenios suscritos"/>
    <x v="0"/>
    <s v="Sucribir 5 convenios durante la vigencia 2022."/>
    <s v="Número"/>
    <n v="5"/>
    <s v="Convenios suscritos"/>
    <s v="Convenios suscritos"/>
    <s v="Eficacia"/>
    <s v="Alianzas"/>
    <x v="0"/>
    <s v="Asesor Alianzas"/>
    <s v="Las dos sedes"/>
    <m/>
    <d v="2022-04-01T00:00:00"/>
    <d v="2022-11-01T00:00:00"/>
    <m/>
    <m/>
    <m/>
    <n v="1"/>
    <n v="1"/>
    <m/>
    <m/>
    <n v="1"/>
    <m/>
    <m/>
    <n v="2"/>
    <m/>
    <n v="5"/>
  </r>
  <r>
    <m/>
    <m/>
    <m/>
    <m/>
    <m/>
    <m/>
    <m/>
    <x v="1"/>
    <s v="Tres (3) convenios nacionales suscritos"/>
    <x v="5"/>
    <s v="Suscribir 3 convenios nacionales que permitan aunar esfuerzos para realizar acciones conjuntas"/>
    <s v="Número"/>
    <n v="3"/>
    <s v="Convenios nacionales suscritos"/>
    <s v="Convenios suscritos"/>
    <s v="Eficacia"/>
    <s v="Alianzas"/>
    <x v="1"/>
    <s v="Asesor Alianzas"/>
    <s v="Las dos sedes"/>
    <m/>
    <d v="2022-04-01T00:00:00"/>
    <d v="2022-11-01T00:00:00"/>
    <m/>
    <m/>
    <m/>
    <n v="1"/>
    <m/>
    <m/>
    <m/>
    <n v="1"/>
    <m/>
    <m/>
    <n v="1"/>
    <m/>
    <n v="3"/>
  </r>
  <r>
    <m/>
    <m/>
    <m/>
    <m/>
    <m/>
    <m/>
    <m/>
    <x v="1"/>
    <s v="Dos (2) convenios Internacionales suscritos."/>
    <x v="6"/>
    <s v="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
    <s v="Número"/>
    <n v="2"/>
    <s v="Convenios internacionales suscritos"/>
    <s v="Convenios suscritos"/>
    <s v="Eficacia"/>
    <s v="Alianzas"/>
    <x v="1"/>
    <s v="Asesor Alianzas"/>
    <s v="Las dos sedes"/>
    <m/>
    <d v="2022-05-01T00:00:00"/>
    <d v="2022-11-01T00:00:00"/>
    <m/>
    <m/>
    <m/>
    <m/>
    <n v="1"/>
    <m/>
    <m/>
    <m/>
    <m/>
    <m/>
    <n v="1"/>
    <m/>
    <n v="2"/>
  </r>
  <r>
    <s v="Posicionar las líneas de investigación, fortaleciendo nexos con las maestrías y las actividades de apropiación social del conocimiento y la comunidad académica nacional e internacional"/>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2"/>
    <s v="24 Boletines internos con información para acceder a becas de interés por parte de los profesores, investigadores y estudiantes del Instituto Caro y Cuervo."/>
    <x v="0"/>
    <s v="Socializar la información de becas, concursos, eventos que sean de interés de la comunidad académica del ICC"/>
    <s v="Número"/>
    <n v="25"/>
    <s v="Boletines de información de acceso a becas, convocatorias y movilidad divulgados"/>
    <s v="Boletines divulgados"/>
    <s v="Eficacia"/>
    <s v="Alianzas"/>
    <x v="0"/>
    <s v="Asesor Alianzas"/>
    <s v="Las dos sedes"/>
    <m/>
    <d v="2022-01-01T00:00:00"/>
    <d v="2022-12-01T00:00:00"/>
    <n v="2"/>
    <n v="2"/>
    <n v="2"/>
    <n v="3"/>
    <n v="2"/>
    <n v="2"/>
    <n v="2"/>
    <n v="2"/>
    <n v="2"/>
    <n v="2"/>
    <n v="2"/>
    <n v="2"/>
    <n v="25"/>
  </r>
  <r>
    <m/>
    <m/>
    <m/>
    <m/>
    <m/>
    <m/>
    <m/>
    <x v="2"/>
    <s v="Base de datos de instituciones externas para compartir la información de internacionalización"/>
    <x v="7"/>
    <s v="Levantar la información para la Base de datos de IES para compartir información de internacionalización"/>
    <s v="Numero "/>
    <n v="1"/>
    <s v="Base de Datos de IES elaborada"/>
    <s v="Base de Datos de IES elaboradas"/>
    <s v="Eficacia"/>
    <s v="Alianzas"/>
    <x v="1"/>
    <s v="Asesor Alianzas"/>
    <s v="Las dos sedes"/>
    <m/>
    <d v="2022-04-01T00:00:00"/>
    <d v="2022-04-01T00:00:00"/>
    <m/>
    <m/>
    <m/>
    <n v="1"/>
    <m/>
    <m/>
    <m/>
    <m/>
    <m/>
    <m/>
    <m/>
    <m/>
    <n v="1"/>
  </r>
  <r>
    <m/>
    <m/>
    <m/>
    <m/>
    <m/>
    <m/>
    <m/>
    <x v="2"/>
    <s v="24 Boletines internos con información para acceder a becas de interés por parte de los profesores, investigadores y estudiantes del Instituto Caro y Cuervo."/>
    <x v="8"/>
    <s v="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
    <s v="Número"/>
    <n v="24"/>
    <s v="Boletines de información de acceso a becas, convocatorias y movilidad divulgados"/>
    <s v="Boletines divulgados"/>
    <s v="Eficacia"/>
    <s v="Alianzas"/>
    <x v="1"/>
    <s v="Asesor Alianzas"/>
    <s v="Las dos sedes"/>
    <m/>
    <d v="2022-04-01T00:00:00"/>
    <d v="2022-12-01T00:00:00"/>
    <n v="2"/>
    <n v="2"/>
    <n v="2"/>
    <n v="2"/>
    <n v="2"/>
    <n v="2"/>
    <n v="2"/>
    <n v="2"/>
    <n v="2"/>
    <n v="2"/>
    <n v="2"/>
    <n v="2"/>
    <n v="24"/>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3"/>
    <s v="Convenios de prácticas académicas que permitan el desarrollo del PEMP"/>
    <x v="0"/>
    <s v="Consolidar nuevas alianzas que permitan que pasantes de diferentes universidades de la sabana apoyen en el desarrollo del Plan Especial de Manejo y Protección de la Hacienda Yerbabuena"/>
    <s v="Número"/>
    <n v="3"/>
    <s v="Convenios Prácticas académicas para el PEMP"/>
    <s v="Convenios suscritos"/>
    <s v="Eficacia"/>
    <s v="Alianzas"/>
    <x v="0"/>
    <s v="Asesor Alianzas"/>
    <s v="Las dos sedes"/>
    <m/>
    <d v="2022-02-01T00:00:00"/>
    <d v="2022-10-01T00:00:00"/>
    <m/>
    <n v="1"/>
    <m/>
    <m/>
    <n v="1"/>
    <m/>
    <m/>
    <m/>
    <m/>
    <n v="1"/>
    <m/>
    <m/>
    <n v="3"/>
  </r>
  <r>
    <m/>
    <m/>
    <m/>
    <m/>
    <m/>
    <m/>
    <m/>
    <x v="3"/>
    <s v="Listado de las IES que debido a su ubicación y carreras ofrecidas pueda apoyar el desarrollo del Plan a través de prácticas académicas."/>
    <x v="9"/>
    <s v="Definir las universidades idoneas para generar las alianzas que permitan apoyar el PEMP."/>
    <s v="Número"/>
    <n v="1"/>
    <s v="Listado IES que permitan apoyar el PEMP"/>
    <s v="Listados de IES como aliadas en apoyo al PEMP"/>
    <s v="Eficacia"/>
    <s v="Alianzas"/>
    <x v="1"/>
    <s v="Asesor Alianzas"/>
    <s v="Las dos sedes"/>
    <m/>
    <d v="2022-02-01T00:00:00"/>
    <d v="2022-02-01T00:00:00"/>
    <m/>
    <n v="1"/>
    <m/>
    <m/>
    <m/>
    <m/>
    <m/>
    <m/>
    <m/>
    <m/>
    <m/>
    <m/>
    <n v="1"/>
  </r>
  <r>
    <m/>
    <m/>
    <m/>
    <m/>
    <m/>
    <m/>
    <m/>
    <x v="3"/>
    <s v="Suscripción de dos (2) convenios de prácticas académicas que permitan el desarrollo del PEMP"/>
    <x v="10"/>
    <s v="Sucribir dos (2) convenios de prácticas académicas que permitan el apoyo de estudiantes en el desarrollo del Plan"/>
    <s v="Número"/>
    <n v="2"/>
    <s v="Convenios de prácticas académicas suscritos"/>
    <s v="Convenios de prácticas académicas suscritos"/>
    <s v="Eficacia"/>
    <s v="Alianzas"/>
    <x v="1"/>
    <s v="Asesor Alianzas"/>
    <s v="Las dos sedes"/>
    <m/>
    <d v="2022-05-01T00:00:00"/>
    <d v="2022-10-01T00:00:00"/>
    <m/>
    <m/>
    <m/>
    <m/>
    <n v="1"/>
    <m/>
    <m/>
    <m/>
    <m/>
    <n v="1"/>
    <m/>
    <m/>
    <n v="2"/>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Participar en la conformación, ejercicio y control del poder político"/>
    <x v="4"/>
    <s v="Proceso para la consecución de recursos de cooperación internacional de acuerdo a los lineamiento dados por APC socializado al Comité de Investigación"/>
    <x v="0"/>
    <s v="Socializar la informarción y apoyo dado por la Agencia Presidencial de Cooperación internacional sobre el proceso de consecución de recursos de cooperación con el comité de investigación del ICC y así definir responsables y futuras acciones."/>
    <s v="Número"/>
    <n v="2"/>
    <s v="Socialización información y apoyo de APC para la consecución de recursos de cooperación internacional."/>
    <s v="Socializaciones realizada"/>
    <s v="Eficacia"/>
    <s v="Alianzas"/>
    <x v="0"/>
    <s v="Asesor Alianzas"/>
    <s v="Las dos sedes"/>
    <m/>
    <d v="2022-03-01T00:00:00"/>
    <d v="2022-05-01T00:00:00"/>
    <m/>
    <m/>
    <n v="1"/>
    <m/>
    <n v="1"/>
    <m/>
    <m/>
    <m/>
    <m/>
    <m/>
    <m/>
    <m/>
    <n v="2"/>
  </r>
  <r>
    <m/>
    <m/>
    <m/>
    <m/>
    <m/>
    <m/>
    <m/>
    <x v="4"/>
    <s v="Reunión APC y definición de la fecha de presentación ante el comité de investigaciones"/>
    <x v="11"/>
    <s v="Definir reunión con APC y fecha de la presentación ante el comité de investigaciones para definir el apoyo en la consecución de recursos de cooperación internacional."/>
    <s v="Número"/>
    <n v="1"/>
    <s v="Definición de la fecha y presentación ante el Comité de investigaciones de proceso de consecución de recursos de cooperación internacional."/>
    <s v="Reunión realizada"/>
    <s v="Eficacia"/>
    <s v="Alianzas"/>
    <x v="1"/>
    <s v="Asesor Alianzas"/>
    <s v="Las dos sedes"/>
    <m/>
    <d v="2022-03-01T00:00:00"/>
    <d v="2022-03-01T00:00:00"/>
    <m/>
    <m/>
    <n v="1"/>
    <m/>
    <m/>
    <m/>
    <m/>
    <m/>
    <m/>
    <m/>
    <m/>
    <m/>
    <n v="1"/>
  </r>
  <r>
    <m/>
    <m/>
    <m/>
    <m/>
    <m/>
    <m/>
    <m/>
    <x v="4"/>
    <s v="Socialización ante el comité de investigaciones"/>
    <x v="12"/>
    <s v="Realizar la socialización ante el Comité de investigaciones junto con la definición de acciones y responsables posteriores para la consecución de recursos de cooperación."/>
    <s v="Número"/>
    <n v="1"/>
    <s v="Socialización ante el comité de investigaciones del ICC."/>
    <s v="Socialización realizada"/>
    <s v="Eficacia"/>
    <s v="Alianzas"/>
    <x v="1"/>
    <s v="Asesor Alianzas"/>
    <s v="Las dos sedes"/>
    <m/>
    <d v="2022-05-01T00:00:00"/>
    <d v="2022-05-01T00:00:00"/>
    <m/>
    <m/>
    <m/>
    <m/>
    <n v="1"/>
    <m/>
    <m/>
    <m/>
    <m/>
    <m/>
    <m/>
    <m/>
    <n v="1"/>
  </r>
  <r>
    <s v="Fortalecer la gestión administrativa incorporando nuevas y mejores prácticas que permitan generar eficiencia en el desarrollo de las funciones institucionales"/>
    <s v="Actividades_Misionales"/>
    <s v="Actividades_Misionales"/>
    <s v="Establecer líneas de acción que reconozcan y garanticen la continuidad, prestigio y posicionamiento entre las IES que ofertan programas iguales o similares en Bogotá y en el país para conseguir una mayor asignación presupuestal para inversión y funcionamiento"/>
    <s v="Planes Misionales"/>
    <m/>
    <s v="Libertad de escoger profesión u oficio"/>
    <x v="5"/>
    <s v="Creación del Repositorio de información de la internacionalización"/>
    <x v="0"/>
    <s v="Crear el Repositorio de información de internacionalización, cuyo responsable sea el Asesor de la Dirección para Relaciones Interinstitucionales con el apoyo del técnico operativo de la Dirección. En éste registrará toda la información de productos resultados de la cooperación internacional en términos de convenios, proyectos, publicaciones, movilidades y alimentará las bases de datos de convenios y movilidad entrante y saliente."/>
    <s v="Número"/>
    <n v="3"/>
    <s v="Repositorio de información de internacionalización"/>
    <s v="Repositorio documentado"/>
    <s v="Eficacia"/>
    <s v="Alianzas"/>
    <x v="0"/>
    <s v="Asesor Alianzas"/>
    <s v="Las dos sedes"/>
    <m/>
    <d v="2022-04-01T00:00:00"/>
    <d v="2022-11-01T00:00:00"/>
    <m/>
    <m/>
    <m/>
    <n v="1"/>
    <m/>
    <m/>
    <m/>
    <n v="1"/>
    <m/>
    <m/>
    <n v="1"/>
    <m/>
    <n v="3"/>
  </r>
  <r>
    <m/>
    <m/>
    <m/>
    <m/>
    <m/>
    <m/>
    <m/>
    <x v="5"/>
    <s v="Levantar la información de los productos obtenidos de los convenios internacionales."/>
    <x v="13"/>
    <s v="Levantamiento de la información de los productos obtenidos de los convenios internacionales con el supervisor de cada uno de estos."/>
    <s v="Número"/>
    <n v="1"/>
    <s v="Levantamiento de la información del repositorio de información de internacionalización"/>
    <m/>
    <s v="Eficacia"/>
    <s v="Alianzas"/>
    <x v="1"/>
    <s v="Asesor Alianzas"/>
    <s v="Las dos sedes"/>
    <m/>
    <d v="2022-04-01T00:00:00"/>
    <d v="2022-04-01T00:00:00"/>
    <m/>
    <m/>
    <m/>
    <n v="1"/>
    <m/>
    <m/>
    <m/>
    <m/>
    <m/>
    <m/>
    <m/>
    <m/>
    <n v="1"/>
  </r>
  <r>
    <m/>
    <m/>
    <m/>
    <m/>
    <m/>
    <m/>
    <m/>
    <x v="5"/>
    <s v="Repositorio borrador para validar con la Facultad Seminario Andrés Bello. "/>
    <x v="14"/>
    <s v="Elaborar el repositorio en borrador para validar con la Facultad Seminario Andrés Bello. "/>
    <s v="Número"/>
    <n v="1"/>
    <s v="Repositorio Borrador"/>
    <s v="Repositorios en borrador documentados"/>
    <s v="Eficacia"/>
    <s v="Alianzas"/>
    <x v="1"/>
    <s v="Asesor Alianzas"/>
    <s v="Las dos sedes"/>
    <m/>
    <d v="2022-08-01T00:00:00"/>
    <d v="2022-08-01T00:00:00"/>
    <m/>
    <m/>
    <m/>
    <m/>
    <m/>
    <m/>
    <m/>
    <n v="1"/>
    <m/>
    <m/>
    <m/>
    <m/>
    <n v="1"/>
  </r>
  <r>
    <m/>
    <m/>
    <m/>
    <m/>
    <m/>
    <m/>
    <m/>
    <x v="5"/>
    <s v="Repositorio final previamente validado."/>
    <x v="0"/>
    <s v="Repositorio final de información de internacionalización"/>
    <s v="Número"/>
    <n v="1"/>
    <s v="Repositorio Final"/>
    <s v="Repositorios documentados "/>
    <s v="Eficacia"/>
    <s v="Alianzas"/>
    <x v="1"/>
    <s v="Asesor Alianzas"/>
    <s v="Las dos sedes"/>
    <m/>
    <d v="2022-11-01T00:00:00"/>
    <d v="2022-11-01T00:00:00"/>
    <m/>
    <m/>
    <m/>
    <m/>
    <m/>
    <m/>
    <m/>
    <m/>
    <m/>
    <m/>
    <n v="1"/>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6"/>
    <s v="Programas de posgrado 2022"/>
    <x v="0"/>
    <s v="Apertura de matriculas"/>
    <s v="Número"/>
    <n v="60"/>
    <s v="Estudiantes matriculados"/>
    <s v="Estudiantes matriculados"/>
    <s v="Eficacia"/>
    <s v="Formación"/>
    <x v="2"/>
    <s v="Decana/Coordinador de Maestría"/>
    <s v="Las dos sedes"/>
    <m/>
    <d v="2022-02-01T00:00:00"/>
    <d v="2022-09-01T00:00:00"/>
    <m/>
    <n v="30"/>
    <m/>
    <m/>
    <m/>
    <m/>
    <m/>
    <m/>
    <n v="60"/>
    <m/>
    <m/>
    <n v="2"/>
    <n v="92"/>
  </r>
  <r>
    <m/>
    <m/>
    <m/>
    <m/>
    <m/>
    <m/>
    <m/>
    <x v="6"/>
    <s v="Notas cargadas"/>
    <x v="15"/>
    <s v="Cargar notas"/>
    <s v="Número"/>
    <n v="2"/>
    <s v="Reportes de cargue notas realizado"/>
    <s v="Reportes de cargue notas realizado"/>
    <s v="Eficacia"/>
    <s v="Formación"/>
    <x v="1"/>
    <m/>
    <m/>
    <m/>
    <d v="2022-07-01T00:00:00"/>
    <d v="2022-12-01T00:00:00"/>
    <m/>
    <m/>
    <m/>
    <m/>
    <m/>
    <m/>
    <n v="1"/>
    <m/>
    <m/>
    <m/>
    <m/>
    <n v="1"/>
    <n v="2"/>
  </r>
  <r>
    <m/>
    <m/>
    <m/>
    <m/>
    <m/>
    <m/>
    <m/>
    <x v="6"/>
    <s v="Período académico cerrado"/>
    <x v="16"/>
    <s v="Cerrar período académico"/>
    <s v="Número"/>
    <n v="2"/>
    <s v="Reporte de cierre académico realizado"/>
    <s v="Reporte de cierre académico realizado"/>
    <s v="Eficacia"/>
    <s v="Formación"/>
    <x v="1"/>
    <m/>
    <m/>
    <m/>
    <d v="2022-07-01T00:00:00"/>
    <d v="2022-12-01T00:00:00"/>
    <m/>
    <m/>
    <m/>
    <m/>
    <m/>
    <m/>
    <n v="1"/>
    <m/>
    <m/>
    <m/>
    <m/>
    <n v="1"/>
    <n v="2"/>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es Misionales"/>
    <m/>
    <s v="Libertad de enseñanza, aprendizaje, investigación y cátedra"/>
    <x v="7"/>
    <s v="Programas de Educacion continua"/>
    <x v="0"/>
    <s v="Desarrollo de los programas de educación continua 2022"/>
    <s v="Número"/>
    <n v="923"/>
    <m/>
    <s v="Cupos ofertados"/>
    <s v="Eficiencia"/>
    <s v="Formación"/>
    <x v="2"/>
    <s v="Decana/Coordinador de Maestría"/>
    <s v="Las dos sedes"/>
    <m/>
    <d v="2022-12-01T00:00:00"/>
    <d v="2022-12-01T00:00:00"/>
    <n v="0"/>
    <n v="0"/>
    <n v="0"/>
    <n v="0"/>
    <n v="0"/>
    <n v="0"/>
    <n v="400"/>
    <n v="1"/>
    <n v="59"/>
    <n v="0"/>
    <n v="0"/>
    <n v="523"/>
    <n v="983"/>
  </r>
  <r>
    <m/>
    <m/>
    <m/>
    <m/>
    <m/>
    <m/>
    <m/>
    <x v="7"/>
    <s v="Certificaciones emitidas"/>
    <x v="17"/>
    <s v="Entregar certificaciones de programas dictados"/>
    <s v="Número"/>
    <n v="923"/>
    <s v="Certificados emitidos"/>
    <s v="Certificaciones emitidas"/>
    <s v="Eficacia"/>
    <s v="Formación"/>
    <x v="1"/>
    <m/>
    <m/>
    <m/>
    <d v="2022-07-01T00:00:00"/>
    <d v="2022-12-01T00:00:00"/>
    <m/>
    <m/>
    <m/>
    <m/>
    <m/>
    <m/>
    <n v="400"/>
    <m/>
    <m/>
    <m/>
    <m/>
    <n v="523"/>
    <n v="923"/>
  </r>
  <r>
    <m/>
    <m/>
    <m/>
    <m/>
    <m/>
    <m/>
    <m/>
    <x v="7"/>
    <s v="Cursos ofertados"/>
    <x v="18"/>
    <s v="Presentar los programas de 2023 al Consejo de Facultad para ser aprobados."/>
    <s v="Número"/>
    <n v="29"/>
    <s v="Cursos ofertados"/>
    <s v="Cursos ofertados"/>
    <s v="Eficacia"/>
    <s v="Formación"/>
    <x v="1"/>
    <m/>
    <m/>
    <m/>
    <d v="2022-09-01T00:00:00"/>
    <d v="2022-09-01T00:00:00"/>
    <m/>
    <m/>
    <m/>
    <m/>
    <m/>
    <m/>
    <m/>
    <m/>
    <n v="29"/>
    <m/>
    <m/>
    <m/>
    <n v="29"/>
  </r>
  <r>
    <m/>
    <m/>
    <m/>
    <m/>
    <m/>
    <m/>
    <m/>
    <x v="7"/>
    <s v="Cupos ofertados "/>
    <x v="19"/>
    <s v=" Ofertar cupos de programas de educación continua para 2023."/>
    <s v="Número"/>
    <n v="923"/>
    <s v="Cupos ofertados en programas de educación continua  para cumplir con indicador SINERGIA"/>
    <s v="Cupos ofertados"/>
    <s v="Eficacia"/>
    <s v="Formación"/>
    <x v="1"/>
    <m/>
    <m/>
    <m/>
    <d v="2022-08-01T00:00:00"/>
    <d v="2022-08-01T00:00:00"/>
    <m/>
    <m/>
    <m/>
    <m/>
    <m/>
    <m/>
    <m/>
    <n v="1"/>
    <m/>
    <m/>
    <m/>
    <m/>
    <n v="1"/>
  </r>
  <r>
    <m/>
    <m/>
    <m/>
    <m/>
    <m/>
    <m/>
    <m/>
    <x v="7"/>
    <s v="Programa académico con oferta de cursos para 2023"/>
    <x v="20"/>
    <s v="Presentar los programas de 2023 al Consejo de Facultad para ser aprobados."/>
    <s v="Número"/>
    <n v="29"/>
    <s v="Curso ofertados"/>
    <s v="Cursos ofertados"/>
    <s v="Eficacia"/>
    <s v="Formación"/>
    <x v="1"/>
    <m/>
    <m/>
    <m/>
    <d v="2022-09-01T00:00:00"/>
    <d v="2022-09-01T00:00:00"/>
    <m/>
    <m/>
    <m/>
    <m/>
    <m/>
    <m/>
    <m/>
    <m/>
    <n v="29"/>
    <m/>
    <m/>
    <m/>
    <n v="29"/>
  </r>
  <r>
    <m/>
    <m/>
    <m/>
    <m/>
    <m/>
    <m/>
    <m/>
    <x v="7"/>
    <s v="Oferta de programas academicos de educación continua  para el 2023 socializada"/>
    <x v="21"/>
    <s v="Socializar los programas de educación continua ofertados para el 2023 con Subdirección Académica, Educación Continua."/>
    <s v="Número"/>
    <n v="1"/>
    <s v="Socialización realizada al comité académico"/>
    <s v="Socializaciones realizadas"/>
    <s v="Eficacia"/>
    <s v="Formación"/>
    <x v="1"/>
    <m/>
    <m/>
    <m/>
    <d v="2022-09-01T00:00:00"/>
    <d v="2022-09-01T00:00:00"/>
    <m/>
    <m/>
    <m/>
    <m/>
    <m/>
    <m/>
    <m/>
    <m/>
    <n v="1"/>
    <m/>
    <m/>
    <m/>
    <n v="1"/>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 de Registro Calificado Institucional y Condiciones Iniciales de los Programas de Maestrías"/>
    <m/>
    <s v="Libertad de escoger profesión u oficio"/>
    <x v="8"/>
    <s v="Procedimientos de autoevaluación y renovación de registros calificados de los programas de posgrado"/>
    <x v="0"/>
    <s v="Primer borrador de documento maestro para registro calificado MEC"/>
    <s v="Número"/>
    <n v="1"/>
    <s v="Borrador del documento registro calificado MEC"/>
    <s v="Borrador del documento registro calificado MEC realizado"/>
    <s v="Eficacia"/>
    <s v="Formación"/>
    <x v="2"/>
    <s v="Decana/Coordinador de Maestría"/>
    <s v="Las dos sedes"/>
    <m/>
    <d v="2022-12-01T00:00:00"/>
    <d v="2022-12-01T00:00:00"/>
    <n v="0"/>
    <n v="2"/>
    <n v="0"/>
    <n v="0"/>
    <n v="0"/>
    <n v="0"/>
    <n v="0"/>
    <n v="2"/>
    <n v="0"/>
    <n v="0"/>
    <n v="0"/>
    <n v="2"/>
    <n v="6"/>
  </r>
  <r>
    <m/>
    <m/>
    <m/>
    <m/>
    <m/>
    <m/>
    <m/>
    <x v="8"/>
    <m/>
    <x v="22"/>
    <s v="Primer informe de autoevaluación y plan de mejoramiento asociado Lingüística"/>
    <s v="Número"/>
    <n v="1"/>
    <s v="Informe de autoevaluación y plan de mejoramiento asociado Lingüística"/>
    <s v="Informe de autoevaluación realizada"/>
    <s v="Eficacia"/>
    <s v="Formación"/>
    <x v="1"/>
    <m/>
    <m/>
    <m/>
    <d v="2022-12-01T00:00:00"/>
    <d v="2022-12-01T00:00:00"/>
    <m/>
    <m/>
    <m/>
    <m/>
    <m/>
    <m/>
    <m/>
    <m/>
    <m/>
    <m/>
    <m/>
    <n v="1"/>
    <n v="1"/>
  </r>
  <r>
    <m/>
    <m/>
    <m/>
    <m/>
    <m/>
    <m/>
    <m/>
    <x v="8"/>
    <m/>
    <x v="23"/>
    <s v="Entrega en el SACES del documento maestro para renovación de registro calificado y atención a visita de pares Editoriales "/>
    <s v="Número"/>
    <n v="2"/>
    <s v="Documento renovación registro calificado entregado al SACES"/>
    <s v="Documentos renovación registro calificado entregados al SACES"/>
    <s v="Eficacia"/>
    <s v="Formación"/>
    <x v="1"/>
    <m/>
    <m/>
    <m/>
    <d v="2022-08-01T00:00:00"/>
    <d v="2022-08-01T00:00:00"/>
    <m/>
    <n v="1"/>
    <m/>
    <m/>
    <m/>
    <m/>
    <m/>
    <n v="1"/>
    <m/>
    <m/>
    <m/>
    <m/>
    <n v="2"/>
  </r>
  <r>
    <m/>
    <m/>
    <m/>
    <m/>
    <m/>
    <m/>
    <m/>
    <x v="8"/>
    <m/>
    <x v="24"/>
    <s v="Solicitar ante el MEN el registro calificado único del programa de Maestría en Enseñanza de ELE/L2 para poder ofertarlo en modalidades presencial y virtual."/>
    <s v="Número"/>
    <n v="1"/>
    <s v="Solicitud presentada ante el SACES"/>
    <s v="Solicitud  presentadas"/>
    <s v="Eficacia"/>
    <s v="Formación"/>
    <x v="1"/>
    <m/>
    <m/>
    <m/>
    <d v="2022-12-01T00:00:00"/>
    <d v="2022-12-01T00:00:00"/>
    <m/>
    <m/>
    <m/>
    <m/>
    <m/>
    <m/>
    <m/>
    <m/>
    <m/>
    <m/>
    <m/>
    <n v="1"/>
    <n v="1"/>
  </r>
  <r>
    <m/>
    <m/>
    <m/>
    <m/>
    <m/>
    <m/>
    <m/>
    <x v="8"/>
    <m/>
    <x v="25"/>
    <s v="Atender primera visita del ICC para la obtención de registro calificado único para un programa de la FSAB maestría en ELE."/>
    <s v="Número"/>
    <n v="1"/>
    <s v="Visitas de pares académicos atendidas"/>
    <s v="Visitas para la obtención de registro calificado atendidas"/>
    <s v="Eficacia"/>
    <s v="Formación"/>
    <x v="1"/>
    <m/>
    <m/>
    <m/>
    <d v="2022-02-01T00:00:00"/>
    <d v="2022-08-01T00:00:00"/>
    <m/>
    <n v="1"/>
    <m/>
    <m/>
    <m/>
    <m/>
    <m/>
    <n v="1"/>
    <m/>
    <m/>
    <m/>
    <m/>
    <n v="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9"/>
    <s v="Programas de Posgrado 2023"/>
    <x v="0"/>
    <s v="Proyección calendario académico 2023 divulgado"/>
    <s v="Número"/>
    <n v="1"/>
    <s v="Calendario académico 2023 divulgado"/>
    <s v="Calendarios académicos divulgado"/>
    <s v="Eficacia"/>
    <s v="Formación"/>
    <x v="2"/>
    <s v="Decana/Coordinador de Maestría"/>
    <s v="Las dos sedes"/>
    <m/>
    <d v="2022-08-01T00:00:00"/>
    <d v="2022-08-01T00:00:00"/>
    <n v="0"/>
    <n v="0"/>
    <n v="0"/>
    <n v="0"/>
    <n v="0"/>
    <n v="0"/>
    <n v="0"/>
    <n v="0"/>
    <n v="2"/>
    <n v="0"/>
    <n v="0"/>
    <n v="0"/>
    <n v="2"/>
  </r>
  <r>
    <m/>
    <m/>
    <m/>
    <m/>
    <m/>
    <m/>
    <m/>
    <x v="9"/>
    <m/>
    <x v="26"/>
    <s v="Proyectar el borrador del calendartio académico para presentar al comité respectivo"/>
    <s v="Numero"/>
    <n v="1"/>
    <s v="Borrador del calendario académico 2023 presentado al Comitê Académico"/>
    <s v="Calendario académico presentado al Comité académico"/>
    <s v="Eficacia"/>
    <s v="Formación"/>
    <x v="1"/>
    <m/>
    <m/>
    <m/>
    <d v="2022-09-01T00:00:00"/>
    <d v="2022-10-01T00:00:00"/>
    <m/>
    <m/>
    <m/>
    <m/>
    <m/>
    <m/>
    <m/>
    <m/>
    <n v="1"/>
    <m/>
    <m/>
    <m/>
    <n v="1"/>
  </r>
  <r>
    <m/>
    <m/>
    <m/>
    <m/>
    <m/>
    <m/>
    <m/>
    <x v="9"/>
    <m/>
    <x v="26"/>
    <s v="Aprobar calendario académico 2023"/>
    <s v="Numero"/>
    <n v="1"/>
    <s v="Calendario académico 2023 aprobado por el comité académico"/>
    <s v="Calendario académico aprobado"/>
    <s v="Eficacia"/>
    <s v="Formación"/>
    <x v="1"/>
    <m/>
    <m/>
    <m/>
    <d v="2022-09-01T00:00:00"/>
    <d v="2022-10-01T00:00:00"/>
    <m/>
    <m/>
    <m/>
    <m/>
    <m/>
    <m/>
    <m/>
    <m/>
    <n v="1"/>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scoger profesión u oficio"/>
    <x v="10"/>
    <s v="Graduandos (estudiantes graduados de los programas de maestría)"/>
    <x v="0"/>
    <s v="Programación de sustentación con jurados de trabajo de grado"/>
    <s v="Número"/>
    <n v="60"/>
    <s v="Sustentaciones de trabajo de grado atendidas"/>
    <s v="Numero de sustentaciones de trabajo de grado"/>
    <s v="Eficacia"/>
    <s v="Formación"/>
    <x v="2"/>
    <s v="Decana/Coordinador de Maestría"/>
    <s v="Las dos sedes"/>
    <m/>
    <d v="2022-07-01T00:00:00"/>
    <d v="2022-12-01T00:00:00"/>
    <m/>
    <m/>
    <m/>
    <m/>
    <m/>
    <m/>
    <n v="30"/>
    <m/>
    <m/>
    <m/>
    <m/>
    <n v="30"/>
    <n v="60"/>
  </r>
  <r>
    <m/>
    <m/>
    <m/>
    <m/>
    <m/>
    <m/>
    <m/>
    <x v="10"/>
    <m/>
    <x v="27"/>
    <s v="Programar ceremonia de grado"/>
    <s v="Número"/>
    <n v="1"/>
    <s v="Ceremonia de grado realizada"/>
    <s v="Ceremonias de grado realizadas"/>
    <s v="Eficacia"/>
    <s v="Formación"/>
    <x v="1"/>
    <m/>
    <m/>
    <m/>
    <d v="2022-07-01T00:00:00"/>
    <d v="2022-12-01T00:00:00"/>
    <m/>
    <m/>
    <m/>
    <m/>
    <m/>
    <m/>
    <n v="1"/>
    <m/>
    <m/>
    <m/>
    <m/>
    <n v="1"/>
    <n v="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1"/>
    <s v="Virtualización maestria ELE/ELE2"/>
    <x v="0"/>
    <s v="Creación de contenidos 22 créditos"/>
    <s v="Numero"/>
    <n v="22"/>
    <m/>
    <s v="Créditos diseñados"/>
    <s v="Eficacia"/>
    <s v="Formación"/>
    <x v="2"/>
    <s v="Decana/Coordinador de Maestría"/>
    <s v="Las dos sedes"/>
    <m/>
    <d v="2022-12-01T00:00:00"/>
    <d v="2022-12-01T00:00:00"/>
    <m/>
    <m/>
    <m/>
    <m/>
    <m/>
    <m/>
    <m/>
    <m/>
    <m/>
    <m/>
    <m/>
    <n v="22"/>
    <n v="22"/>
  </r>
  <r>
    <m/>
    <m/>
    <m/>
    <m/>
    <m/>
    <m/>
    <m/>
    <x v="11"/>
    <m/>
    <x v="28"/>
    <s v="Diseñar 22 créditos instruccionales"/>
    <s v="Numero"/>
    <n v="22"/>
    <s v="Créditos instruccionales diseñados"/>
    <s v="Créditos diseñados"/>
    <s v="Eficacia"/>
    <s v="Formación"/>
    <x v="1"/>
    <m/>
    <m/>
    <m/>
    <d v="2022-12-01T00:00:00"/>
    <d v="2022-12-01T00:00:00"/>
    <m/>
    <m/>
    <m/>
    <m/>
    <m/>
    <m/>
    <m/>
    <m/>
    <m/>
    <m/>
    <m/>
    <n v="22"/>
    <n v="22"/>
  </r>
  <r>
    <m/>
    <m/>
    <m/>
    <m/>
    <m/>
    <m/>
    <m/>
    <x v="11"/>
    <m/>
    <x v="29"/>
    <s v="Diseñar y montar en plataforma 22 créditos "/>
    <s v="Numero"/>
    <n v="22"/>
    <s v="Créditos diseñados y montados en la plataforma"/>
    <s v="Créditos diseñados"/>
    <s v="Eficacia"/>
    <s v="Formación"/>
    <x v="1"/>
    <m/>
    <m/>
    <m/>
    <d v="2022-12-01T00:00:00"/>
    <d v="2022-12-01T00:00:00"/>
    <m/>
    <m/>
    <m/>
    <m/>
    <m/>
    <m/>
    <m/>
    <m/>
    <m/>
    <m/>
    <m/>
    <n v="22"/>
    <n v="2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2"/>
    <s v="Doctorado en Patrimonio Linguistico y Literario"/>
    <x v="0"/>
    <s v="Realizar el documento maestro final del doctorado"/>
    <s v="Numero"/>
    <n v="1"/>
    <s v="Documento maestro del doctorado enviado al SACES "/>
    <s v="Documentos maestros realizados"/>
    <s v="Eficacia"/>
    <s v="Formación"/>
    <x v="2"/>
    <s v="Decana/Coordinador de Maestría"/>
    <s v="Las dos sedes"/>
    <m/>
    <d v="2022-07-01T00:00:00"/>
    <d v="2022-07-01T00:00:00"/>
    <m/>
    <m/>
    <m/>
    <m/>
    <m/>
    <m/>
    <n v="1"/>
    <m/>
    <m/>
    <m/>
    <m/>
    <n v="1"/>
    <n v="2"/>
  </r>
  <r>
    <m/>
    <m/>
    <m/>
    <m/>
    <m/>
    <m/>
    <m/>
    <x v="12"/>
    <m/>
    <x v="30"/>
    <s v="Enviar al SACES de documento maestro del doctorado"/>
    <s v="Numero"/>
    <n v="1"/>
    <s v="Documento maestro del doctorado enviado al SACES "/>
    <s v="Documentos maestros radicados"/>
    <s v="Eficacia"/>
    <s v="Formación"/>
    <x v="1"/>
    <m/>
    <m/>
    <m/>
    <d v="2022-12-01T00:00:00"/>
    <d v="2022-12-01T00:00:00"/>
    <m/>
    <m/>
    <m/>
    <m/>
    <m/>
    <m/>
    <m/>
    <m/>
    <m/>
    <m/>
    <m/>
    <n v="1"/>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Bienestar Estudiantil"/>
    <m/>
    <s v="Libertad de escoger profesión u oficio"/>
    <x v="13"/>
    <s v="Desarrollar las actividades de cada una de las dimensiones de la política de bienestar estudiantil"/>
    <x v="0"/>
    <s v="Ejecutar el programa de bienestar estudiantil"/>
    <s v="Número"/>
    <n v="1"/>
    <s v="Informe de Ejecución del Programa de Bienestar Ejecutado"/>
    <s v="Actividades ejecutadas"/>
    <s v="Eficacia"/>
    <s v="Formación"/>
    <x v="2"/>
    <s v="Decana/Contratista responsable de bienestar estudiantil"/>
    <s v="Las dos sedes"/>
    <m/>
    <d v="2022-02-01T00:00:00"/>
    <d v="2022-02-01T00:00:00"/>
    <m/>
    <n v="1"/>
    <n v="2"/>
    <n v="0"/>
    <n v="1"/>
    <n v="0"/>
    <n v="0"/>
    <n v="0"/>
    <n v="2"/>
    <n v="1"/>
    <n v="0"/>
    <n v="0"/>
    <n v="7"/>
  </r>
  <r>
    <m/>
    <m/>
    <m/>
    <m/>
    <m/>
    <m/>
    <m/>
    <x v="13"/>
    <m/>
    <x v="31"/>
    <s v="De acuerdo con los resultados de la encuesta ejecutar el programa de bienestar estudiantil semestralmente"/>
    <s v="Número"/>
    <n v="1"/>
    <s v="Encuesta realizada"/>
    <s v="Encuesta realizada"/>
    <s v="Eficacia"/>
    <s v="Formación"/>
    <x v="1"/>
    <m/>
    <m/>
    <m/>
    <d v="2022-03-01T00:00:00"/>
    <d v="2022-09-01T00:00:00"/>
    <m/>
    <m/>
    <n v="1"/>
    <m/>
    <m/>
    <m/>
    <m/>
    <m/>
    <n v="1"/>
    <m/>
    <m/>
    <m/>
    <n v="2"/>
  </r>
  <r>
    <m/>
    <m/>
    <m/>
    <m/>
    <m/>
    <m/>
    <m/>
    <x v="13"/>
    <m/>
    <x v="32"/>
    <s v="De acuerdo con los resultados de la encuesta ejecutar el programa de bienestar estudiantil semestralmente"/>
    <s v="Número"/>
    <n v="1"/>
    <s v="Encuesta realizada"/>
    <s v="Encuesta realizada"/>
    <s v="Eficacia"/>
    <s v="Formación"/>
    <x v="1"/>
    <m/>
    <m/>
    <m/>
    <d v="2022-03-01T00:00:00"/>
    <d v="2022-09-01T00:00:00"/>
    <m/>
    <m/>
    <n v="1"/>
    <m/>
    <m/>
    <m/>
    <m/>
    <m/>
    <n v="1"/>
    <m/>
    <m/>
    <m/>
    <n v="2"/>
  </r>
  <r>
    <m/>
    <m/>
    <m/>
    <m/>
    <m/>
    <m/>
    <m/>
    <x v="13"/>
    <m/>
    <x v="33"/>
    <s v="Elección del representante estudiantil de la nueva cohorte de la maestría en Lingüística"/>
    <s v="Número"/>
    <n v="1"/>
    <s v="Representante estudiantil elegido"/>
    <s v="Representante estudiantil elegido"/>
    <s v="Eficacia"/>
    <s v="Formación"/>
    <x v="1"/>
    <m/>
    <m/>
    <m/>
    <d v="2022-07-01T00:00:00"/>
    <d v="2022-07-01T00:00:00"/>
    <m/>
    <m/>
    <m/>
    <m/>
    <n v="1"/>
    <m/>
    <m/>
    <m/>
    <m/>
    <m/>
    <m/>
    <m/>
    <n v="1"/>
  </r>
  <r>
    <m/>
    <m/>
    <m/>
    <m/>
    <m/>
    <m/>
    <m/>
    <x v="13"/>
    <m/>
    <x v="34"/>
    <s v="Elección del representante estudiantil de la nueva cohorte de las maestrías en Estudios Editoriales, Enseñanza de Español como Lengua Extranjera y Segunda Lengua y Escritura Creativa"/>
    <s v="Número"/>
    <n v="3"/>
    <s v="Representantes estudiantiles elegidos"/>
    <s v="Representantes estudiantiles elegidos"/>
    <s v="Eficacia"/>
    <s v="Formación"/>
    <x v="1"/>
    <m/>
    <m/>
    <m/>
    <d v="2022-10-01T00:00:00"/>
    <d v="2022-10-01T00:00:00"/>
    <m/>
    <m/>
    <m/>
    <m/>
    <m/>
    <m/>
    <m/>
    <m/>
    <m/>
    <n v="1"/>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Egresados"/>
    <m/>
    <s v="Libre asociación"/>
    <x v="14"/>
    <s v="Generar una comunidad de egresados para el intercambio académicoy la continuidad del relacionamiento con su casa de estudios"/>
    <x v="0"/>
    <s v="Carnetización de egresados"/>
    <s v="Número"/>
    <n v="1"/>
    <m/>
    <s v="Listado de egresados carnetizados"/>
    <s v="Eficacia"/>
    <s v="Formación"/>
    <x v="2"/>
    <s v="Decana/Contratista responsable de egresados"/>
    <s v="Casa Cuervo Urisarri"/>
    <m/>
    <d v="2022-12-01T00:00:00"/>
    <d v="2022-12-01T00:00:00"/>
    <n v="0"/>
    <n v="0"/>
    <n v="0"/>
    <n v="0"/>
    <n v="0"/>
    <n v="0"/>
    <n v="0"/>
    <n v="0"/>
    <n v="0"/>
    <n v="1"/>
    <n v="0"/>
    <n v="2"/>
    <n v="3"/>
  </r>
  <r>
    <m/>
    <m/>
    <m/>
    <m/>
    <m/>
    <m/>
    <m/>
    <x v="14"/>
    <s v="Listado de actas de Consejo de Facultad con asistencia del representante de egresados"/>
    <x v="35"/>
    <s v="Participación representante de egresados en órganos de gobierno"/>
    <s v="Número"/>
    <n v="1"/>
    <s v="Listado de actas de Consejo de Facultad con asistencia del representante de egresados"/>
    <s v="Listado de actas de Consejo de Facultad con asistencia del representante de egresados"/>
    <s v="Eficacia"/>
    <s v="Formación"/>
    <x v="1"/>
    <m/>
    <m/>
    <m/>
    <d v="2022-12-01T00:00:00"/>
    <d v="2022-12-01T00:00:00"/>
    <m/>
    <m/>
    <m/>
    <m/>
    <m/>
    <m/>
    <m/>
    <m/>
    <m/>
    <m/>
    <m/>
    <n v="1"/>
    <n v="1"/>
  </r>
  <r>
    <m/>
    <m/>
    <m/>
    <m/>
    <m/>
    <m/>
    <m/>
    <x v="14"/>
    <s v="Listado de participación de egresados en actividades de la FSAB"/>
    <x v="36"/>
    <s v="Participación de egresados en las actividades de la FSAB"/>
    <s v="Número"/>
    <n v="1"/>
    <s v="Listado de participación de egresados en actividades de la FSAB"/>
    <s v="Listado de participación de egresados en actividades de la FSAB"/>
    <s v="Eficacia"/>
    <s v="Formación"/>
    <x v="1"/>
    <m/>
    <m/>
    <m/>
    <d v="2022-12-01T00:00:00"/>
    <d v="2022-12-01T00:00:00"/>
    <m/>
    <m/>
    <m/>
    <m/>
    <m/>
    <m/>
    <m/>
    <m/>
    <m/>
    <m/>
    <m/>
    <n v="1"/>
    <n v="1"/>
  </r>
  <r>
    <m/>
    <m/>
    <m/>
    <m/>
    <m/>
    <m/>
    <m/>
    <x v="14"/>
    <s v="Evento realizado"/>
    <x v="37"/>
    <s v="Coloquio de egresados"/>
    <s v="Número"/>
    <n v="1"/>
    <s v="Evento realizado"/>
    <s v="Eventos realizados"/>
    <s v="Eficacia"/>
    <s v="Formación"/>
    <x v="1"/>
    <m/>
    <m/>
    <m/>
    <d v="2022-10-01T00:00:00"/>
    <d v="2022-10-01T00:00:00"/>
    <m/>
    <m/>
    <m/>
    <m/>
    <m/>
    <m/>
    <m/>
    <m/>
    <m/>
    <n v="1"/>
    <m/>
    <m/>
    <n v="1"/>
  </r>
  <r>
    <s v="Fortalecer los programas académicos de posgrado para construir una comunidad académica que contribuya a la salvaguarda del patrimonio lingüístico"/>
    <s v="Actividades_Misionales"/>
    <s v="Actividades_Misionales"/>
    <s v="Generar ingresos a través de educación continua y actividades de apropiación social del conocimiento para aumentar el presupuesto en recursos propios y atender el mantenimiento y adecuación de infraestructura patrimonial"/>
    <s v="Planes Misionales"/>
    <m/>
    <s v="Libertad de enseñanza, aprendizaje, investigación y cátedra"/>
    <x v="15"/>
    <s v="Cupos ofertados en diplomados y cursos de educación continua."/>
    <x v="0"/>
    <s v="Ofrecer cupos en diplomados y cursos de educación continua"/>
    <s v="Ofrecer cupos en diplomados y cursos de educación continua"/>
    <n v="1750"/>
    <m/>
    <s v="Cupos ofertados"/>
    <s v="Eficacia"/>
    <s v="Formación"/>
    <x v="3"/>
    <s v="Subdirector Académico"/>
    <s v="Las dos sedes"/>
    <m/>
    <d v="2022-02-01T00:00:00"/>
    <d v="2022-10-01T00:00:00"/>
    <n v="0"/>
    <n v="98"/>
    <n v="162"/>
    <n v="470"/>
    <n v="20"/>
    <n v="65"/>
    <n v="70"/>
    <n v="690"/>
    <n v="195"/>
    <n v="30"/>
    <n v="0"/>
    <n v="0"/>
    <n v="1800"/>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6"/>
    <s v="Desarrollo de las colecciones"/>
    <x v="0"/>
    <s v="Realizar acciones de desarrollo de las colecciones bibliográficas"/>
    <s v="Número"/>
    <n v="166"/>
    <m/>
    <s v="Titulos adquiridos"/>
    <s v="Eficacia"/>
    <s v="Investigación"/>
    <x v="3"/>
    <s v="Coordinador(a) grupo de Gestión de Biblioteca"/>
    <s v="Las dos sedes"/>
    <m/>
    <d v="2022-01-01T00:00:00"/>
    <d v="2022-12-01T00:00:00"/>
    <n v="1"/>
    <n v="11"/>
    <n v="2"/>
    <m/>
    <m/>
    <m/>
    <m/>
    <n v="1"/>
    <m/>
    <n v="1"/>
    <m/>
    <n v="150"/>
    <n v="166"/>
  </r>
  <r>
    <m/>
    <m/>
    <m/>
    <m/>
    <m/>
    <m/>
    <m/>
    <x v="16"/>
    <s v="Desarrollo de las colecciones"/>
    <x v="38"/>
    <s v="Adquisición de libros"/>
    <s v="Número"/>
    <n v="17"/>
    <s v="Libros adquiridos"/>
    <s v="Libros adquiridos"/>
    <s v="Eficacia"/>
    <s v="Investigación"/>
    <x v="1"/>
    <s v="Coordinador(a) grupo de Gestión de Biblioteca"/>
    <s v="Las dos sedes"/>
    <n v="30000000"/>
    <d v="2022-12-01T00:00:00"/>
    <d v="2022-12-01T00:00:00"/>
    <m/>
    <m/>
    <m/>
    <m/>
    <m/>
    <m/>
    <m/>
    <m/>
    <m/>
    <m/>
    <m/>
    <n v="150"/>
    <n v="150"/>
  </r>
  <r>
    <m/>
    <m/>
    <m/>
    <m/>
    <m/>
    <m/>
    <m/>
    <x v="16"/>
    <s v="Desarrollo de las colecciones"/>
    <x v="39"/>
    <s v="Suscripción de títulos de revistas"/>
    <s v="Número"/>
    <n v="1"/>
    <s v="Títulos de revistas suscritas"/>
    <s v="Títulos de revistas suscritas"/>
    <s v="Eficacia"/>
    <s v="Investigación"/>
    <x v="1"/>
    <s v="Coordinador(a) grupo de Gestión de Biblioteca"/>
    <s v="Las dos sedes"/>
    <n v="27000000"/>
    <d v="2022-02-01T00:00:00"/>
    <d v="2022-02-01T00:00:00"/>
    <m/>
    <n v="11"/>
    <m/>
    <m/>
    <m/>
    <m/>
    <m/>
    <m/>
    <m/>
    <m/>
    <m/>
    <m/>
    <n v="11"/>
  </r>
  <r>
    <m/>
    <m/>
    <m/>
    <m/>
    <m/>
    <m/>
    <m/>
    <x v="16"/>
    <s v="Desarrollo de las colecciones"/>
    <x v="40"/>
    <s v="Renovar la suscripción de las Bases de datos  académicas (JSTOR, MLA, Dissertation &amp; Theses, Dialnet Plus, Proquest : Módulos de lingüística y literatura)"/>
    <s v="Número"/>
    <n v="5"/>
    <s v="Bases de datos suscritas"/>
    <s v="Bases de datos suscritas"/>
    <s v="Eficacia"/>
    <s v="Investigación"/>
    <x v="1"/>
    <s v="Coordinador(a) grupo de Gestión de Biblioteca"/>
    <s v="Las dos sedes"/>
    <n v="99822500"/>
    <d v="2022-01-01T00:00:00"/>
    <d v="2022-10-01T00:00:00"/>
    <n v="1"/>
    <m/>
    <n v="2"/>
    <m/>
    <m/>
    <m/>
    <m/>
    <n v="1"/>
    <m/>
    <n v="1"/>
    <m/>
    <m/>
    <n v="5"/>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7"/>
    <s v="Procesamiento técnico de las colecciones"/>
    <x v="0"/>
    <s v="Procesar tecnicamente las colecciones bibliográficas"/>
    <s v="Número"/>
    <m/>
    <m/>
    <m/>
    <m/>
    <s v="Investigación"/>
    <x v="3"/>
    <s v="Coordinador(a) grupo de Gestión de Biblioteca"/>
    <s v="Las dos sedes"/>
    <n v="94148445"/>
    <m/>
    <m/>
    <m/>
    <m/>
    <m/>
    <m/>
    <m/>
    <m/>
    <m/>
    <m/>
    <m/>
    <m/>
    <m/>
    <m/>
    <m/>
  </r>
  <r>
    <m/>
    <m/>
    <m/>
    <m/>
    <m/>
    <m/>
    <m/>
    <x v="17"/>
    <s v="Colecciones procesadas "/>
    <x v="41"/>
    <s v="Renovación de la herramienta bibliotecaria ARMARC y TOOLKIT RDA"/>
    <s v="Número"/>
    <n v="1"/>
    <s v="Herramienta renovada"/>
    <s v="Herramienta renovada"/>
    <s v="Eficacia"/>
    <s v="Investigación"/>
    <x v="1"/>
    <s v="Coordinador(a) grupo de Gestión de Biblioteca"/>
    <s v="Las dos sedes"/>
    <n v="2429400"/>
    <d v="2022-09-01T00:00:00"/>
    <d v="2022-09-01T00:00:00"/>
    <m/>
    <m/>
    <m/>
    <m/>
    <m/>
    <m/>
    <m/>
    <m/>
    <n v="1"/>
    <m/>
    <m/>
    <m/>
    <n v="1"/>
  </r>
  <r>
    <m/>
    <m/>
    <m/>
    <m/>
    <m/>
    <m/>
    <m/>
    <x v="17"/>
    <s v="Colecciones procesadas "/>
    <x v="42"/>
    <s v="Realizar el estudio de las autoridades e Ingresar 300 registros de autoridad de tema en el Sistema Bibliográfico KOHA"/>
    <s v="Número"/>
    <n v="200"/>
    <s v="Numero de autoridades de tema creadas"/>
    <s v="Numero de autoridades de tema creadas"/>
    <s v="Eficacia"/>
    <s v="Investigación"/>
    <x v="1"/>
    <s v="Coordinador(a) grupo de Gestión de Biblioteca"/>
    <s v="Las dos sedes"/>
    <s v="NA"/>
    <d v="2022-01-01T00:00:00"/>
    <d v="2022-12-01T00:00:00"/>
    <n v="15"/>
    <n v="15"/>
    <n v="17"/>
    <n v="17"/>
    <n v="17"/>
    <n v="17"/>
    <n v="17"/>
    <n v="17"/>
    <n v="17"/>
    <n v="17"/>
    <n v="17"/>
    <n v="17"/>
    <n v="200"/>
  </r>
  <r>
    <m/>
    <m/>
    <m/>
    <m/>
    <m/>
    <m/>
    <m/>
    <x v="17"/>
    <s v="Colecciones procesadas "/>
    <x v="43"/>
    <s v="Realizar el estudio de las autoridades e Ingresar 500 registros de autoridad de autor en el Sistema Bibliográfico KOHA"/>
    <s v="Número"/>
    <n v="300"/>
    <s v="Numero de autoridades de autor  creadas"/>
    <s v="Numero de autoridades de autor  creadas"/>
    <s v="Eficacia"/>
    <s v="Investigación"/>
    <x v="1"/>
    <s v="Coordinador(a) grupo de Gestión de Biblioteca"/>
    <s v="Las dos sedes"/>
    <s v="NA"/>
    <d v="2022-01-01T00:00:00"/>
    <d v="2022-12-01T00:00:00"/>
    <n v="25"/>
    <n v="25"/>
    <n v="25"/>
    <n v="25"/>
    <n v="25"/>
    <n v="25"/>
    <n v="25"/>
    <n v="25"/>
    <n v="25"/>
    <n v="25"/>
    <n v="25"/>
    <n v="25"/>
    <n v="300"/>
  </r>
  <r>
    <m/>
    <m/>
    <m/>
    <m/>
    <m/>
    <m/>
    <m/>
    <x v="17"/>
    <s v="Colecciones procesadas "/>
    <x v="44"/>
    <s v="Títulos clasificados y catalogados del material bibliográfico (nuevo y retrospectivo)"/>
    <s v="Número"/>
    <n v="1000"/>
    <s v="Numero de títulos procesados"/>
    <s v="Numero de títulos procesados"/>
    <s v="Eficacia"/>
    <s v="Investigación"/>
    <x v="1"/>
    <s v="Coordinador(a) grupo de Gestión de Biblioteca"/>
    <s v="Las dos sedes"/>
    <s v="NA"/>
    <d v="2022-02-01T00:00:00"/>
    <d v="2022-12-01T00:00:00"/>
    <m/>
    <n v="90"/>
    <n v="90"/>
    <n v="90"/>
    <n v="90"/>
    <n v="90"/>
    <n v="90"/>
    <n v="92"/>
    <n v="92"/>
    <n v="92"/>
    <n v="92"/>
    <n v="92"/>
    <n v="1000"/>
  </r>
  <r>
    <m/>
    <m/>
    <m/>
    <m/>
    <m/>
    <m/>
    <m/>
    <x v="17"/>
    <s v="Colecciones procesadas "/>
    <x v="45"/>
    <s v="Títulos retrospectivos normalizados y depurados en la base de datos bibliográfica KOHA"/>
    <s v="Número"/>
    <n v="2000"/>
    <s v="Número de títulos normalizados"/>
    <s v="Número de títulos normalizados"/>
    <s v="Eficacia"/>
    <s v="Investigación"/>
    <x v="1"/>
    <s v="Coordinador(a) grupo de Gestión de Biblioteca"/>
    <s v="Las dos sedes"/>
    <n v="22660000"/>
    <d v="2022-02-01T00:00:00"/>
    <d v="2022-12-01T00:00:00"/>
    <m/>
    <n v="100"/>
    <n v="100"/>
    <n v="200"/>
    <n v="200"/>
    <n v="200"/>
    <n v="200"/>
    <n v="200"/>
    <n v="200"/>
    <n v="200"/>
    <n v="200"/>
    <n v="200"/>
    <n v="2000"/>
  </r>
  <r>
    <m/>
    <m/>
    <m/>
    <m/>
    <m/>
    <m/>
    <m/>
    <x v="17"/>
    <s v="Colecciones procesadas "/>
    <x v="46"/>
    <s v="Organización archivos patrimoniales"/>
    <s v="Número"/>
    <n v="1906"/>
    <s v="Número de folios organizados"/>
    <s v="Número de folios organizados"/>
    <s v="Eficacia"/>
    <s v="Investigación"/>
    <x v="1"/>
    <s v="Coordinador(a) grupo de Gestión de Biblioteca"/>
    <s v="Las dos sedes"/>
    <n v="47085712"/>
    <d v="2022-02-01T00:00:00"/>
    <d v="2022-12-01T00:00:00"/>
    <m/>
    <n v="165"/>
    <n v="140"/>
    <n v="190"/>
    <n v="190"/>
    <n v="190"/>
    <n v="190"/>
    <n v="190"/>
    <n v="190"/>
    <n v="190"/>
    <n v="190"/>
    <n v="81"/>
    <n v="1906"/>
  </r>
  <r>
    <m/>
    <m/>
    <m/>
    <m/>
    <m/>
    <m/>
    <m/>
    <x v="17"/>
    <s v="Colecciones procesadas "/>
    <x v="47"/>
    <s v="Ítems del material bibliográfico adquirido preparados físicamente"/>
    <s v="Número"/>
    <n v="1500"/>
    <s v="Número de ítems preparados físicamente"/>
    <s v="Número de ítems preparados físicamente"/>
    <s v="Eficacia"/>
    <s v="Investigación"/>
    <x v="1"/>
    <s v="Coordinador(a) grupo de Gestión de Biblioteca"/>
    <s v="Las dos sedes"/>
    <n v="21973333"/>
    <d v="2022-03-01T00:00:00"/>
    <d v="2022-12-01T00:00:00"/>
    <m/>
    <m/>
    <n v="40"/>
    <n v="150"/>
    <n v="155"/>
    <n v="170"/>
    <n v="167"/>
    <n v="167"/>
    <n v="167"/>
    <n v="167"/>
    <n v="167"/>
    <n v="150"/>
    <n v="1500"/>
  </r>
  <r>
    <m/>
    <m/>
    <m/>
    <m/>
    <m/>
    <m/>
    <m/>
    <x v="17"/>
    <s v="Colecciones procesadas "/>
    <x v="48"/>
    <s v="Lista del material bibliográfico recibido en donación"/>
    <s v="Número"/>
    <n v="2"/>
    <s v="Informe de los ítems registrados en el formato de donaciones recibidas"/>
    <s v="Informe de los ítems registrados en el formato de donaciones recibidas"/>
    <s v="Eficacia"/>
    <s v="Investigación"/>
    <x v="1"/>
    <s v="Coordinador(a) grupo de Gestión de Biblioteca"/>
    <s v="Las dos sedes"/>
    <s v="NA"/>
    <d v="2022-06-01T00:00:00"/>
    <d v="2022-12-01T00:00:00"/>
    <m/>
    <m/>
    <m/>
    <m/>
    <m/>
    <n v="1"/>
    <m/>
    <m/>
    <m/>
    <m/>
    <m/>
    <n v="1"/>
    <n v="2"/>
  </r>
  <r>
    <m/>
    <m/>
    <m/>
    <m/>
    <m/>
    <m/>
    <m/>
    <x v="17"/>
    <s v="Colecciones procesadas "/>
    <x v="49"/>
    <s v="Tags asignados de RFI a los ítems nuevos y retrospectivos"/>
    <s v="Número"/>
    <n v="1500"/>
    <s v="Número de ítems con Tags de RFID"/>
    <s v="Número de ítems con Tags de RFID"/>
    <s v="Eficacia"/>
    <s v="Investigación"/>
    <x v="1"/>
    <s v="Coordinador(a) grupo de Gestión de Biblioteca"/>
    <s v="Las dos sedes"/>
    <s v="NA"/>
    <d v="2022-03-01T00:00:00"/>
    <d v="2022-12-01T00:00:00"/>
    <m/>
    <m/>
    <n v="20"/>
    <n v="160"/>
    <n v="168"/>
    <n v="167"/>
    <n v="167"/>
    <n v="167"/>
    <n v="167"/>
    <n v="167"/>
    <n v="167"/>
    <n v="150"/>
    <n v="1500"/>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18"/>
    <s v="Preservación de las colecciones"/>
    <x v="0"/>
    <s v="Realizar actividades de preservación de las colecciones"/>
    <s v="Número"/>
    <m/>
    <m/>
    <m/>
    <m/>
    <s v="Investigación"/>
    <x v="3"/>
    <s v="Coordinador(a) grupo de Gestión de Biblioteca"/>
    <s v="Las dos sedes"/>
    <n v="57777690"/>
    <m/>
    <m/>
    <m/>
    <m/>
    <m/>
    <m/>
    <m/>
    <m/>
    <m/>
    <m/>
    <m/>
    <m/>
    <m/>
    <m/>
    <n v="0"/>
  </r>
  <r>
    <m/>
    <m/>
    <m/>
    <m/>
    <m/>
    <m/>
    <m/>
    <x v="18"/>
    <s v="Preservación de las colecciones"/>
    <x v="50"/>
    <s v="Adquisición de cubiertas para la preservación de la colección de libros"/>
    <s v="Número"/>
    <n v="2500"/>
    <s v="Informe de adquisición de cubiertas "/>
    <s v="Número de cubiertas adquiridas"/>
    <s v="Eficacia"/>
    <s v="Investigación"/>
    <x v="1"/>
    <s v="Coordinador(a) grupo de Gestión de Biblioteca"/>
    <s v="Las dos sedes"/>
    <n v="5000000"/>
    <d v="2022-12-01T00:00:00"/>
    <d v="2022-12-01T00:00:00"/>
    <m/>
    <m/>
    <m/>
    <m/>
    <m/>
    <m/>
    <m/>
    <m/>
    <m/>
    <m/>
    <m/>
    <n v="2500"/>
    <n v="2500"/>
  </r>
  <r>
    <m/>
    <m/>
    <m/>
    <m/>
    <m/>
    <m/>
    <m/>
    <x v="18"/>
    <s v="Preservación de las colecciones"/>
    <x v="51"/>
    <s v="Ítems del material bibliográfico impreso forrados"/>
    <s v="Número"/>
    <n v="1500"/>
    <s v="Items forrados"/>
    <s v="Número de ítems forrados"/>
    <s v="Eficacia"/>
    <s v="Investigación"/>
    <x v="1"/>
    <s v="Coordinador(a) grupo de Gestión de Biblioteca"/>
    <s v="Las dos sedes"/>
    <s v="NA"/>
    <d v="2022-02-01T00:00:00"/>
    <d v="2022-12-01T00:00:00"/>
    <m/>
    <n v="50"/>
    <n v="50"/>
    <n v="100"/>
    <n v="148"/>
    <n v="167"/>
    <n v="167"/>
    <n v="167"/>
    <n v="167"/>
    <n v="167"/>
    <n v="167"/>
    <n v="150"/>
    <n v="1500"/>
  </r>
  <r>
    <m/>
    <m/>
    <m/>
    <m/>
    <m/>
    <m/>
    <m/>
    <x v="18"/>
    <s v="Preservación de las colecciones"/>
    <x v="52"/>
    <s v="Digitalización de los medios análogos del archivo literario entragdo por la poeta Mery Yolanda Sánchez, Helcías Martán Góngora y otros materiales del archivo sonoro del Instituto Caro y Cuervo."/>
    <s v="Número"/>
    <n v="1"/>
    <s v="Documentos análogos trasferidos a medio digital."/>
    <s v="Documentos análogos trasferidos a medio digital."/>
    <s v="Eficacia"/>
    <s v="Investigación"/>
    <x v="1"/>
    <s v="Coordinador(a) grupo de Gestión de Biblioteca"/>
    <s v="Yerbabuena"/>
    <n v="52777690"/>
    <d v="2022-12-01T00:00:00"/>
    <d v="2022-12-01T00:00:00"/>
    <m/>
    <m/>
    <m/>
    <m/>
    <m/>
    <m/>
    <m/>
    <m/>
    <m/>
    <m/>
    <m/>
    <n v="1"/>
    <n v="1"/>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9"/>
    <s v="Sistematización de la biblioteca "/>
    <x v="0"/>
    <s v="Realizar actividades de sistematización de la biblioteca"/>
    <m/>
    <m/>
    <m/>
    <m/>
    <m/>
    <s v="Investigación"/>
    <x v="3"/>
    <s v="Coordinador(a) grupo de Gestión de Biblioteca"/>
    <s v="Las dos sedes"/>
    <n v="29480000"/>
    <m/>
    <m/>
    <m/>
    <m/>
    <m/>
    <m/>
    <m/>
    <m/>
    <m/>
    <m/>
    <m/>
    <m/>
    <m/>
    <m/>
    <n v="0"/>
  </r>
  <r>
    <m/>
    <m/>
    <m/>
    <m/>
    <m/>
    <m/>
    <m/>
    <x v="19"/>
    <s v="Sistematización de la biblioteca "/>
    <x v="53"/>
    <s v="Manteniemiento y servicio de Hosting del Sistema de Información Bibliográfico KOHA mediente el cual se administran las Colecciones y servicio bibiotecarios en las dos sedes."/>
    <s v="Número"/>
    <n v="1"/>
    <s v="Servicio de mantenimiento contratado y sistema funcionando"/>
    <s v="Servicio de mantenimiento contratado y sistema funcionando"/>
    <s v="Eficacia"/>
    <s v="Investigación"/>
    <x v="1"/>
    <s v="Coordinador(a) grupo de Gestión de Biblioteca"/>
    <s v="Las dos sedes"/>
    <n v="15980000"/>
    <d v="2022-10-01T00:00:00"/>
    <d v="2022-10-01T00:00:00"/>
    <m/>
    <m/>
    <m/>
    <m/>
    <m/>
    <m/>
    <m/>
    <m/>
    <m/>
    <n v="1"/>
    <m/>
    <m/>
    <n v="1"/>
  </r>
  <r>
    <m/>
    <m/>
    <m/>
    <m/>
    <m/>
    <m/>
    <m/>
    <x v="19"/>
    <s v="Sistematización de la biblioteca "/>
    <x v="54"/>
    <s v="Renovación de la licencia del programa EZ-proxy para la consulta remota de los recursos electrónicos  y  Lookproxy para generación de las estadística de uso de los recursos electrónicos"/>
    <s v="Número"/>
    <n v="1"/>
    <s v="Licencia renovada"/>
    <s v="Licencia renovada"/>
    <s v="Eficacia"/>
    <s v="Investigación"/>
    <x v="1"/>
    <s v="Coordinador(a) grupo de Gestión de Biblioteca"/>
    <s v="Las dos sedes"/>
    <n v="13500000"/>
    <d v="2022-10-01T00:00:00"/>
    <d v="2022-10-01T00:00:00"/>
    <m/>
    <m/>
    <m/>
    <m/>
    <m/>
    <m/>
    <m/>
    <m/>
    <m/>
    <n v="1"/>
    <m/>
    <m/>
    <n v="1"/>
  </r>
  <r>
    <m/>
    <m/>
    <m/>
    <m/>
    <m/>
    <m/>
    <m/>
    <x v="19"/>
    <s v="Sistematización de la biblioteca "/>
    <x v="55"/>
    <s v="Incorporar al repositorio institucional  los  Trabajos de grado de las tesis de maestría que los estudiantes han autorizado publicar y otros documentos de la producción intelectual del Instituto"/>
    <s v="Número"/>
    <n v="25"/>
    <s v="Número de documentos incorporados en la Biblioteca digital"/>
    <s v="Número de documentos incorporados en la Biblioteca digital"/>
    <s v="Eficacia"/>
    <s v="Investigación"/>
    <x v="1"/>
    <s v="Coordinador(a) grupo de Gestión de Biblioteca"/>
    <s v="lLas dos sedes"/>
    <s v="NA"/>
    <d v="2022-07-01T00:00:00"/>
    <d v="2022-12-01T00:00:00"/>
    <m/>
    <m/>
    <m/>
    <m/>
    <m/>
    <m/>
    <n v="12"/>
    <m/>
    <m/>
    <m/>
    <m/>
    <n v="13"/>
    <n v="25"/>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20"/>
    <s v="Prestación de los servicios bibliotecarios a la comunidad de usuarios internos y externos"/>
    <x v="0"/>
    <s v="Realizar actividades de prestación de los servicios bibliotecarios del ICC"/>
    <m/>
    <m/>
    <m/>
    <m/>
    <m/>
    <s v="Investigación"/>
    <x v="3"/>
    <s v="Coordinador(a) grupo de Gestión de Biblioteca"/>
    <m/>
    <m/>
    <m/>
    <m/>
    <m/>
    <m/>
    <m/>
    <m/>
    <m/>
    <m/>
    <m/>
    <m/>
    <m/>
    <m/>
    <m/>
    <m/>
    <n v="0"/>
  </r>
  <r>
    <m/>
    <m/>
    <m/>
    <m/>
    <m/>
    <m/>
    <m/>
    <x v="20"/>
    <s v="Prestación de los servicios bibliotecarios a la comunidad de usuarios internos y externos"/>
    <x v="56"/>
    <s v="Encuesta de satisfacción de usuarios"/>
    <s v="Número"/>
    <n v="1"/>
    <s v="Infoerme de encuesta de satisfacción de usuarios"/>
    <s v="Encuesta de satisfacción de usuarios"/>
    <s v="Eficacia"/>
    <s v="Investigación"/>
    <x v="1"/>
    <s v="Coordinador(a) grupo de Gestión de Biblioteca"/>
    <s v="Las dos sedes"/>
    <s v="NA"/>
    <d v="2022-12-01T00:00:00"/>
    <d v="2022-12-01T00:00:00"/>
    <m/>
    <m/>
    <m/>
    <m/>
    <m/>
    <m/>
    <m/>
    <m/>
    <m/>
    <m/>
    <m/>
    <n v="1"/>
    <n v="1"/>
  </r>
  <r>
    <m/>
    <m/>
    <m/>
    <m/>
    <m/>
    <m/>
    <m/>
    <x v="20"/>
    <s v="Prestación de los servicios bibliotecarios a la comunidad de usuarios internos y externos"/>
    <x v="57"/>
    <s v="Préstamos interno y externo del material Bibliográfico solicitado"/>
    <s v="Número"/>
    <n v="4"/>
    <s v="Informe de consulta en sala y préstamos externos"/>
    <s v="Informe de consulta en sala y préstamos externos"/>
    <s v="Eficacia"/>
    <s v="Investigación"/>
    <x v="1"/>
    <s v="Coordinador(a) grupo de Gestión de Biblioteca"/>
    <s v="Las dos sedes"/>
    <s v="NA"/>
    <d v="2022-03-01T00:00:00"/>
    <d v="2022-12-01T00:00:00"/>
    <m/>
    <m/>
    <n v="1"/>
    <m/>
    <m/>
    <n v="1"/>
    <m/>
    <m/>
    <n v="1"/>
    <m/>
    <m/>
    <n v="1"/>
    <n v="4"/>
  </r>
  <r>
    <m/>
    <m/>
    <m/>
    <m/>
    <m/>
    <m/>
    <m/>
    <x v="20"/>
    <s v="Prestación de los servicios bibliotecarios a la comunidad de usuarios internos y externos"/>
    <x v="58"/>
    <s v="Suministro de artículos y capítulos de libros a usuarios internos y externos"/>
    <s v="Número"/>
    <n v="4"/>
    <s v="Informe de artículos suministrados a usuarios internos y externos"/>
    <s v="Informe de artículos suministrados a usuarios internos y externos"/>
    <s v="Eficacia"/>
    <s v="Investigación"/>
    <x v="1"/>
    <s v="Coordinador(a) grupo de Gestión de Biblioteca"/>
    <s v="Las dos sedes"/>
    <s v="NA"/>
    <d v="2022-03-01T00:00:00"/>
    <d v="2022-12-01T00:00:00"/>
    <m/>
    <m/>
    <n v="1"/>
    <m/>
    <m/>
    <n v="1"/>
    <m/>
    <m/>
    <n v="1"/>
    <m/>
    <m/>
    <n v="1"/>
    <n v="4"/>
  </r>
  <r>
    <m/>
    <m/>
    <m/>
    <m/>
    <m/>
    <m/>
    <m/>
    <x v="20"/>
    <s v="Prestación de los servicios bibliotecarios a la comunidad de usuarios internos y externos"/>
    <x v="59"/>
    <s v="Capacitación de usuarios sobre el manejo de los recursos bibliográficos existentes en las colecciones"/>
    <s v="Número"/>
    <n v="2"/>
    <s v="Cursos de capacitación realizados"/>
    <s v="Cursos de capacitación realizados"/>
    <s v="Eficacia"/>
    <s v="Investigación"/>
    <x v="1"/>
    <s v="Coordinador(a) grupo de Gestión de Biblioteca"/>
    <s v="Las dos sedes"/>
    <s v="NA"/>
    <d v="2022-03-01T00:00:00"/>
    <d v="2022-12-01T00:00:00"/>
    <m/>
    <m/>
    <n v="1"/>
    <m/>
    <m/>
    <m/>
    <m/>
    <m/>
    <m/>
    <m/>
    <m/>
    <n v="1"/>
    <n v="2"/>
  </r>
  <r>
    <m/>
    <m/>
    <m/>
    <m/>
    <m/>
    <m/>
    <m/>
    <x v="20"/>
    <s v="Prestación de los servicios bibliotecarios a la comunidad de usuarios internos y externos"/>
    <x v="60"/>
    <s v="Asignación de las claves de acceso a los usuarios internos para la consulta remota de los recursos bibliográficos electrónicos"/>
    <s v="Número"/>
    <n v="4"/>
    <s v="Informe de usuarios y claves asignadas"/>
    <s v="Informe de usuarios y claves asignadas"/>
    <s v="Eficacia"/>
    <s v="Investigación"/>
    <x v="1"/>
    <s v="Coordinador(a) grupo de Gestión de Biblioteca"/>
    <s v="Las dos sedes"/>
    <s v="NA"/>
    <d v="2022-03-01T00:00:00"/>
    <d v="2022-12-01T00:00:00"/>
    <m/>
    <m/>
    <n v="1"/>
    <m/>
    <m/>
    <n v="1"/>
    <m/>
    <m/>
    <n v="1"/>
    <m/>
    <m/>
    <n v="1"/>
    <n v="4"/>
  </r>
  <r>
    <s v="Desarrollar la relación entre patrimonio y cultura para generar sentidos, significados e interpretaciones de nuestro entorno y diario vivir mediante la promoción, valorización y transmisión de las distintas formas del patrimonio"/>
    <s v="Información_y_Comunicación"/>
    <s v="Transparencia,_Acceso_a_la_Información_Pública_y_Lucha_Contra_la_Corrupción"/>
    <s v="Aprovechar la posición física estratégica para estructurar el proceso de gestión de museos como alternativa para acceder a contenidos culturales a través de medios digitales"/>
    <s v="Planes Misionales"/>
    <m/>
    <s v="Libertad de escoger profesión u oficio"/>
    <x v="21"/>
    <s v="Estrategia de comunicaciones ICC 2022"/>
    <x v="0"/>
    <s v="Ejecutar la estrategia de comunicaciones ICC 2022"/>
    <s v="Número"/>
    <n v="4"/>
    <s v="Informes de la estrategia de comunicaciones ejecutada"/>
    <s v="Estrategia ejecutada"/>
    <s v="Eficacia"/>
    <s v="Apropiación_Social_del_Conocimiento_y_del_Patrimonio"/>
    <x v="4"/>
    <s v="Subdirector Académico / Contratista Comunicaciones y Prensa"/>
    <s v="Las dos sedes"/>
    <n v="370514479"/>
    <m/>
    <m/>
    <m/>
    <m/>
    <m/>
    <n v="1"/>
    <m/>
    <m/>
    <n v="1"/>
    <m/>
    <m/>
    <n v="1"/>
    <m/>
    <n v="1"/>
    <n v="4"/>
  </r>
  <r>
    <m/>
    <m/>
    <m/>
    <m/>
    <m/>
    <m/>
    <m/>
    <x v="21"/>
    <s v="Actividades internas y externas con cubrimiento y divulgadas"/>
    <x v="61"/>
    <s v="Divulgar y/o hacer cubrimiento oportuno de las actividades que organice y/o donde participe el ICC durante el año 2022 de manera interna y externa. "/>
    <s v="Número"/>
    <n v="60"/>
    <s v="Informe de gestión trimestral"/>
    <s v="Eventos divulgados"/>
    <s v="Eficacia"/>
    <s v="Apropiación_Social_del_Conocimiento_y_del_Patrimonio"/>
    <x v="1"/>
    <s v="Subdirector Académico / Contratista Comunicaciones y Prensa"/>
    <m/>
    <m/>
    <d v="2022-03-01T00:00:00"/>
    <d v="2022-12-01T00:00:00"/>
    <m/>
    <m/>
    <n v="15"/>
    <m/>
    <m/>
    <n v="15"/>
    <m/>
    <m/>
    <n v="15"/>
    <m/>
    <m/>
    <n v="15"/>
    <n v="60"/>
  </r>
  <r>
    <m/>
    <m/>
    <m/>
    <m/>
    <m/>
    <m/>
    <m/>
    <x v="21"/>
    <s v="Contenidos multimedia divulgados"/>
    <x v="62"/>
    <s v="Crear contenido multimedia para usarlo en todos los canales con los que cuenta el ICC para llegar a sus públicos. "/>
    <s v="Número"/>
    <n v="60"/>
    <s v="Informe de gestión trimestral"/>
    <s v="Contenidos creados y divulgados"/>
    <s v="Eficacia"/>
    <s v="Apropiación_Social_del_Conocimiento_y_del_Patrimonio"/>
    <x v="1"/>
    <s v="Subdirector Académico / Contratista Comunicaciones y Prensa"/>
    <m/>
    <m/>
    <d v="2022-03-01T00:00:00"/>
    <d v="2022-12-01T00:00:00"/>
    <m/>
    <m/>
    <n v="15"/>
    <m/>
    <m/>
    <n v="15"/>
    <m/>
    <m/>
    <n v="15"/>
    <m/>
    <m/>
    <n v="15"/>
    <n v="60"/>
  </r>
  <r>
    <m/>
    <m/>
    <m/>
    <m/>
    <m/>
    <m/>
    <m/>
    <x v="21"/>
    <s v="Eventos virtuales producidos"/>
    <x v="63"/>
    <s v="Apoyar en la producción de eventos virtuales de la subdirección académica y dirección general, orientados a público externo. "/>
    <s v="Número"/>
    <n v="55"/>
    <s v="Informe de gestión trimestral con el listado de eventos solicitados con enlace al link de transmisión, que evidencia el evento ejecutado"/>
    <s v="Eventos viruales realizados con el apoyo de la oficina de comunicaciones "/>
    <s v="Eficacia"/>
    <s v="Apropiación_Social_del_Conocimiento_y_del_Patrimonio"/>
    <x v="1"/>
    <s v="Subdirector Académico / Contratista Comunicaciones y Prensa"/>
    <m/>
    <m/>
    <d v="2022-03-01T00:00:00"/>
    <d v="2022-12-01T00:00:00"/>
    <m/>
    <m/>
    <n v="10"/>
    <m/>
    <m/>
    <n v="15"/>
    <m/>
    <m/>
    <n v="15"/>
    <m/>
    <m/>
    <n v="15"/>
    <n v="55"/>
  </r>
  <r>
    <m/>
    <m/>
    <m/>
    <m/>
    <m/>
    <m/>
    <m/>
    <x v="21"/>
    <s v="Contenido en redes sociales divulgado"/>
    <x v="64"/>
    <s v="Crear y divulgar contenido para las redes sociales del ICC, así como contestar a las PQR de los ciudadanos por estos canales digitales. "/>
    <s v="Número"/>
    <n v="60"/>
    <s v="Informe de gestión trimestral con el listado de eventos solicitados con enlace al link de transmisión, que evidencia el evento ejecutado"/>
    <s v="Contenidos publicados (60) y reporte de atención al ciudadano "/>
    <s v="Eficacia"/>
    <s v="Apropiación_Social_del_Conocimiento_y_del_Patrimonio"/>
    <x v="1"/>
    <s v="Subdirector Académico / Contratista Comunicaciones y Prensa"/>
    <m/>
    <m/>
    <d v="2022-03-01T00:00:00"/>
    <d v="2022-12-01T00:00:00"/>
    <m/>
    <m/>
    <n v="15"/>
    <m/>
    <m/>
    <n v="15"/>
    <m/>
    <m/>
    <n v="15"/>
    <m/>
    <m/>
    <n v="15"/>
    <n v="60"/>
  </r>
  <r>
    <m/>
    <m/>
    <m/>
    <m/>
    <m/>
    <m/>
    <m/>
    <x v="21"/>
    <s v="Esquema de publicaciones del ICC actualizado"/>
    <x v="65"/>
    <s v="Apoya el proceso de actualización del esquema de publicaciones del ICC una vez al año (octubre)y a través del webmaster, así como realizar el cargue de documentos en sección transparencia. "/>
    <s v="Número"/>
    <n v="60"/>
    <s v="Informe del esquema de publicaciones actualizado"/>
    <s v="Contenidos creados y divulgados"/>
    <s v="Eficacia"/>
    <s v="Apropiación_Social_del_Conocimiento_y_del_Patrimonio"/>
    <x v="1"/>
    <s v="Subdirector Académico / Contratista Comunicaciones y Prensa"/>
    <m/>
    <m/>
    <d v="2022-03-01T00:00:00"/>
    <d v="2022-12-01T00:00:00"/>
    <m/>
    <m/>
    <n v="15"/>
    <m/>
    <m/>
    <n v="15"/>
    <m/>
    <m/>
    <n v="15"/>
    <m/>
    <m/>
    <n v="15"/>
    <n v="60"/>
  </r>
  <r>
    <m/>
    <m/>
    <m/>
    <m/>
    <m/>
    <m/>
    <m/>
    <x v="21"/>
    <s v="Parrilla de programación divulgada"/>
    <x v="66"/>
    <s v="Generar una parrilla pública de programación de la emisora CyC Radio y gestionar todos los programas."/>
    <s v="Número"/>
    <n v="4"/>
    <s v="Informe trimestral de la gestión de los programas en esa parrilla"/>
    <s v="Informe trimestral donde se evidencia la Parrilla publicada en la página del ICC y la gestión de los programas"/>
    <s v="Eficacia"/>
    <s v="Apropiación_Social_del_Conocimiento_y_del_Patrimonio"/>
    <x v="1"/>
    <s v="Subdirector Académico / Contratista Comunicaciones y Prensa"/>
    <m/>
    <m/>
    <d v="2022-03-01T00:00:00"/>
    <d v="2022-12-01T00:00:00"/>
    <m/>
    <m/>
    <n v="1"/>
    <m/>
    <m/>
    <n v="1"/>
    <m/>
    <m/>
    <n v="1"/>
    <m/>
    <m/>
    <n v="1"/>
    <n v="4"/>
  </r>
  <r>
    <m/>
    <m/>
    <m/>
    <m/>
    <m/>
    <m/>
    <m/>
    <x v="21"/>
    <s v="Microprogramas radiales emitidos"/>
    <x v="67"/>
    <s v="Microprogramas radiales trabajados con la Facultad Seminario Andrés Bello y emitidos por CyC Radio."/>
    <s v="Número"/>
    <n v="20"/>
    <s v="Programas"/>
    <s v="Microprogramas radiales, emitidos"/>
    <s v="Eficacia"/>
    <s v="Apropiación_Social_del_Conocimiento_y_del_Patrimonio"/>
    <x v="1"/>
    <s v="Subdirector Académico / Contratista Comunicaciones y Prensa"/>
    <m/>
    <m/>
    <d v="2022-06-01T00:00:00"/>
    <d v="2022-12-01T00:00:00"/>
    <m/>
    <m/>
    <m/>
    <m/>
    <m/>
    <n v="10"/>
    <m/>
    <m/>
    <m/>
    <m/>
    <m/>
    <n v="10"/>
    <n v="20"/>
  </r>
  <r>
    <m/>
    <m/>
    <m/>
    <m/>
    <m/>
    <m/>
    <m/>
    <x v="21"/>
    <s v="Eventos presenciales producidos"/>
    <x v="68"/>
    <s v="Apoyar en la producción de eventos presenciales del ICC donde se requiera consola de sonido, micrófonos y apoyo técnico para su manejo. "/>
    <s v="Número"/>
    <n v="12"/>
    <s v="Informe semestral donde se observen las fotos o enlace virtual del evento cubierto por esta oficina"/>
    <s v="Eventos presenciales con apoyo de técnico y de cubrimiento"/>
    <s v="Eficacia"/>
    <s v="Apropiación_Social_del_Conocimiento_y_del_Patrimonio"/>
    <x v="1"/>
    <s v="Subdirector Académico / Contratista Comunicaciones y Prensa"/>
    <m/>
    <m/>
    <d v="2022-06-01T00:00:00"/>
    <d v="2022-12-01T00:00:00"/>
    <m/>
    <m/>
    <m/>
    <m/>
    <m/>
    <n v="6"/>
    <m/>
    <m/>
    <m/>
    <m/>
    <m/>
    <n v="6"/>
    <n v="15"/>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Aprovechar la posición física estratégica para estructurar el proceso de gestión de museos como alternativa para acceder a contenidos culturales a través de medios digitales"/>
    <s v="Planes Misionales"/>
    <m/>
    <s v="Libertad de escoger profesión u oficio"/>
    <x v="22"/>
    <s v="Plan de reactivación de museos"/>
    <x v="0"/>
    <s v="Desarrollar el Plan de reactivación de museos"/>
    <s v="Número"/>
    <n v="1"/>
    <s v="Plan de reactivación de museos"/>
    <s v="Porcentaje de avance plan de reactivación museos ICC"/>
    <s v="Efectividad"/>
    <s v="Apropiación_Social_del_Conocimiento_y_del_Patrimonio"/>
    <x v="5"/>
    <s v="Subdirector académico / Contratista museos"/>
    <s v="Las dos sedes"/>
    <m/>
    <d v="2022-01-31T00:00:00"/>
    <d v="2022-12-01T00:00:00"/>
    <n v="0"/>
    <n v="0"/>
    <n v="0"/>
    <n v="0"/>
    <n v="0"/>
    <n v="0"/>
    <n v="0"/>
    <n v="0"/>
    <n v="0"/>
    <n v="0"/>
    <n v="0"/>
    <n v="1"/>
    <n v="1"/>
  </r>
  <r>
    <m/>
    <m/>
    <m/>
    <m/>
    <m/>
    <m/>
    <m/>
    <x v="22"/>
    <s v="Exposiciones realizadas"/>
    <x v="69"/>
    <s v="Apertura y cierre de dos exposiciones en la Casa Cuervo Urisarri _x000a_De vuelta a casa. Los Vásquez de los Cuervo_x000a_una república para las artes. Cultura visual, música y letras en Colombia (1819 - 1888)"/>
    <s v="Número"/>
    <n v="2"/>
    <s v="Exposicion De vuelta a casa"/>
    <s v="Exposiciones ejecutadas"/>
    <s v="Efectividad"/>
    <s v="Apropiación_Social_del_Conocimiento_y_del_Patrimonio"/>
    <x v="1"/>
    <s v="Subdirector académico / Contratista museos"/>
    <m/>
    <m/>
    <d v="2022-09-01T00:00:00"/>
    <d v="2022-09-01T00:00:00"/>
    <m/>
    <m/>
    <m/>
    <m/>
    <m/>
    <m/>
    <m/>
    <m/>
    <n v="2"/>
    <m/>
    <m/>
    <m/>
    <n v="2"/>
  </r>
  <r>
    <m/>
    <m/>
    <m/>
    <m/>
    <m/>
    <m/>
    <m/>
    <x v="22"/>
    <s v="Exposicion virtual realizada"/>
    <x v="70"/>
    <s v="Investigar y publicar una exposición virtual y una exposición temporal en salas con las colecciones de los museos del ICC y el comodato del Museo del Siglo XIX.  Evidenciado por medio del enlace a la página web institucional"/>
    <s v="Número"/>
    <n v="2"/>
    <s v="Exposición virtual y exposición temporal"/>
    <s v=" exposiciones ejecutadas"/>
    <s v="Efectividad"/>
    <s v="Apropiación_Social_del_Conocimiento_y_del_Patrimonio"/>
    <x v="1"/>
    <s v="Subdirector académico / Contratista museos"/>
    <m/>
    <m/>
    <d v="2022-05-01T00:00:00"/>
    <d v="2022-11-01T00:00:00"/>
    <m/>
    <m/>
    <m/>
    <m/>
    <n v="1"/>
    <m/>
    <m/>
    <m/>
    <m/>
    <m/>
    <n v="1"/>
    <m/>
    <n v="2"/>
  </r>
  <r>
    <m/>
    <m/>
    <m/>
    <m/>
    <m/>
    <m/>
    <m/>
    <x v="22"/>
    <s v="Estados de conservación actualizados"/>
    <x v="71"/>
    <s v="Actualizar estados de conservación de las colecciones del ICC. "/>
    <s v="Número"/>
    <n v="80"/>
    <s v="Estados de conservación cargados en el aplicativo colecciones colombianas"/>
    <s v="Estados de conservación"/>
    <s v="Efectividad"/>
    <s v="Apropiación_Social_del_Conocimiento_y_del_Patrimonio"/>
    <x v="1"/>
    <s v="Subdirector académico / Contratista museos"/>
    <m/>
    <m/>
    <d v="2022-03-01T00:00:00"/>
    <d v="2022-12-01T00:00:00"/>
    <m/>
    <m/>
    <n v="20"/>
    <m/>
    <m/>
    <n v="20"/>
    <m/>
    <m/>
    <n v="20"/>
    <m/>
    <m/>
    <n v="20"/>
    <n v="80"/>
  </r>
  <r>
    <m/>
    <m/>
    <m/>
    <m/>
    <m/>
    <m/>
    <m/>
    <x v="22"/>
    <s v="Bienes muebles registrados"/>
    <x v="72"/>
    <s v="Nuevos registros en Colexcol de bienes muebles de las colecciones. Evidenciado en el aplicativo Colecciones Colombianas"/>
    <s v="Número"/>
    <n v="480"/>
    <s v="Registros en Colexcol de bienes muebles de las colecciones evidenciado en el aplicativo Colecciones Colombianas"/>
    <s v="Registros en ColexCol de bienes muebles"/>
    <s v="Efectividad"/>
    <s v="Apropiación_Social_del_Conocimiento_y_del_Patrimonio"/>
    <x v="1"/>
    <s v="Subdirector académico / Contratista museos"/>
    <m/>
    <m/>
    <d v="2022-03-01T00:00:00"/>
    <d v="2022-12-01T00:00:00"/>
    <m/>
    <m/>
    <n v="120"/>
    <m/>
    <m/>
    <n v="120"/>
    <m/>
    <m/>
    <n v="120"/>
    <m/>
    <m/>
    <n v="120"/>
    <n v="480"/>
  </r>
  <r>
    <m/>
    <m/>
    <m/>
    <m/>
    <m/>
    <m/>
    <m/>
    <x v="22"/>
    <s v="Registros y avalúo ajustados"/>
    <x v="73"/>
    <s v="Actualización de registros y avalúos con el fin de reajustar el valor patrimonial de los bienes muebles que resguarda el ICC en las colecciones del museo. Evidenciado en el aplicativo Colecciones Colombianas"/>
    <s v="Número"/>
    <n v="800"/>
    <s v="Registros y avalúos actualizados evidenciados en el aplicativo Colecciones Colombianas"/>
    <s v="Registros y avaluos actualizados"/>
    <s v="Efectividad"/>
    <s v="Apropiación_Social_del_Conocimiento_y_del_Patrimonio"/>
    <x v="1"/>
    <s v="Subdirector académico / Contratista museos"/>
    <m/>
    <m/>
    <d v="2022-03-01T00:00:00"/>
    <d v="2022-12-01T00:00:00"/>
    <m/>
    <m/>
    <n v="200"/>
    <m/>
    <m/>
    <n v="200"/>
    <m/>
    <m/>
    <n v="200"/>
    <m/>
    <m/>
    <n v="200"/>
    <n v="800"/>
  </r>
  <r>
    <m/>
    <m/>
    <m/>
    <m/>
    <m/>
    <m/>
    <m/>
    <x v="22"/>
    <s v="Contenidos digitales divulgados"/>
    <x v="74"/>
    <s v="Diseñar y publicar contenidos digitales micrositio y redes sociales"/>
    <s v="Número"/>
    <n v="60"/>
    <s v="Contenidos digitales creados y divulgados"/>
    <s v="Contenidos creados y divulgados"/>
    <s v="Efectividad"/>
    <s v="Apropiación_Social_del_Conocimiento_y_del_Patrimonio"/>
    <x v="1"/>
    <s v="Subdirector académico / Contratista museos"/>
    <m/>
    <m/>
    <d v="2022-03-01T00:00:00"/>
    <d v="2022-12-01T00:00:00"/>
    <m/>
    <m/>
    <n v="15"/>
    <m/>
    <m/>
    <n v="15"/>
    <m/>
    <m/>
    <n v="15"/>
    <m/>
    <m/>
    <n v="15"/>
    <n v="60"/>
  </r>
  <r>
    <m/>
    <m/>
    <m/>
    <m/>
    <m/>
    <m/>
    <m/>
    <x v="22"/>
    <s v="Reservas reorganizadas "/>
    <x v="75"/>
    <s v="Reorganización de las ocho nuevas reservas. "/>
    <s v="Número"/>
    <n v="8"/>
    <s v="Informe con registros fotográficos"/>
    <s v="Reservas reorganizadas"/>
    <s v="Efectividad"/>
    <s v="Apropiación_Social_del_Conocimiento_y_del_Patrimonio"/>
    <x v="1"/>
    <s v="Subdirector académico / Contratista museos"/>
    <m/>
    <m/>
    <d v="2022-03-01T00:00:00"/>
    <d v="2022-12-01T00:00:00"/>
    <m/>
    <m/>
    <n v="2"/>
    <m/>
    <m/>
    <n v="2"/>
    <m/>
    <m/>
    <n v="2"/>
    <m/>
    <m/>
    <n v="2"/>
    <n v="8"/>
  </r>
  <r>
    <s v="Posicionar las líneas de investigación, fortaleciendo nexos con las maestrías y las actividades de apropiación social del conocimiento y la comunidad académica nacional e internacional"/>
    <s v="Actividades_Misionales"/>
    <m/>
    <s v="Generar ingresos a través de educación continua y actividades de apropiación social del conocimiento para aumentar el presupuesto en recursos propios y atender el mantenimiento y adecuación de infraestructura patrimonial"/>
    <s v="Planes Misionales"/>
    <m/>
    <s v="Libertad de escoger profesión u oficio"/>
    <x v="23"/>
    <s v="Edición e impresión de 8 títulos aprobados por el comité editorial _x000a_- Primer título serie poesía Fernando Charry Lara_x000a_- El sueño de las escalinatas_x000a_- Literatura y pintura en Héctor Rojas Herazo_x000a_- Máscaras de lo siniestro_x000a_- Narraciones kaiyarí_x000a_- Paragrafics Linguistic Baroque, traducción Luis Castelví_x000a_- Reedición del libro Ficción e historia en Roberto Bolaño: buscar puertes sobre los abismos_x000a_- Diversidad y utilidad de la escritura"/>
    <x v="0"/>
    <s v="Editar e imprimir 8 títulos aprobados por el Comité Editorial"/>
    <s v="Número"/>
    <n v="8"/>
    <s v="Títulos editados e impresos"/>
    <s v="Títulos editados e impresos"/>
    <s v="Efectividad"/>
    <s v="Apropiación_Social_del_Conocimiento_y_del_Patrimonio"/>
    <x v="6"/>
    <s v="Coordinador grupo de Procesos Editoriales"/>
    <s v="Yerbabuena "/>
    <m/>
    <d v="2022-03-01T00:00:00"/>
    <d v="2022-12-01T00:00:00"/>
    <m/>
    <m/>
    <n v="1"/>
    <n v="1"/>
    <n v="1"/>
    <m/>
    <n v="1"/>
    <m/>
    <n v="1"/>
    <n v="1"/>
    <n v="1"/>
    <n v="1"/>
    <n v="8"/>
  </r>
  <r>
    <m/>
    <m/>
    <m/>
    <m/>
    <m/>
    <m/>
    <m/>
    <x v="23"/>
    <s v="Edición de 3 títulos en formato digital para la vigencia 2022, aprobados por el comité:editorial del Instituto Caro y Cuervo:_x000a_- Perspectivas de la investigación en lingüística: entre tradición y modernidad_x000a_- Taakaizi itana, claves de lectura en la oratilegrafías de los indígenas piapoco_x000a_- Entre editores (nombre tentativo)"/>
    <x v="76"/>
    <s v="Editar 3 títulos en formato digital para la vigencia 2022, aprobados por el comité editorial del Instituto Caro y Cuervo:_x000a_- Perspectivas de la investigación en lingüística: entre tradición y modernidad_x000a_- Taakaizi itana, claves de lectura en la oratilegrafías de los indígenas piapoco_x000a_- Entre editores (nombre tentativo)"/>
    <s v="Número"/>
    <n v="3"/>
    <s v="Títulos en formato digital editados"/>
    <s v="Tïtulos digitales editados"/>
    <s v="Efectividad"/>
    <s v="Apropiación_Social_del_Conocimiento_y_del_Patrimonio"/>
    <x v="1"/>
    <s v="Coordinador grupo de Procesos Editoriales"/>
    <s v="Yerbabuena "/>
    <m/>
    <d v="2022-03-01T00:00:00"/>
    <d v="2022-12-01T00:00:00"/>
    <m/>
    <m/>
    <n v="1"/>
    <m/>
    <m/>
    <n v="1"/>
    <m/>
    <n v="1"/>
    <m/>
    <m/>
    <m/>
    <m/>
    <n v="3"/>
  </r>
  <r>
    <m/>
    <m/>
    <m/>
    <m/>
    <m/>
    <m/>
    <m/>
    <x v="23"/>
    <s v="Edición e impresión de 3 libros para la Dirección  de Patrimonio del Ministerio de Cultura:"/>
    <x v="77"/>
    <s v="Editar  e impresión de 3 libros para la Dirección  de Patrimonio del Ministerio de Cultura:"/>
    <s v="Número"/>
    <n v="3"/>
    <s v="Libros editados e impresos para la Dirección del Patrimonio"/>
    <s v="Libros editados"/>
    <s v="Efectividad"/>
    <s v="Apropiación_Social_del_Conocimiento_y_del_Patrimonio"/>
    <x v="1"/>
    <s v="Coordinador grupo de Procesos Editoriales"/>
    <s v="Yerbabuena "/>
    <m/>
    <d v="2022-01-01T00:00:00"/>
    <d v="2022-08-01T00:00:00"/>
    <n v="1"/>
    <n v="1"/>
    <m/>
    <m/>
    <m/>
    <m/>
    <m/>
    <n v="1"/>
    <m/>
    <m/>
    <m/>
    <m/>
    <n v="3"/>
  </r>
  <r>
    <m/>
    <m/>
    <m/>
    <m/>
    <m/>
    <m/>
    <m/>
    <x v="23"/>
    <s v="Participación en la Filbo 2021 y 2 ferias internacionales del libro"/>
    <x v="78"/>
    <s v="Participación en la Filbo 2021 y 2 ferias internacionales del libro"/>
    <s v="Número"/>
    <n v="3"/>
    <s v="Participación en ferias del libro "/>
    <s v="Participación en ferias del libro "/>
    <s v="Efectividad"/>
    <s v="Apropiación_Social_del_Conocimiento_y_del_Patrimonio"/>
    <x v="1"/>
    <s v="Coordinador grupo de Procesos Editoriales"/>
    <s v="Casa de Cuervo"/>
    <m/>
    <d v="2022-05-01T00:00:00"/>
    <d v="2022-11-01T00:00:00"/>
    <m/>
    <m/>
    <m/>
    <m/>
    <n v="1"/>
    <m/>
    <m/>
    <m/>
    <n v="1"/>
    <m/>
    <n v="1"/>
    <m/>
    <n v="3"/>
  </r>
  <r>
    <m/>
    <m/>
    <m/>
    <m/>
    <m/>
    <m/>
    <m/>
    <x v="23"/>
    <s v="Coedición de libro de Vito Apushana, edición trilingüe (Universidad de los Andes)"/>
    <x v="79"/>
    <s v="Coeditar el libro de Vito Apushana, edición trilingüe (Universidad de los Andes)"/>
    <s v="Número"/>
    <n v="1"/>
    <s v="Libro coeditado"/>
    <s v="Libros coeditados"/>
    <s v="Efectividad"/>
    <s v="Apropiación_Social_del_Conocimiento_y_del_Patrimonio"/>
    <x v="1"/>
    <s v="Coordinador grupo de Procesos Editoriales"/>
    <s v="Yerbabuena "/>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Mejora_Normativa"/>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Libertad de escoger profesión u oficio"/>
    <x v="24"/>
    <s v="Sensibilización y capacitación a supervisores"/>
    <x v="0"/>
    <s v="Realizar actividades de sensibilización y capacitación a supervisores "/>
    <s v="Número"/>
    <n v="2"/>
    <m/>
    <s v="Sensibilización y capacitación"/>
    <s v="Eficacia"/>
    <s v="Gestión_Contractual"/>
    <x v="7"/>
    <s v="Coordinador(a) grupo de Gestión Contractual"/>
    <s v="Las dos sedes"/>
    <m/>
    <d v="2022-10-01T00:00:00"/>
    <d v="2022-10-01T00:00:00"/>
    <m/>
    <m/>
    <m/>
    <m/>
    <m/>
    <m/>
    <m/>
    <m/>
    <m/>
    <n v="1"/>
    <m/>
    <m/>
    <n v="1"/>
  </r>
  <r>
    <m/>
    <m/>
    <m/>
    <m/>
    <m/>
    <m/>
    <m/>
    <x v="24"/>
    <s v="Sensibilización y capacitación a supervisores"/>
    <x v="80"/>
    <s v="Sensibilizar a los supervisores y a las personas que los apoyan en esta labor, para ponerlos al tanto de las reformas más importantes efectuadas al manual de contratación, evidenciada por medio de un cuestionario"/>
    <s v="Número"/>
    <n v="1"/>
    <s v="Sensibilización realizada"/>
    <s v="Sensibilización realizada"/>
    <s v="Eficacia"/>
    <s v="Gestión_Contractual"/>
    <x v="1"/>
    <s v="Coordinador(a) grupo de Gestión Contractual"/>
    <m/>
    <m/>
    <d v="2022-10-01T00:00:00"/>
    <d v="2022-10-01T00:00:00"/>
    <m/>
    <m/>
    <m/>
    <m/>
    <m/>
    <m/>
    <m/>
    <m/>
    <m/>
    <n v="1"/>
    <m/>
    <m/>
    <n v="1"/>
  </r>
  <r>
    <m/>
    <m/>
    <m/>
    <m/>
    <m/>
    <m/>
    <m/>
    <x v="24"/>
    <s v="Sensibilización y capacitación a supervisores"/>
    <x v="81"/>
    <s v="Gestionar capacitación a supervisores y sus apoyos sobre la forma de efectuar la actividad de seguimiento a los contratos en el SECOP II, evidenciada por medio de un cuestionario"/>
    <s v="Número"/>
    <n v="1"/>
    <s v="Capacitación realizada"/>
    <s v="Capacitación realizada"/>
    <s v="Eficacia"/>
    <s v="Gestión_Contractual"/>
    <x v="1"/>
    <s v="Coordinador(a) grupo de Gestión Contractual"/>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5"/>
    <s v="Plan de mantenimiento ejecutado"/>
    <x v="0"/>
    <s v="Ejecutar el Plan de mantenimiento"/>
    <m/>
    <m/>
    <s v="Plan de mantenimiento ejecutado"/>
    <m/>
    <m/>
    <s v="Gestión_Administrativa"/>
    <x v="8"/>
    <s v="Coordinador(a) grupo de Recursos Físicos"/>
    <s v="Las dos sedes"/>
    <m/>
    <d v="2022-01-01T00:00:00"/>
    <d v="2022-12-01T00:00:00"/>
    <n v="1"/>
    <n v="4"/>
    <n v="0"/>
    <n v="4"/>
    <n v="0"/>
    <n v="3"/>
    <n v="1"/>
    <n v="3"/>
    <n v="0"/>
    <n v="3"/>
    <n v="0"/>
    <n v="5"/>
    <n v="24"/>
  </r>
  <r>
    <m/>
    <m/>
    <m/>
    <m/>
    <m/>
    <m/>
    <m/>
    <x v="25"/>
    <s v="Plan de mantenimiento ejecutado"/>
    <x v="82"/>
    <s v="Identificar las áreas o espacios que requieran mantenimiento (reparaciones menores, de funcionamiento y de infraestructura)"/>
    <s v="Número"/>
    <n v="1"/>
    <s v="Documento resumen con las necesidades identificadas de mantenimiento de infraestructura"/>
    <s v="Documento resumen con las necesidades identificadas de mantenimiento de infraestructura"/>
    <s v="Efectividad"/>
    <s v="Gestión_Administrativa"/>
    <x v="1"/>
    <s v="Coordinador(a) grupo de Recursos Físicos/Javier Vargas"/>
    <m/>
    <m/>
    <d v="2022-02-01T00:00:00"/>
    <d v="2022-02-01T00:00:00"/>
    <m/>
    <n v="1"/>
    <m/>
    <m/>
    <m/>
    <m/>
    <m/>
    <m/>
    <m/>
    <m/>
    <m/>
    <m/>
    <n v="1"/>
  </r>
  <r>
    <m/>
    <m/>
    <m/>
    <m/>
    <m/>
    <m/>
    <m/>
    <x v="25"/>
    <s v="Plan de mantenimiento ejecutado"/>
    <x v="83"/>
    <s v="Elaborar cronograma de mantenimiento para la vigencia"/>
    <s v="Número"/>
    <n v="1"/>
    <s v="Cronograma de mantenimiento"/>
    <s v="Cronograma de mantenimiento"/>
    <s v="Efectividad"/>
    <s v="Gestión_Administrativa"/>
    <x v="1"/>
    <s v="Coordinador(a) grupo de Recursos Físicos/Javier Vargas"/>
    <m/>
    <m/>
    <d v="2022-01-01T00:00:00"/>
    <d v="2022-01-01T00:00:00"/>
    <n v="1"/>
    <m/>
    <m/>
    <m/>
    <m/>
    <m/>
    <m/>
    <m/>
    <m/>
    <m/>
    <m/>
    <m/>
    <n v="1"/>
  </r>
  <r>
    <m/>
    <m/>
    <m/>
    <m/>
    <m/>
    <m/>
    <m/>
    <x v="25"/>
    <s v="Plan de mantenimiento ejecutado"/>
    <x v="84"/>
    <s v="Ejecución del plan"/>
    <s v="Número"/>
    <n v="1"/>
    <s v="Actividades de mantenimiento"/>
    <s v="Actividades ejecutadas"/>
    <s v="Efectividad"/>
    <s v="Gestión_Administrativa"/>
    <x v="1"/>
    <s v="Coordinador(a) grupo de Recursos Físicos/Javier Vargas"/>
    <m/>
    <m/>
    <d v="2022-02-01T00:00:00"/>
    <d v="2022-12-01T00:00:00"/>
    <m/>
    <n v="3"/>
    <m/>
    <n v="4"/>
    <m/>
    <n v="2"/>
    <m/>
    <n v="3"/>
    <m/>
    <n v="3"/>
    <m/>
    <n v="3"/>
    <n v="18"/>
  </r>
  <r>
    <m/>
    <m/>
    <m/>
    <m/>
    <m/>
    <m/>
    <m/>
    <x v="25"/>
    <s v="Plan de mantenimiento ejecutado"/>
    <x v="85"/>
    <s v="Elaborar informe de solicitudes de soporte técnico atendidas por medio de la mesa de ayuda de la intranet helpdesk.caroycuervo.gov.co"/>
    <s v="Número"/>
    <n v="2"/>
    <s v="Informes de solicitudes atendidas"/>
    <s v="Informes realizados y socializados"/>
    <s v="Efectividad"/>
    <s v="Gestión_Administrativa"/>
    <x v="1"/>
    <s v="Coordinador(a) grupo de Recursos Físicos/María del Rosario Ocampo"/>
    <m/>
    <m/>
    <d v="2022-07-01T00:00:00"/>
    <d v="2022-12-01T00:00:00"/>
    <m/>
    <m/>
    <m/>
    <m/>
    <m/>
    <m/>
    <n v="1"/>
    <m/>
    <m/>
    <m/>
    <m/>
    <n v="1"/>
    <n v="2"/>
  </r>
  <r>
    <m/>
    <m/>
    <m/>
    <m/>
    <m/>
    <m/>
    <m/>
    <x v="25"/>
    <s v="Plan de mantenimiento ejecutado"/>
    <x v="86"/>
    <s v="Plan de mantenimiento de vehículos, ejecutado"/>
    <s v="Número"/>
    <n v="1"/>
    <s v="Informe de la ejecución del plan"/>
    <s v="Informe de la ejecución del plan"/>
    <s v="Efectividad"/>
    <s v="Gestión_Administrativa"/>
    <x v="1"/>
    <s v="Coordinador(a) grupo de Recursos Físicos/Javier Vargas"/>
    <m/>
    <m/>
    <d v="2022-06-01T00:00:00"/>
    <d v="2022-12-01T00:00:00"/>
    <m/>
    <m/>
    <m/>
    <m/>
    <m/>
    <n v="1"/>
    <m/>
    <m/>
    <m/>
    <m/>
    <m/>
    <n v="1"/>
    <n v="2"/>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6"/>
    <s v="Actualización de inventario"/>
    <x v="0"/>
    <s v="Actualizar inventario del ICC"/>
    <m/>
    <m/>
    <m/>
    <m/>
    <s v="Efectividad"/>
    <s v="Gestión_Administrativa"/>
    <x v="8"/>
    <s v="Coordinador(a) grupo de Recursos Físicos"/>
    <s v="Las dos sedes"/>
    <m/>
    <d v="2022-08-01T00:00:00"/>
    <d v="2022-10-01T00:00:00"/>
    <n v="0"/>
    <n v="0"/>
    <n v="0"/>
    <n v="0"/>
    <n v="0"/>
    <n v="0"/>
    <n v="0"/>
    <n v="1"/>
    <n v="0"/>
    <n v="2"/>
    <n v="0"/>
    <n v="0"/>
    <n v="3"/>
  </r>
  <r>
    <m/>
    <m/>
    <m/>
    <m/>
    <m/>
    <m/>
    <m/>
    <x v="26"/>
    <s v="Actualización de inventario"/>
    <x v="87"/>
    <s v="Elaborar y presentar para aprobación el cronograma para la realización de toma física de autoinventarios"/>
    <s v="Número"/>
    <n v="1"/>
    <s v="Cronograma presentado"/>
    <s v="Cronograma presentado"/>
    <s v="Efectividad"/>
    <s v="Gestión_Administrativa"/>
    <x v="1"/>
    <s v="Coordinador(a) grupo de Recursos Físicos"/>
    <m/>
    <m/>
    <d v="2022-08-01T00:00:00"/>
    <d v="2022-08-01T00:00:00"/>
    <m/>
    <m/>
    <m/>
    <m/>
    <m/>
    <m/>
    <m/>
    <n v="1"/>
    <m/>
    <m/>
    <m/>
    <m/>
    <n v="1"/>
  </r>
  <r>
    <m/>
    <m/>
    <m/>
    <m/>
    <m/>
    <m/>
    <m/>
    <x v="26"/>
    <s v="Actualización de inventario"/>
    <x v="88"/>
    <s v="Documento consolidado con tomas físicas firmadas con el fin de confrontar los bienes de inventarios individuales contra el físico real y documento consolidado evidenciado los ajustes frente a las novedades detectadas en el aplicativo WEB SAFI"/>
    <s v="Número"/>
    <n v="1"/>
    <s v="Documentos consolidados"/>
    <s v="Documentos consolidados"/>
    <s v="Efectividad"/>
    <s v="Gestión_Administrativa"/>
    <x v="1"/>
    <s v="Coordinador(a) grupo de Recursos Físicos/funcionarios recursos físicos"/>
    <m/>
    <m/>
    <d v="2022-10-01T00:00:00"/>
    <d v="2022-10-01T00:00:00"/>
    <m/>
    <m/>
    <m/>
    <m/>
    <m/>
    <m/>
    <m/>
    <m/>
    <m/>
    <n v="1"/>
    <m/>
    <m/>
    <n v="1"/>
  </r>
  <r>
    <m/>
    <m/>
    <m/>
    <m/>
    <m/>
    <m/>
    <m/>
    <x v="26"/>
    <s v="Actualización de inventario"/>
    <x v="89"/>
    <s v="Toma física de inventarios de publicaciones"/>
    <s v="Número"/>
    <n v="1"/>
    <s v="Documento consolidado"/>
    <s v="Documento consolidado"/>
    <s v="Efectividad"/>
    <s v="Gestión_Administrativa"/>
    <x v="1"/>
    <s v="Coordinador(a) grupo de Recursos Físicos/Carlos Sánchez"/>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en el norte de Bogotá para lograr una expansión en la zona educativa con mayor proyección de la ciudad así como en el centro de la ciudad"/>
    <s v="Plan de Austeridad y Gestión Ambiental"/>
    <m/>
    <s v="Libertad de escoger profesión u oficio"/>
    <x v="27"/>
    <s v="Conformación del área piloto de restauración ecológica (Bosque Andino de planicie inundable)"/>
    <x v="0"/>
    <s v="Conformar el área piloto de restauración ecologica "/>
    <m/>
    <m/>
    <m/>
    <m/>
    <m/>
    <s v="Gestión_Administrativa"/>
    <x v="8"/>
    <s v="Coordinador(a) grupo de Recursos Físicos"/>
    <s v="Hacienda Yerbabuena"/>
    <m/>
    <d v="2022-10-01T00:00:00"/>
    <d v="2022-11-01T00:00:00"/>
    <n v="0"/>
    <n v="0"/>
    <n v="0"/>
    <n v="0"/>
    <n v="0"/>
    <n v="0"/>
    <n v="0"/>
    <n v="0"/>
    <n v="0"/>
    <n v="1"/>
    <n v="1"/>
    <n v="0"/>
    <n v="2"/>
  </r>
  <r>
    <m/>
    <m/>
    <m/>
    <m/>
    <m/>
    <m/>
    <m/>
    <x v="27"/>
    <s v="Mantenimiento y proyectos de investigación en curso"/>
    <x v="90"/>
    <s v="Mantenimiento de los individuos arbóreos plantados"/>
    <s v="Número"/>
    <n v="1"/>
    <s v="Informe de seguimiento de los individuos arbóreos plantados"/>
    <s v="Informe de seguimiento de los individuos arbóreos plantados"/>
    <m/>
    <s v="Gestión_Administrativa"/>
    <x v="1"/>
    <s v="Coordinador(a) grupo de Recursos Físicos/Contratistas del área"/>
    <m/>
    <m/>
    <d v="2022-11-01T00:00:00"/>
    <d v="2022-11-01T00:00:00"/>
    <m/>
    <m/>
    <m/>
    <m/>
    <m/>
    <m/>
    <m/>
    <m/>
    <m/>
    <m/>
    <n v="1"/>
    <m/>
    <n v="1"/>
  </r>
  <r>
    <m/>
    <m/>
    <m/>
    <m/>
    <m/>
    <m/>
    <m/>
    <x v="27"/>
    <s v="Publicación impresa plantas palabras III"/>
    <x v="91"/>
    <s v="Divulgación acciones ambientales "/>
    <s v="Número"/>
    <n v="1"/>
    <s v="Publicación disponible para la venta."/>
    <s v="Publicación disponible para la venta."/>
    <m/>
    <s v="Gestión_Administrativa"/>
    <x v="1"/>
    <s v="Coordinador(a) grupo de Recursos Físicos/Contratistas del área"/>
    <m/>
    <m/>
    <d v="2022-10-01T00:00:00"/>
    <d v="2022-10-01T00:00:00"/>
    <m/>
    <m/>
    <m/>
    <m/>
    <m/>
    <m/>
    <m/>
    <m/>
    <m/>
    <n v="1"/>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para estructurar el proceso de gestión de museos como alternativa para acceder a contenidos culturales a través de medios digitales"/>
    <s v="Plan de Austeridad y Gestión Ambiental"/>
    <m/>
    <s v="Libertad de escoger profesión u oficio"/>
    <x v="28"/>
    <s v="Elaboración de Plan de Austeridad y Gestión Ambiental"/>
    <x v="0"/>
    <s v="Desarrollar el Plan Institucional de Gestión Ambiental"/>
    <s v="Número"/>
    <m/>
    <m/>
    <m/>
    <m/>
    <s v="Direccionamiento_Estratégico"/>
    <x v="8"/>
    <s v="Coordinador(a) grupo de Recursos Físicos"/>
    <s v="Las dos sedes"/>
    <m/>
    <d v="2022-02-01T00:00:00"/>
    <d v="2022-11-01T00:00:00"/>
    <n v="0"/>
    <n v="2"/>
    <n v="2"/>
    <n v="0"/>
    <n v="0"/>
    <n v="3"/>
    <n v="0"/>
    <n v="0"/>
    <n v="3"/>
    <n v="0"/>
    <n v="4"/>
    <n v="0"/>
    <n v="14"/>
  </r>
  <r>
    <m/>
    <m/>
    <m/>
    <m/>
    <m/>
    <m/>
    <m/>
    <x v="28"/>
    <s v="Actualización de Plan de Austeridad y Gestión Ambiental"/>
    <x v="92"/>
    <s v="Establecer objetivos, metas y responsables de las actividades del plan de austeridad y gestión ambiental"/>
    <s v="Número"/>
    <n v="1"/>
    <s v="Plan de Austeridad y Gestión Ambiental, aprobado"/>
    <s v="Plan de Austeridad y Gestión Ambiental, aprobado"/>
    <s v="Eficacia"/>
    <s v="Direccionamiento_Estratégico"/>
    <x v="1"/>
    <s v="Coordinador(a) grupo de Recursos Físicos/Ingeniera Ambiental"/>
    <m/>
    <m/>
    <d v="2022-02-01T00:00:00"/>
    <d v="2022-02-01T00:00:00"/>
    <m/>
    <n v="1"/>
    <m/>
    <m/>
    <m/>
    <m/>
    <m/>
    <m/>
    <m/>
    <m/>
    <m/>
    <m/>
    <n v="1"/>
  </r>
  <r>
    <m/>
    <m/>
    <m/>
    <m/>
    <m/>
    <m/>
    <m/>
    <x v="28"/>
    <s v="Actualización de Plan de Austeridad y Gestión Ambiental"/>
    <x v="93"/>
    <s v="Socializar plan con responsables en obligaciones compartidas"/>
    <s v="Número"/>
    <n v="1"/>
    <s v="Socialización con responsables de obligaciones compartidas"/>
    <s v="Socialización con responsables de obligaciones compartidas"/>
    <s v="Eficacia"/>
    <s v="Direccionamiento_Estratégico"/>
    <x v="1"/>
    <s v="Coordinador(a) grupo de Recursos Físicos/Ingeniera Ambiental"/>
    <m/>
    <m/>
    <d v="2022-02-01T00:00:00"/>
    <d v="2022-02-01T00:00:00"/>
    <m/>
    <n v="1"/>
    <m/>
    <m/>
    <m/>
    <m/>
    <m/>
    <m/>
    <m/>
    <m/>
    <m/>
    <m/>
    <n v="1"/>
  </r>
  <r>
    <m/>
    <m/>
    <m/>
    <m/>
    <m/>
    <m/>
    <m/>
    <x v="28"/>
    <s v="Elaboración de Plan de Austeridad y Gestión Ambiental"/>
    <x v="94"/>
    <s v="Ejecutar Plan de Austeridad y Gestión Ambiental"/>
    <s v="Número"/>
    <n v="1"/>
    <s v="Actividades ejecutadas"/>
    <s v="Actividades ejecutadas"/>
    <s v="Eficacia"/>
    <s v="Direccionamiento_Estratégico"/>
    <x v="1"/>
    <s v="Coordinador(a) grupo de Recursos Físicos/Ingeniera Ambiental"/>
    <m/>
    <m/>
    <d v="2022-03-01T00:00:00"/>
    <d v="2022-11-01T00:00:00"/>
    <m/>
    <m/>
    <n v="2"/>
    <m/>
    <m/>
    <n v="3"/>
    <m/>
    <m/>
    <n v="3"/>
    <m/>
    <n v="4"/>
    <m/>
    <n v="12"/>
  </r>
  <r>
    <s v="Fortalecer la gestión administrativa incorporando nuevas y mejores prácticas que permitan generar eficiencia en el desarrollo de las funciones institucionales"/>
    <s v="Información_y_Comunicación"/>
    <s v="Gestión_Documental"/>
    <s v="No aplica"/>
    <s v="Plan Institucional de Archivos de la Entidad - PINAR"/>
    <m/>
    <s v="Participar en la conformación, ejercicio y control del poder político"/>
    <x v="29"/>
    <s v="Plan Institucional de Archivos de la Entidad - PINAR"/>
    <x v="0"/>
    <s v="Ejecutar actividades del Plan Institucional de Archivos"/>
    <s v="Número"/>
    <n v="1"/>
    <m/>
    <m/>
    <m/>
    <s v="Direccionamiento_Estratégico"/>
    <x v="9"/>
    <s v="COORDINADOR DE GESTIÓN DOCUMENTAL"/>
    <s v="Las dos sedes"/>
    <m/>
    <d v="2022-06-01T00:00:00"/>
    <d v="2022-11-01T00:00:00"/>
    <n v="0"/>
    <n v="0"/>
    <n v="0"/>
    <n v="0"/>
    <n v="0"/>
    <n v="1"/>
    <n v="0"/>
    <n v="0"/>
    <n v="0"/>
    <n v="0"/>
    <n v="2"/>
    <n v="0"/>
    <n v="3"/>
  </r>
  <r>
    <m/>
    <m/>
    <m/>
    <m/>
    <m/>
    <m/>
    <m/>
    <x v="29"/>
    <s v="TABLAS DE CONTROL DE ACCESO"/>
    <x v="95"/>
    <s v="APROBAR, PUBLICAR Y SOCIALIZAR DOCUMENTO TABLAS DE CONTROL DE ACCESO"/>
    <s v="Número"/>
    <n v="1"/>
    <s v="Documento de tablas de control de acceso aprobado y publicado"/>
    <s v="Documento aprobado, publicado y socializado"/>
    <s v="Eficacia"/>
    <s v="Direccionamiento_Estratégico"/>
    <x v="1"/>
    <s v="COORDINADOR DE GESTIÓN DOCUMENTAL"/>
    <s v="Las dos sedes"/>
    <m/>
    <d v="2022-11-01T00:00:00"/>
    <d v="2022-11-01T00:00:00"/>
    <m/>
    <m/>
    <m/>
    <m/>
    <m/>
    <m/>
    <m/>
    <m/>
    <m/>
    <m/>
    <n v="1"/>
    <m/>
    <n v="1"/>
  </r>
  <r>
    <m/>
    <m/>
    <m/>
    <m/>
    <m/>
    <m/>
    <m/>
    <x v="29"/>
    <s v="MODELO DE REQUISITOS ELECTRONICOS"/>
    <x v="96"/>
    <s v="APROBAR, PUBLICAR Y SOCIALIZAR DOCUMENTO TABLAS DE CONTROL DE ACCESO"/>
    <s v="Número"/>
    <n v="1"/>
    <s v="Documento de tablas de control de acceso con modelo de requisitos electrónico aprobado y publicado"/>
    <s v="Documento aprobado, publicado y socializado"/>
    <s v="Eficacia"/>
    <s v="Direccionamiento_Estratégico"/>
    <x v="1"/>
    <s v="COORDINADOR DE GESTIÓN DOCUMENTAL"/>
    <s v="Las dos sedes"/>
    <m/>
    <d v="2022-11-01T00:00:00"/>
    <d v="2022-11-01T00:00:00"/>
    <m/>
    <m/>
    <m/>
    <m/>
    <m/>
    <m/>
    <m/>
    <m/>
    <m/>
    <m/>
    <n v="1"/>
    <m/>
    <n v="1"/>
  </r>
  <r>
    <m/>
    <m/>
    <m/>
    <m/>
    <m/>
    <m/>
    <m/>
    <x v="29"/>
    <s v="TRANSFERENCIAS DOCUMENTALES PRIMARIAS"/>
    <x v="97"/>
    <s v="TRANSFERENCIAS DOCUMENTALES PRIMARIAS"/>
    <s v="Número"/>
    <n v="1"/>
    <s v="Plan de transferencias documentales ejecutado"/>
    <s v="Documento aprobado, publicado y socializado"/>
    <s v="Eficacia"/>
    <s v="Direccionamiento_Estratégico"/>
    <x v="1"/>
    <s v="COORDINADOR DE GESTIÓN DOCUMENTAL"/>
    <s v="Las dos sedes"/>
    <m/>
    <d v="2022-06-01T00:00:00"/>
    <d v="2022-06-01T00:00:00"/>
    <m/>
    <m/>
    <m/>
    <m/>
    <m/>
    <n v="1"/>
    <m/>
    <m/>
    <m/>
    <m/>
    <m/>
    <m/>
    <m/>
  </r>
  <r>
    <s v="Fortalecer la gestión administrativa incorporando nuevas y mejores prácticas que permitan generar eficiencia en el desarrollo de las funciones institucionales"/>
    <s v="Control_Interno"/>
    <s v="Control_Interno"/>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Igualdad"/>
    <x v="30"/>
    <s v="Sensibilización y capacitación a funcionarios en aspectos disciplinarios de acuerdo a la normatividad vigente"/>
    <x v="0"/>
    <s v="Sensibilizar funcionarios en normatividad vigente sobre aspectos disciplinarios"/>
    <s v="Número"/>
    <n v="6"/>
    <s v="Sensibilizaciones realizadas"/>
    <s v="Sensibilización y capacitación"/>
    <s v="Eficacia"/>
    <s v="Control_interno_disciplinario"/>
    <x v="10"/>
    <s v="Profesional Especializado de oficina de control interno disciplinario (sustanciador)"/>
    <s v="Las dos sedes"/>
    <m/>
    <d v="2022-04-01T00:00:00"/>
    <d v="2022-12-01T00:00:00"/>
    <m/>
    <m/>
    <m/>
    <n v="2"/>
    <m/>
    <m/>
    <m/>
    <n v="2"/>
    <m/>
    <m/>
    <m/>
    <n v="2"/>
    <n v="6"/>
  </r>
  <r>
    <m/>
    <m/>
    <m/>
    <m/>
    <m/>
    <m/>
    <m/>
    <x v="30"/>
    <s v="Sensibilización y capacitación a funcionarios"/>
    <x v="98"/>
    <s v="Realizar campañas informativas de aspectos importantes del proceso disciplinario  mediante herramienta Teams o  mediante comunicación interna ICC"/>
    <s v="Número"/>
    <n v="3"/>
    <s v="Sesiones de sensibilización "/>
    <s v="Sesiones de sensibilización realizadas"/>
    <s v="Eficacia"/>
    <s v="Control_interno_disciplinario"/>
    <x v="1"/>
    <s v="Profesional Especializado de oficina de control interno disciplinario (sustanciador)"/>
    <s v="Las dos sedes"/>
    <m/>
    <d v="2022-04-01T00:00:00"/>
    <d v="2022-12-01T00:00:00"/>
    <m/>
    <m/>
    <m/>
    <n v="1"/>
    <m/>
    <m/>
    <m/>
    <n v="1"/>
    <m/>
    <m/>
    <m/>
    <n v="1"/>
    <n v="3"/>
  </r>
  <r>
    <m/>
    <m/>
    <m/>
    <m/>
    <m/>
    <m/>
    <m/>
    <x v="30"/>
    <s v="Sensibilización y capacitación a funcionarios"/>
    <x v="99"/>
    <s v="Realizar campañas informativas de aspectos importantes del proceso disciplinario  mediante herramienta Teams o  mediante comunicación interna ICC"/>
    <s v="Número"/>
    <n v="3"/>
    <s v="Cápsulas informativas"/>
    <s v="Capsulas informativas divulgadas"/>
    <s v="Eficacia"/>
    <s v="Control_interno_disciplinario"/>
    <x v="1"/>
    <s v="Profesional Especializado de oficina de control interno disciplinario (sustanciador)"/>
    <s v="Las dos sedes"/>
    <m/>
    <d v="2022-04-01T00:00:00"/>
    <d v="2022-12-01T00:00:00"/>
    <m/>
    <m/>
    <m/>
    <n v="1"/>
    <m/>
    <m/>
    <m/>
    <n v="1"/>
    <m/>
    <m/>
    <m/>
    <n v="1"/>
    <n v="3"/>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1"/>
    <s v="Batería de indicadores de gestión"/>
    <x v="0"/>
    <m/>
    <m/>
    <m/>
    <m/>
    <m/>
    <m/>
    <s v="Mejoramiento_Continuo"/>
    <x v="11"/>
    <s v="Coordinador Grupo de Planeación"/>
    <s v="Las dos sedes"/>
    <m/>
    <d v="2022-01-20T00:00:00"/>
    <d v="2022-03-31T00:00:00"/>
    <m/>
    <m/>
    <m/>
    <m/>
    <m/>
    <m/>
    <m/>
    <m/>
    <m/>
    <m/>
    <m/>
    <m/>
    <n v="0"/>
  </r>
  <r>
    <m/>
    <m/>
    <m/>
    <m/>
    <m/>
    <m/>
    <m/>
    <x v="31"/>
    <s v="Socializaciones realizadas (1 por proceso) a coordinadores y lideres de equipo que intervengan en la realización de los indicadores de gestión"/>
    <x v="100"/>
    <s v="Socializar con los responsables del Instituto en los diferentes procesos, la metodología interna para la construcción y análisis de los indicadores de gestión institucional aportando a la efectiva implementación del MIPG."/>
    <s v="Número"/>
    <n v="13"/>
    <s v="Socializaciones realizadas (una por proceso) a coordinadores y lideres de equipo que intervengan en la realización de los indicadores de gestión"/>
    <s v="Socializaciones realizadas"/>
    <s v="Eficacia"/>
    <s v="Mejoramiento_Continuo"/>
    <x v="1"/>
    <s v="Coordinador Grupo de Planeación"/>
    <s v="Las dos sedes"/>
    <m/>
    <d v="2022-01-31T00:00:00"/>
    <d v="2022-03-31T00:00:00"/>
    <m/>
    <n v="7"/>
    <n v="6"/>
    <m/>
    <m/>
    <m/>
    <m/>
    <m/>
    <m/>
    <m/>
    <m/>
    <m/>
    <n v="13"/>
  </r>
  <r>
    <m/>
    <m/>
    <m/>
    <m/>
    <m/>
    <m/>
    <m/>
    <x v="31"/>
    <s v="Socializaciones realizadas (1 por proceso) a coordinadores y lideres de equipo que intervengan en la aplicación de los indicadores de gestión"/>
    <x v="101"/>
    <s v="Socializar el Documento metodológico institucional para la elaboración de las fichas técnicas de los indicadores que servirá como referente para los ejercicios de direccionamiento estratégico;"/>
    <s v="Número"/>
    <n v="13"/>
    <s v="Mesas de trabajo con los líderes de proceso para la validación y construcción de los indicadores de gestión (una por proceso) "/>
    <s v="Socializaciones realizadas"/>
    <s v="Eficacia"/>
    <s v="Mejoramiento_Continuo"/>
    <x v="1"/>
    <s v="Coordinador Grupo de Planeación"/>
    <s v="Las dos sedes"/>
    <m/>
    <d v="2022-01-31T00:00:00"/>
    <d v="2022-03-31T00:00:00"/>
    <m/>
    <n v="7"/>
    <n v="6"/>
    <m/>
    <m/>
    <m/>
    <m/>
    <m/>
    <m/>
    <m/>
    <m/>
    <m/>
    <n v="13"/>
  </r>
  <r>
    <m/>
    <m/>
    <m/>
    <m/>
    <m/>
    <m/>
    <m/>
    <x v="31"/>
    <s v="Matriz de indicadores de los procesos del Instituto trabajada y validada con los líderes de proceso y presentada al CIGD para su aprobación"/>
    <x v="102"/>
    <s v="Matriz de indicadores de los procesos del Instituto trabajada y validada con los líderes de proceso"/>
    <s v="Número"/>
    <n v="1"/>
    <s v="Matriz de indicadores de los procesos del Instituto trabajada y validada con los líderes de proceso y presentada al CIGD para su aprobación"/>
    <s v="Matriz de indicadores"/>
    <s v="Eficacia"/>
    <s v="Mejoramiento_Continuo"/>
    <x v="1"/>
    <s v="Coordinador Grupo de Planeación"/>
    <s v="Las dos sedes"/>
    <m/>
    <d v="2022-01-31T00:00:00"/>
    <d v="2022-03-31T00:00:00"/>
    <m/>
    <m/>
    <n v="1"/>
    <m/>
    <m/>
    <m/>
    <m/>
    <m/>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2"/>
    <s v="Modelo Integrado de Planeación y Gestión"/>
    <x v="0"/>
    <s v="Implementar acciones de mejora en el Modelo Integrado de Planeación y Gestión"/>
    <s v="Número"/>
    <n v="13"/>
    <m/>
    <m/>
    <m/>
    <s v="Mejoramiento_Continuo"/>
    <x v="11"/>
    <s v="Coordinador Grupo de Planeación"/>
    <s v="Las dos sedes"/>
    <m/>
    <d v="2022-03-01T00:00:00"/>
    <d v="2022-08-30T00:00:00"/>
    <m/>
    <m/>
    <n v="1"/>
    <n v="3"/>
    <n v="1"/>
    <n v="2"/>
    <n v="3"/>
    <n v="1"/>
    <m/>
    <n v="1"/>
    <m/>
    <n v="1"/>
    <n v="13"/>
  </r>
  <r>
    <m/>
    <m/>
    <m/>
    <m/>
    <m/>
    <m/>
    <m/>
    <x v="32"/>
    <s v="Socializaciones realizadas (una por equipo)"/>
    <x v="103"/>
    <s v=" Acompañar a los equipos técnicos de gestión y desempeño en el desarrollo e implementación de las dimensiones y políticas del Modelo Integrado de Planeación y Gestión (MIPG)"/>
    <s v="Número"/>
    <n v="8"/>
    <s v="Socializaciones realizadas (una por equipo)"/>
    <s v="Socializaciones realizadas"/>
    <s v="Eficacia"/>
    <s v="Mejoramiento_Continuo"/>
    <x v="1"/>
    <s v="Coordinador Grupo de Planeación"/>
    <s v="Las dos sedes"/>
    <m/>
    <d v="2022-03-01T00:00:00"/>
    <d v="2022-08-30T00:00:00"/>
    <m/>
    <m/>
    <n v="1"/>
    <n v="2"/>
    <n v="1"/>
    <n v="2"/>
    <n v="1"/>
    <n v="1"/>
    <m/>
    <m/>
    <m/>
    <m/>
    <n v="8"/>
  </r>
  <r>
    <m/>
    <m/>
    <m/>
    <m/>
    <m/>
    <m/>
    <m/>
    <x v="32"/>
    <s v="Informes trimestrales de seguimiento"/>
    <x v="104"/>
    <s v="Elaborar informes trimestrales del seguimiento al avance de la implementación de las políticas del MIPG "/>
    <s v="Número"/>
    <n v="4"/>
    <s v="Informes trimestrales de seguimiento"/>
    <s v="Informes realizados y socializados"/>
    <s v="Eficacia"/>
    <s v="Mejoramiento_Continuo"/>
    <x v="1"/>
    <s v="Coordinador Grupo de Planeación"/>
    <s v="Las dos sedes"/>
    <m/>
    <d v="2022-03-01T00:00:00"/>
    <d v="2022-08-30T00:00:00"/>
    <m/>
    <m/>
    <m/>
    <n v="1"/>
    <m/>
    <m/>
    <n v="1"/>
    <m/>
    <m/>
    <n v="1"/>
    <m/>
    <n v="1"/>
    <n v="4"/>
  </r>
  <r>
    <m/>
    <m/>
    <m/>
    <m/>
    <m/>
    <m/>
    <m/>
    <x v="32"/>
    <s v="Plan de mejoramiento de implementación FURAG"/>
    <x v="105"/>
    <s v="Acompañar las actividades necesarias para el reporte FURAG y la definición de Planes de mejora posterior a su evaluación"/>
    <s v="Número"/>
    <n v="1"/>
    <s v="Plan de mejoramiento de implementación FURAG"/>
    <s v="Planes de mejoramiento formulados "/>
    <s v="Eficacia"/>
    <s v="Mejoramiento_Continuo"/>
    <x v="1"/>
    <s v="Coordinador Grupo de Planeación"/>
    <s v="Las dos sedes"/>
    <m/>
    <d v="2022-03-01T00:00:00"/>
    <d v="2022-08-30T00:00:00"/>
    <m/>
    <m/>
    <m/>
    <m/>
    <m/>
    <m/>
    <n v="1"/>
    <m/>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3"/>
    <s v="Sistema Integrado de Gestión"/>
    <x v="0"/>
    <s v="Implementar acciones de mejora del Sistema Integrado de Gestión"/>
    <s v="Número"/>
    <n v="6"/>
    <m/>
    <m/>
    <m/>
    <s v="Mejoramiento_Continuo"/>
    <x v="11"/>
    <s v="Coordinador Grupo de Planeación"/>
    <s v="Las dos sedes"/>
    <m/>
    <d v="2022-01-31T00:00:00"/>
    <d v="2022-03-31T00:00:00"/>
    <m/>
    <n v="2"/>
    <n v="2"/>
    <m/>
    <m/>
    <m/>
    <n v="1"/>
    <m/>
    <m/>
    <m/>
    <m/>
    <n v="1"/>
    <n v="6"/>
  </r>
  <r>
    <m/>
    <m/>
    <m/>
    <m/>
    <m/>
    <m/>
    <m/>
    <x v="33"/>
    <s v="Socializaciones realizadas (1 por tipo de proceso estrategico, misional, evaluación y apoyo)"/>
    <x v="106"/>
    <s v="Gestionar y acompañar las directrices metodológicas emitidas por el Grupo de Planeación para la actualización de la documentación del Sistema Integrado de Gestión de acuerdo con la estructura de procesos definida por el Instituto."/>
    <s v="Número"/>
    <n v="4"/>
    <s v="Socializaciones realizadas (1 por tipo de proceso estrategico, misional, evaluación y apoyo)"/>
    <s v="Socializaciones realizadas"/>
    <s v="Eficacia"/>
    <s v="Mejoramiento_Continuo"/>
    <x v="11"/>
    <s v="Coordinador Grupo de Planeación"/>
    <s v="Las dos sedes"/>
    <m/>
    <d v="2022-01-31T00:00:00"/>
    <d v="2022-03-31T00:00:00"/>
    <m/>
    <n v="2"/>
    <n v="2"/>
    <m/>
    <m/>
    <m/>
    <m/>
    <m/>
    <m/>
    <m/>
    <m/>
    <m/>
    <n v="4"/>
  </r>
  <r>
    <m/>
    <m/>
    <m/>
    <m/>
    <m/>
    <m/>
    <m/>
    <x v="33"/>
    <s v="Informes semestrales del seguimiento sobre el estado del SIG socializados al CIGD"/>
    <x v="107"/>
    <s v="Definir estrategias de trabajo para la articulación de los diferentes sistemas de gestión al interior del Instituto."/>
    <s v="Número"/>
    <n v="2"/>
    <s v="Informes semestrales del seguimiento sobre el estado del SIG socializados al CIGD"/>
    <s v="Informes realizados y socializados"/>
    <s v="Eficacia"/>
    <s v="Mejoramiento_Continuo"/>
    <x v="11"/>
    <s v="Coordinador Grupo de Planeación"/>
    <s v="Las dos sedes"/>
    <m/>
    <d v="2022-06-30T00:00:00"/>
    <d v="2022-12-24T00:00:00"/>
    <m/>
    <m/>
    <m/>
    <m/>
    <m/>
    <m/>
    <n v="1"/>
    <m/>
    <m/>
    <m/>
    <m/>
    <n v="1"/>
    <n v="2"/>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4"/>
    <s v="Administración de Riesgos"/>
    <x v="0"/>
    <s v="Acompañar a los responsables de las diferentes áreas del Instituto en la identificación, valoración, tratamiento, manejo a los mapas riesgos del Instituto"/>
    <s v="Número"/>
    <n v="9"/>
    <m/>
    <m/>
    <m/>
    <s v="Mejoramiento_Continuo"/>
    <x v="11"/>
    <s v="Coordinador Grupo de Planeación"/>
    <s v="Las dos sedes"/>
    <m/>
    <d v="2022-01-31T00:00:00"/>
    <d v="2022-12-24T00:00:00"/>
    <m/>
    <m/>
    <m/>
    <n v="1"/>
    <n v="1"/>
    <m/>
    <n v="2"/>
    <m/>
    <n v="1"/>
    <n v="1"/>
    <m/>
    <n v="3"/>
    <n v="9"/>
  </r>
  <r>
    <m/>
    <m/>
    <m/>
    <m/>
    <m/>
    <m/>
    <m/>
    <x v="34"/>
    <s v="Informes cuatrimestrales de monitoreo a la matriz de riesgos"/>
    <x v="108"/>
    <s v="Monitorear periódicamente la gestión de riesgos del Instituto"/>
    <s v="Número"/>
    <n v="3"/>
    <s v="Informes cuatrimestrales de monitoreo a la matriz de riesgos"/>
    <s v="Informes realizados y socializados"/>
    <s v="Eficacia"/>
    <s v="Mejoramiento_Continuo"/>
    <x v="11"/>
    <s v="Coordinador Grupo de Planeación"/>
    <s v="Las dos sedes"/>
    <m/>
    <d v="2022-01-31T00:00:00"/>
    <d v="2022-12-24T00:00:00"/>
    <m/>
    <m/>
    <m/>
    <m/>
    <n v="1"/>
    <m/>
    <m/>
    <m/>
    <n v="1"/>
    <m/>
    <m/>
    <n v="1"/>
    <n v="3"/>
  </r>
  <r>
    <m/>
    <m/>
    <m/>
    <m/>
    <m/>
    <m/>
    <m/>
    <x v="34"/>
    <s v="Informes trimestrales de seguimiento"/>
    <x v="109"/>
    <s v="Consolidar y monitorear las actividades de los componentes de administración de riesgos y racionalización de trámites inscritas en el Plan Anticorrupción y de Atención al Ciudadano – PAAC"/>
    <s v="Número"/>
    <n v="4"/>
    <s v="Informes trimestrales de seguimiento"/>
    <s v="Informes realizados y socializados"/>
    <s v="Eficacia"/>
    <s v="Mejoramiento_Continuo"/>
    <x v="11"/>
    <s v="Coordinador Grupo de Planeación"/>
    <s v="Las dos sedes"/>
    <m/>
    <d v="2022-01-31T00:00:00"/>
    <d v="2022-12-24T00:00:00"/>
    <m/>
    <m/>
    <m/>
    <n v="1"/>
    <m/>
    <m/>
    <n v="1"/>
    <m/>
    <m/>
    <n v="1"/>
    <m/>
    <n v="1"/>
    <n v="4"/>
  </r>
  <r>
    <m/>
    <m/>
    <m/>
    <m/>
    <m/>
    <m/>
    <m/>
    <x v="34"/>
    <s v="Informes semestrales de monitoreo a los planes de mejoramiento "/>
    <x v="110"/>
    <s v="Acompañar técnicamente la gestión de los Planes de Mejoramiento de autoevaluación de los procesos del Instituto"/>
    <s v="Número"/>
    <n v="2"/>
    <s v="Informes semestrales de monitoreo a los planes de mejoramiento "/>
    <s v="Informes realizados y socializados"/>
    <s v="Eficacia"/>
    <s v="Mejoramiento_Continuo"/>
    <x v="11"/>
    <s v="Coordinador Grupo de Planeación"/>
    <s v="Las dos sedes"/>
    <m/>
    <d v="2022-01-31T00:00:00"/>
    <d v="2022-12-24T00:00:00"/>
    <m/>
    <m/>
    <m/>
    <m/>
    <m/>
    <m/>
    <n v="1"/>
    <m/>
    <m/>
    <m/>
    <m/>
    <n v="1"/>
    <n v="2"/>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Plan Estratégico Institucional"/>
    <s v="Plan de Acción"/>
    <s v="Igualdad"/>
    <x v="35"/>
    <s v="Planeación Estrategica Institucional"/>
    <x v="0"/>
    <s v="Implementar acciones de planeación estratégica institucional "/>
    <s v="Número"/>
    <n v="8"/>
    <m/>
    <m/>
    <m/>
    <s v="Direccionamiento_Estratégico"/>
    <x v="11"/>
    <s v="Coordinador Grupo de Planeación"/>
    <s v="Las dos sedes"/>
    <m/>
    <d v="2022-01-31T00:00:00"/>
    <d v="2022-12-24T00:00:00"/>
    <m/>
    <m/>
    <n v="2"/>
    <n v="2"/>
    <n v="1"/>
    <m/>
    <m/>
    <n v="2"/>
    <m/>
    <n v="1"/>
    <m/>
    <m/>
    <n v="8"/>
  </r>
  <r>
    <m/>
    <m/>
    <m/>
    <m/>
    <m/>
    <m/>
    <m/>
    <x v="35"/>
    <s v="Sensibilizaciones realizadas"/>
    <x v="111"/>
    <s v="Realizar sensibilizaciones sobre la planeación de proyectos de inversión "/>
    <s v="Número"/>
    <n v="2"/>
    <s v="Sensibilizaciones realizadas"/>
    <s v="Sensibilización realizada"/>
    <s v="Eficacia"/>
    <s v="Direccionamiento_Estratégico"/>
    <x v="11"/>
    <s v="Coordinador Grupo de Planeación"/>
    <s v="Las dos sedes"/>
    <m/>
    <d v="2022-01-31T00:00:00"/>
    <d v="2022-07-31T00:00:00"/>
    <m/>
    <m/>
    <n v="1"/>
    <n v="1"/>
    <m/>
    <m/>
    <m/>
    <m/>
    <m/>
    <m/>
    <m/>
    <m/>
    <n v="2"/>
  </r>
  <r>
    <m/>
    <m/>
    <m/>
    <m/>
    <m/>
    <m/>
    <m/>
    <x v="35"/>
    <s v="Proyectos de inversión actualizados o formulados"/>
    <x v="112"/>
    <s v="Actualizar proyectos de inversión institucionales en la plataforma MGA"/>
    <s v="Número"/>
    <n v="3"/>
    <s v="Proyectos de inversión actualizados o formulados"/>
    <s v="Proyectos formulados"/>
    <s v="Eficacia"/>
    <s v="Direccionamiento_Estratégico"/>
    <x v="11"/>
    <s v="Coordinador Grupo de Planeación"/>
    <s v="Las dos sedes"/>
    <m/>
    <d v="2022-01-31T00:00:00"/>
    <d v="2022-07-31T00:00:00"/>
    <m/>
    <m/>
    <n v="1"/>
    <n v="1"/>
    <n v="1"/>
    <m/>
    <m/>
    <m/>
    <m/>
    <m/>
    <m/>
    <m/>
    <n v="3"/>
  </r>
  <r>
    <m/>
    <m/>
    <m/>
    <m/>
    <m/>
    <m/>
    <m/>
    <x v="35"/>
    <s v="Sensibilizaciones realizadas"/>
    <x v="113"/>
    <s v="Realizar sensibilizaciones sobre la planeación estratégica institucional"/>
    <s v="Número"/>
    <n v="2"/>
    <s v="Sensibilizaciones realizadas"/>
    <s v="Sensibilización realizada"/>
    <s v="Eficacia"/>
    <s v="Direccionamiento_Estratégico"/>
    <x v="11"/>
    <s v="Coordinador Grupo de Planeación"/>
    <s v="Las dos sedes"/>
    <m/>
    <d v="2022-08-01T00:00:00"/>
    <d v="2022-12-24T00:00:00"/>
    <m/>
    <m/>
    <m/>
    <m/>
    <m/>
    <m/>
    <m/>
    <n v="1"/>
    <m/>
    <n v="1"/>
    <m/>
    <m/>
    <n v="2"/>
  </r>
  <r>
    <m/>
    <m/>
    <m/>
    <m/>
    <m/>
    <m/>
    <m/>
    <x v="35"/>
    <s v="Lineamiento de Planeación Estratégica Institucional"/>
    <x v="114"/>
    <s v="Realizar documento de lineamiento para la planeación estratégica institucional"/>
    <s v="Número"/>
    <n v="1"/>
    <s v="Lineamiento de Planeacion Estratégica Institucional"/>
    <s v="Documento aprobado, publicado y socializado"/>
    <s v="Eficacia"/>
    <s v="Direccionamiento_Estratégico"/>
    <x v="11"/>
    <s v="Coordinador Grupo de Planeación"/>
    <s v="Las dos sedes"/>
    <m/>
    <d v="2022-08-01T00:00:00"/>
    <d v="2022-12-24T00:00:00"/>
    <m/>
    <m/>
    <m/>
    <m/>
    <m/>
    <m/>
    <m/>
    <n v="1"/>
    <m/>
    <m/>
    <m/>
    <m/>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s v="Fortalecer los programas académicos de posgrado para construir una comunidad académica que contribuya a la salvaguarda del patrimonio lingüístic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0"/>
    <x v="0"/>
    <x v="0"/>
    <x v="0"/>
    <s v="Número"/>
    <n v="1"/>
    <s v="Diagnóstico sobre el aprendizaje de español como lengua extranjera en Colombia realizado"/>
    <x v="0"/>
    <s v="Eficacia"/>
    <x v="0"/>
    <x v="0"/>
    <s v="Asesor Alianzas"/>
    <s v="Las dos sedes"/>
    <s v="Ver Plan Anual de Adquisiciones"/>
    <d v="2022-03-01T00:00:00"/>
    <d v="2022-11-01T00:00:00"/>
    <m/>
    <m/>
    <n v="1"/>
    <m/>
    <n v="1"/>
    <m/>
    <m/>
    <n v="1"/>
    <m/>
    <m/>
    <n v="1"/>
    <m/>
  </r>
  <r>
    <m/>
    <m/>
    <m/>
    <m/>
    <m/>
    <m/>
    <m/>
    <x v="0"/>
    <x v="1"/>
    <x v="1"/>
    <x v="1"/>
    <s v="Número"/>
    <n v="1"/>
    <s v="Encuesta de resultados de identificación de experiencias aplicada"/>
    <x v="1"/>
    <s v="Eficacia"/>
    <x v="0"/>
    <x v="1"/>
    <s v="Asesor Alianzas"/>
    <s v="Las dos sedes"/>
    <m/>
    <d v="2022-03-01T00:00:00"/>
    <d v="2022-03-01T00:00:00"/>
    <m/>
    <m/>
    <n v="1"/>
    <m/>
    <m/>
    <m/>
    <m/>
    <m/>
    <m/>
    <m/>
    <m/>
    <m/>
  </r>
  <r>
    <m/>
    <m/>
    <m/>
    <m/>
    <m/>
    <m/>
    <m/>
    <x v="0"/>
    <x v="2"/>
    <x v="2"/>
    <x v="2"/>
    <s v="Número"/>
    <n v="1"/>
    <s v="Levantamiento de información de experiencias de IES nacionales e internacionales socializado"/>
    <x v="2"/>
    <s v="Eficacia"/>
    <x v="0"/>
    <x v="1"/>
    <s v="Asesor Alianzas"/>
    <s v="Las dos sedes"/>
    <m/>
    <d v="2022-05-01T00:00:00"/>
    <d v="2022-05-01T00:00:00"/>
    <m/>
    <m/>
    <m/>
    <m/>
    <n v="1"/>
    <m/>
    <m/>
    <m/>
    <m/>
    <m/>
    <m/>
    <m/>
  </r>
  <r>
    <m/>
    <m/>
    <m/>
    <m/>
    <m/>
    <m/>
    <m/>
    <x v="0"/>
    <x v="3"/>
    <x v="3"/>
    <x v="3"/>
    <s v="Número"/>
    <n v="1"/>
    <s v="Documento diagnóstico borrador socializado"/>
    <x v="3"/>
    <s v="Eficacia"/>
    <x v="0"/>
    <x v="1"/>
    <s v="Asesor Alianzas"/>
    <s v="Las dos sedes"/>
    <m/>
    <d v="2022-08-01T00:00:00"/>
    <d v="2022-08-01T00:00:00"/>
    <m/>
    <m/>
    <m/>
    <m/>
    <m/>
    <m/>
    <m/>
    <n v="1"/>
    <m/>
    <m/>
    <m/>
    <m/>
  </r>
  <r>
    <m/>
    <m/>
    <m/>
    <m/>
    <m/>
    <m/>
    <m/>
    <x v="0"/>
    <x v="4"/>
    <x v="4"/>
    <x v="4"/>
    <s v="Número"/>
    <n v="1"/>
    <s v="Documento final de diagnóstico sobre la enseñanza del Español"/>
    <x v="0"/>
    <s v="Eficacia"/>
    <x v="0"/>
    <x v="1"/>
    <s v="Asesor Alianzas"/>
    <s v="Las dos sedes"/>
    <m/>
    <d v="2022-11-01T00:00:00"/>
    <d v="2022-11-01T00:00:00"/>
    <m/>
    <m/>
    <m/>
    <m/>
    <m/>
    <m/>
    <m/>
    <m/>
    <m/>
    <m/>
    <n v="1"/>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1"/>
    <x v="5"/>
    <x v="0"/>
    <x v="5"/>
    <s v="Número"/>
    <n v="5"/>
    <s v="Convenios suscritos"/>
    <x v="4"/>
    <s v="Eficacia"/>
    <x v="0"/>
    <x v="0"/>
    <s v="Asesor Alianzas"/>
    <s v="Las dos sedes"/>
    <s v="Ver Plan Anual de Adquisiciones"/>
    <d v="2022-04-01T00:00:00"/>
    <d v="2022-11-01T00:00:00"/>
    <m/>
    <m/>
    <m/>
    <n v="1"/>
    <n v="1"/>
    <m/>
    <m/>
    <n v="1"/>
    <m/>
    <m/>
    <n v="2"/>
    <m/>
  </r>
  <r>
    <m/>
    <m/>
    <m/>
    <m/>
    <m/>
    <m/>
    <m/>
    <x v="1"/>
    <x v="6"/>
    <x v="5"/>
    <x v="6"/>
    <s v="Número"/>
    <n v="3"/>
    <s v="Convenios nacionales suscritos"/>
    <x v="4"/>
    <s v="Eficacia"/>
    <x v="0"/>
    <x v="1"/>
    <s v="Asesor Alianzas"/>
    <s v="Las dos sedes"/>
    <m/>
    <d v="2022-04-01T00:00:00"/>
    <d v="2022-11-01T00:00:00"/>
    <m/>
    <m/>
    <m/>
    <n v="1"/>
    <m/>
    <m/>
    <m/>
    <n v="1"/>
    <m/>
    <m/>
    <n v="1"/>
    <m/>
  </r>
  <r>
    <m/>
    <m/>
    <m/>
    <m/>
    <m/>
    <m/>
    <m/>
    <x v="1"/>
    <x v="7"/>
    <x v="6"/>
    <x v="7"/>
    <s v="Número"/>
    <n v="2"/>
    <s v="Convenios internacionales suscritos"/>
    <x v="4"/>
    <s v="Eficacia"/>
    <x v="0"/>
    <x v="1"/>
    <s v="Asesor Alianzas"/>
    <s v="Las dos sedes"/>
    <m/>
    <d v="2022-05-01T00:00:00"/>
    <d v="2022-11-01T00:00:00"/>
    <m/>
    <m/>
    <m/>
    <m/>
    <n v="1"/>
    <m/>
    <m/>
    <m/>
    <m/>
    <m/>
    <n v="1"/>
    <m/>
  </r>
  <r>
    <s v="Posicionar las líneas de investigación, fortaleciendo nexos con las maestrías y las actividades de apropiación social del conocimiento y la comunidad académica nacional e internacional"/>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ertad de escoger profesión u oficio"/>
    <x v="2"/>
    <x v="8"/>
    <x v="0"/>
    <x v="8"/>
    <s v="Número"/>
    <n v="25"/>
    <s v="Boletines de información de acceso a becas, convocatorias y movilidad divulgados"/>
    <x v="5"/>
    <s v="Eficacia"/>
    <x v="0"/>
    <x v="0"/>
    <s v="Asesor Alianzas"/>
    <s v="Las dos sedes"/>
    <s v="Ver Plan Anual de Adquisiciones"/>
    <d v="2022-01-01T00:00:00"/>
    <d v="2022-12-01T00:00:00"/>
    <n v="2"/>
    <n v="2"/>
    <n v="2"/>
    <n v="3"/>
    <n v="2"/>
    <n v="2"/>
    <n v="2"/>
    <n v="2"/>
    <n v="2"/>
    <n v="2"/>
    <n v="2"/>
    <n v="2"/>
  </r>
  <r>
    <m/>
    <m/>
    <m/>
    <m/>
    <m/>
    <m/>
    <m/>
    <x v="2"/>
    <x v="9"/>
    <x v="7"/>
    <x v="9"/>
    <s v="Numero "/>
    <n v="1"/>
    <s v="Base de Datos de IES elaborada"/>
    <x v="6"/>
    <s v="Eficacia"/>
    <x v="0"/>
    <x v="1"/>
    <s v="Asesor Alianzas"/>
    <s v="Las dos sedes"/>
    <m/>
    <d v="2022-04-01T00:00:00"/>
    <d v="2022-04-01T00:00:00"/>
    <m/>
    <m/>
    <m/>
    <n v="1"/>
    <m/>
    <m/>
    <m/>
    <m/>
    <m/>
    <m/>
    <m/>
    <m/>
  </r>
  <r>
    <m/>
    <m/>
    <m/>
    <m/>
    <m/>
    <m/>
    <m/>
    <x v="2"/>
    <x v="8"/>
    <x v="8"/>
    <x v="10"/>
    <s v="Número"/>
    <n v="24"/>
    <s v="Boletines de información de acceso a becas, convocatorias y movilidad divulgados"/>
    <x v="5"/>
    <s v="Eficacia"/>
    <x v="0"/>
    <x v="1"/>
    <s v="Asesor Alianzas"/>
    <s v="Las dos sedes"/>
    <m/>
    <d v="2022-04-01T00:00:00"/>
    <d v="2022-12-01T00:00:00"/>
    <n v="2"/>
    <n v="2"/>
    <n v="2"/>
    <n v="2"/>
    <n v="2"/>
    <n v="2"/>
    <n v="2"/>
    <n v="2"/>
    <n v="2"/>
    <n v="2"/>
    <n v="2"/>
    <n v="2"/>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Establecer estrategias de consolidación en los nichos de mercado con mayor probabilidad de éxito en el sector académico con el objetivo de ser la referencia ante la competencia y asegurar el posicionamiento en el mercado educativo"/>
    <s v="Planes Misionales"/>
    <m/>
    <s v="Libre asociación"/>
    <x v="3"/>
    <x v="10"/>
    <x v="0"/>
    <x v="11"/>
    <s v="Número"/>
    <n v="3"/>
    <s v="Convenios Prácticas académicas para el PEMP"/>
    <x v="4"/>
    <s v="Eficacia"/>
    <x v="0"/>
    <x v="0"/>
    <s v="Asesor Alianzas"/>
    <s v="Las dos sedes"/>
    <s v="Ver Plan Anual de Adquisiciones"/>
    <d v="2022-02-01T00:00:00"/>
    <d v="2022-10-01T00:00:00"/>
    <m/>
    <m/>
    <m/>
    <m/>
    <m/>
    <m/>
    <m/>
    <n v="1"/>
    <m/>
    <n v="2"/>
    <m/>
    <n v="33"/>
  </r>
  <r>
    <m/>
    <m/>
    <m/>
    <m/>
    <m/>
    <m/>
    <m/>
    <x v="3"/>
    <x v="11"/>
    <x v="9"/>
    <x v="12"/>
    <s v="Número"/>
    <n v="1"/>
    <s v="Listados de IES como aliadas en apoyo al PEMP"/>
    <x v="7"/>
    <s v="Eficacia"/>
    <x v="0"/>
    <x v="1"/>
    <s v="Asesor Alianzas"/>
    <s v="Las dos sedes"/>
    <m/>
    <d v="2022-02-01T00:00:00"/>
    <d v="2022-02-01T00:00:00"/>
    <m/>
    <m/>
    <m/>
    <m/>
    <m/>
    <m/>
    <m/>
    <n v="1"/>
    <m/>
    <m/>
    <m/>
    <m/>
  </r>
  <r>
    <m/>
    <m/>
    <m/>
    <m/>
    <m/>
    <m/>
    <m/>
    <x v="3"/>
    <x v="12"/>
    <x v="10"/>
    <x v="13"/>
    <s v="Número"/>
    <n v="2"/>
    <s v="Alianazas suscritos"/>
    <x v="8"/>
    <s v="Eficacia"/>
    <x v="0"/>
    <x v="1"/>
    <s v="Asesor Alianzas"/>
    <s v="Las dos sedes"/>
    <m/>
    <d v="2022-05-01T00:00:00"/>
    <d v="2022-10-01T00:00:00"/>
    <m/>
    <m/>
    <m/>
    <m/>
    <m/>
    <m/>
    <m/>
    <m/>
    <m/>
    <n v="2"/>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Establecer estrategias de consolidación en los nichos de mercado con mayor probabilidad de éxito en el sector académico con el objetivo de ser la referencia ante la competencia y asegurar el posicionamiento en el mercado educativo"/>
    <s v="Planes Misionales"/>
    <m/>
    <s v="Participar en la conformación, ejercicio y control del poder político"/>
    <x v="4"/>
    <x v="13"/>
    <x v="0"/>
    <x v="14"/>
    <s v="Número"/>
    <n v="2"/>
    <s v="Socialización información y apoyo de APC para la consecución de recursos de cooperación internacional."/>
    <x v="9"/>
    <s v="Eficacia"/>
    <x v="0"/>
    <x v="0"/>
    <s v="Asesor Alianzas"/>
    <s v="Las dos sedes"/>
    <s v="Ver Plan Anual de Adquisiciones"/>
    <d v="2022-03-01T00:00:00"/>
    <d v="2022-05-01T00:00:00"/>
    <m/>
    <m/>
    <n v="1"/>
    <m/>
    <n v="1"/>
    <m/>
    <m/>
    <m/>
    <m/>
    <m/>
    <m/>
    <m/>
  </r>
  <r>
    <m/>
    <m/>
    <m/>
    <m/>
    <m/>
    <m/>
    <m/>
    <x v="4"/>
    <x v="14"/>
    <x v="11"/>
    <x v="15"/>
    <s v="Número"/>
    <n v="1"/>
    <s v="Presentación ante el Comité de investigaciones sobre el proceso de consecución de recursos de cooperación internacional."/>
    <x v="10"/>
    <s v="Eficacia"/>
    <x v="0"/>
    <x v="1"/>
    <s v="Asesor Alianzas"/>
    <s v="Las dos sedes"/>
    <m/>
    <d v="2022-03-01T00:00:00"/>
    <d v="2022-03-01T00:00:00"/>
    <m/>
    <m/>
    <n v="1"/>
    <m/>
    <m/>
    <m/>
    <m/>
    <m/>
    <m/>
    <m/>
    <m/>
    <m/>
  </r>
  <r>
    <m/>
    <m/>
    <m/>
    <m/>
    <m/>
    <m/>
    <m/>
    <x v="4"/>
    <x v="15"/>
    <x v="12"/>
    <x v="16"/>
    <s v="Número"/>
    <n v="1"/>
    <s v="Socialización ante el comité de investigaciones del ICC."/>
    <x v="11"/>
    <s v="Eficacia"/>
    <x v="0"/>
    <x v="1"/>
    <s v="Asesor Alianzas"/>
    <s v="Las dos sedes"/>
    <m/>
    <d v="2022-05-01T00:00:00"/>
    <d v="2022-05-01T00:00:00"/>
    <m/>
    <m/>
    <m/>
    <m/>
    <n v="1"/>
    <m/>
    <m/>
    <m/>
    <m/>
    <m/>
    <m/>
    <m/>
  </r>
  <r>
    <s v="Fortalecer la gestión administrativa incorporando nuevas y mejores prácticas que permitan generar eficiencia en el desarrollo de las funciones institucionales"/>
    <s v="Actividades_Misionales"/>
    <s v="Actividades_Misionales"/>
    <s v="Establecer líneas de acción que reconozcan y garanticen la continuidad, prestigio y posicionamiento entre las IES que ofertan programas iguales o similares en Bogotá y en el país para conseguir una mayor asignación presupuestal para inversión y funcionamiento"/>
    <s v="Planes Misionales"/>
    <m/>
    <s v="Libertad de escoger profesión u oficio"/>
    <x v="5"/>
    <x v="16"/>
    <x v="0"/>
    <x v="17"/>
    <s v="Número"/>
    <n v="3"/>
    <s v="Repositorio de información de internacionalización"/>
    <x v="12"/>
    <s v="Eficacia"/>
    <x v="0"/>
    <x v="0"/>
    <s v="Asesor Alianzas"/>
    <s v="Las dos sedes"/>
    <s v="Ver Plan Anual de Adquisiciones"/>
    <d v="2022-04-01T00:00:00"/>
    <d v="2022-11-01T00:00:00"/>
    <m/>
    <m/>
    <m/>
    <n v="1"/>
    <m/>
    <m/>
    <m/>
    <n v="1"/>
    <m/>
    <m/>
    <n v="1"/>
    <m/>
  </r>
  <r>
    <m/>
    <m/>
    <m/>
    <m/>
    <m/>
    <m/>
    <m/>
    <x v="5"/>
    <x v="17"/>
    <x v="13"/>
    <x v="18"/>
    <s v="Número"/>
    <n v="1"/>
    <s v="Documento de levantamiento del repositorio de información de internacionalización"/>
    <x v="13"/>
    <s v="Eficacia"/>
    <x v="0"/>
    <x v="1"/>
    <s v="Asesor Alianzas"/>
    <s v="Las dos sedes"/>
    <m/>
    <d v="2022-04-01T00:00:00"/>
    <d v="2022-04-01T00:00:00"/>
    <m/>
    <m/>
    <m/>
    <n v="1"/>
    <m/>
    <m/>
    <m/>
    <m/>
    <m/>
    <m/>
    <m/>
    <m/>
  </r>
  <r>
    <m/>
    <m/>
    <m/>
    <m/>
    <m/>
    <m/>
    <m/>
    <x v="5"/>
    <x v="18"/>
    <x v="14"/>
    <x v="19"/>
    <s v="Número"/>
    <n v="1"/>
    <s v="Repositorio final validado"/>
    <x v="14"/>
    <s v="Eficacia"/>
    <x v="0"/>
    <x v="1"/>
    <s v="Asesor Alianzas"/>
    <s v="Las dos sedes"/>
    <m/>
    <d v="2022-08-01T00:00:00"/>
    <d v="2022-08-01T00:00:00"/>
    <m/>
    <m/>
    <m/>
    <m/>
    <m/>
    <m/>
    <m/>
    <n v="1"/>
    <m/>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6"/>
    <x v="19"/>
    <x v="0"/>
    <x v="20"/>
    <s v="Número"/>
    <n v="60"/>
    <s v="Estudiantes matriculados"/>
    <x v="15"/>
    <s v="Eficacia"/>
    <x v="1"/>
    <x v="2"/>
    <s v="Decana/Coordinador de Maestría"/>
    <s v="Las dos sedes"/>
    <s v="Ver Plan Anual de Adquisiciones"/>
    <d v="2022-02-01T00:00:00"/>
    <d v="2022-09-01T00:00:00"/>
    <m/>
    <n v="30"/>
    <m/>
    <m/>
    <m/>
    <m/>
    <m/>
    <m/>
    <n v="60"/>
    <m/>
    <m/>
    <n v="2"/>
  </r>
  <r>
    <m/>
    <m/>
    <m/>
    <m/>
    <m/>
    <m/>
    <m/>
    <x v="6"/>
    <x v="20"/>
    <x v="15"/>
    <x v="21"/>
    <s v="Número"/>
    <n v="2"/>
    <s v="Reportes de cargue notas realizado"/>
    <x v="16"/>
    <s v="Eficacia"/>
    <x v="1"/>
    <x v="1"/>
    <m/>
    <m/>
    <m/>
    <d v="2022-07-01T00:00:00"/>
    <d v="2022-12-01T00:00:00"/>
    <m/>
    <m/>
    <m/>
    <m/>
    <m/>
    <m/>
    <n v="1"/>
    <m/>
    <m/>
    <m/>
    <m/>
    <n v="1"/>
  </r>
  <r>
    <m/>
    <m/>
    <m/>
    <m/>
    <m/>
    <m/>
    <m/>
    <x v="6"/>
    <x v="21"/>
    <x v="16"/>
    <x v="22"/>
    <s v="Número"/>
    <n v="2"/>
    <s v="Reporte de cierre académico realizado"/>
    <x v="17"/>
    <s v="Eficacia"/>
    <x v="1"/>
    <x v="1"/>
    <m/>
    <m/>
    <m/>
    <d v="2022-07-01T00:00:00"/>
    <d v="2022-12-01T00:00:00"/>
    <m/>
    <m/>
    <m/>
    <m/>
    <m/>
    <m/>
    <n v="1"/>
    <m/>
    <m/>
    <m/>
    <m/>
    <n v="1"/>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es Misionales"/>
    <m/>
    <s v="Libertad de enseñanza, aprendizaje, investigación y cátedra"/>
    <x v="7"/>
    <x v="22"/>
    <x v="0"/>
    <x v="23"/>
    <s v="Número"/>
    <n v="923"/>
    <m/>
    <x v="18"/>
    <s v="Eficiencia"/>
    <x v="1"/>
    <x v="2"/>
    <s v="Decana/Coordinador de Maestría"/>
    <s v="Las dos sedes"/>
    <s v="Ver Plan Anual de Adquisiciones"/>
    <d v="2022-12-01T00:00:00"/>
    <d v="2022-12-01T00:00:00"/>
    <n v="0"/>
    <n v="0"/>
    <n v="0"/>
    <n v="0"/>
    <n v="0"/>
    <n v="0"/>
    <n v="400"/>
    <n v="1"/>
    <n v="59"/>
    <n v="0"/>
    <n v="0"/>
    <n v="523"/>
  </r>
  <r>
    <m/>
    <m/>
    <m/>
    <m/>
    <m/>
    <m/>
    <m/>
    <x v="7"/>
    <x v="23"/>
    <x v="17"/>
    <x v="24"/>
    <s v="Número"/>
    <n v="923"/>
    <s v="Certificados emitidos"/>
    <x v="19"/>
    <s v="Eficacia"/>
    <x v="1"/>
    <x v="1"/>
    <m/>
    <m/>
    <m/>
    <d v="2022-07-01T00:00:00"/>
    <d v="2022-12-01T00:00:00"/>
    <m/>
    <m/>
    <m/>
    <m/>
    <m/>
    <m/>
    <n v="400"/>
    <m/>
    <m/>
    <m/>
    <m/>
    <n v="523"/>
  </r>
  <r>
    <m/>
    <m/>
    <m/>
    <m/>
    <m/>
    <m/>
    <m/>
    <x v="7"/>
    <x v="24"/>
    <x v="18"/>
    <x v="25"/>
    <s v="Número"/>
    <n v="29"/>
    <s v="Cursos ofertados"/>
    <x v="20"/>
    <s v="Eficacia"/>
    <x v="1"/>
    <x v="1"/>
    <m/>
    <m/>
    <m/>
    <d v="2022-09-01T00:00:00"/>
    <d v="2022-09-01T00:00:00"/>
    <m/>
    <m/>
    <m/>
    <m/>
    <m/>
    <m/>
    <m/>
    <m/>
    <n v="29"/>
    <m/>
    <m/>
    <m/>
  </r>
  <r>
    <m/>
    <m/>
    <m/>
    <m/>
    <m/>
    <m/>
    <m/>
    <x v="7"/>
    <x v="25"/>
    <x v="19"/>
    <x v="26"/>
    <s v="Número"/>
    <n v="923"/>
    <s v="Cupos ofertados en programas de educación continua  para cumplir con indicador SINERGIA"/>
    <x v="18"/>
    <s v="Eficacia"/>
    <x v="1"/>
    <x v="1"/>
    <m/>
    <m/>
    <m/>
    <d v="2022-08-01T00:00:00"/>
    <d v="2022-08-01T00:00:00"/>
    <m/>
    <m/>
    <m/>
    <m/>
    <m/>
    <m/>
    <m/>
    <n v="1"/>
    <m/>
    <m/>
    <m/>
    <m/>
  </r>
  <r>
    <m/>
    <m/>
    <m/>
    <m/>
    <m/>
    <m/>
    <m/>
    <x v="7"/>
    <x v="26"/>
    <x v="20"/>
    <x v="25"/>
    <s v="Número"/>
    <n v="29"/>
    <s v="Curso ofertados"/>
    <x v="20"/>
    <s v="Eficacia"/>
    <x v="1"/>
    <x v="1"/>
    <m/>
    <m/>
    <m/>
    <d v="2022-09-01T00:00:00"/>
    <d v="2022-09-01T00:00:00"/>
    <m/>
    <m/>
    <m/>
    <m/>
    <m/>
    <m/>
    <m/>
    <m/>
    <n v="29"/>
    <m/>
    <m/>
    <m/>
  </r>
  <r>
    <m/>
    <m/>
    <m/>
    <m/>
    <m/>
    <m/>
    <m/>
    <x v="7"/>
    <x v="27"/>
    <x v="21"/>
    <x v="27"/>
    <s v="Número"/>
    <n v="1"/>
    <s v="Socialización realizada al comité académico"/>
    <x v="21"/>
    <s v="Eficacia"/>
    <x v="1"/>
    <x v="1"/>
    <m/>
    <m/>
    <m/>
    <d v="2022-09-01T00:00:00"/>
    <d v="2022-09-01T00:00:00"/>
    <m/>
    <m/>
    <m/>
    <m/>
    <m/>
    <m/>
    <m/>
    <m/>
    <n v="1"/>
    <m/>
    <m/>
    <m/>
  </r>
  <r>
    <s v="Actualizar los programas académicos que ofrece el Instituto con características sensibles a las crisis del sector educativo garantizando la gestión de la reducción del riesgo de deserción"/>
    <s v="Actividades_Misionales"/>
    <s v="Actividades_Misionales"/>
    <s v="Gestionar programas académicos con tradición y reputación internacional únicos en el sector cultural"/>
    <s v="Plan de Registro Calificado Institucional y Condiciones Iniciales de los Programas de Maestrías"/>
    <m/>
    <s v="Libertad de escoger profesión u oficio"/>
    <x v="8"/>
    <x v="28"/>
    <x v="0"/>
    <x v="28"/>
    <s v="Número"/>
    <n v="1"/>
    <s v="Borrador del documento registro calificado MEC"/>
    <x v="22"/>
    <s v="Eficacia"/>
    <x v="1"/>
    <x v="2"/>
    <s v="Decana/Coordinador de Maestría"/>
    <s v="Las dos sedes"/>
    <s v="Ver Plan Anual de Adquisiciones"/>
    <d v="2022-12-01T00:00:00"/>
    <d v="2022-12-01T00:00:00"/>
    <n v="0"/>
    <n v="2"/>
    <n v="0"/>
    <n v="0"/>
    <n v="0"/>
    <n v="0"/>
    <n v="0"/>
    <n v="2"/>
    <n v="0"/>
    <n v="0"/>
    <n v="0"/>
    <n v="2"/>
  </r>
  <r>
    <m/>
    <m/>
    <m/>
    <m/>
    <m/>
    <m/>
    <m/>
    <x v="8"/>
    <x v="29"/>
    <x v="22"/>
    <x v="29"/>
    <s v="Número"/>
    <n v="1"/>
    <s v="Informe de autoevaluación y plan de mejoramiento asociado Lingüística"/>
    <x v="23"/>
    <s v="Eficacia"/>
    <x v="1"/>
    <x v="1"/>
    <m/>
    <m/>
    <m/>
    <d v="2022-12-01T00:00:00"/>
    <d v="2022-12-01T00:00:00"/>
    <m/>
    <m/>
    <m/>
    <m/>
    <m/>
    <m/>
    <m/>
    <m/>
    <m/>
    <m/>
    <m/>
    <n v="1"/>
  </r>
  <r>
    <m/>
    <m/>
    <m/>
    <m/>
    <m/>
    <m/>
    <m/>
    <x v="8"/>
    <x v="29"/>
    <x v="23"/>
    <x v="30"/>
    <s v="Número"/>
    <n v="2"/>
    <s v="Documento renovación registro calificado entregado al SACES"/>
    <x v="24"/>
    <s v="Eficacia"/>
    <x v="1"/>
    <x v="1"/>
    <m/>
    <m/>
    <m/>
    <d v="2022-08-01T00:00:00"/>
    <d v="2022-08-01T00:00:00"/>
    <m/>
    <n v="1"/>
    <m/>
    <m/>
    <m/>
    <m/>
    <m/>
    <n v="1"/>
    <m/>
    <m/>
    <m/>
    <m/>
  </r>
  <r>
    <m/>
    <m/>
    <m/>
    <m/>
    <m/>
    <m/>
    <m/>
    <x v="8"/>
    <x v="29"/>
    <x v="24"/>
    <x v="31"/>
    <s v="Número"/>
    <n v="1"/>
    <s v="Solicitud presentada ante el SACES"/>
    <x v="25"/>
    <s v="Eficacia"/>
    <x v="1"/>
    <x v="1"/>
    <m/>
    <m/>
    <m/>
    <d v="2022-12-01T00:00:00"/>
    <d v="2022-12-01T00:00:00"/>
    <m/>
    <m/>
    <m/>
    <m/>
    <m/>
    <m/>
    <m/>
    <m/>
    <m/>
    <m/>
    <m/>
    <n v="1"/>
  </r>
  <r>
    <m/>
    <m/>
    <m/>
    <m/>
    <m/>
    <m/>
    <m/>
    <x v="8"/>
    <x v="29"/>
    <x v="25"/>
    <x v="32"/>
    <s v="Número"/>
    <n v="1"/>
    <s v="Visitas de pares académicos atendidas"/>
    <x v="26"/>
    <s v="Eficacia"/>
    <x v="1"/>
    <x v="1"/>
    <m/>
    <m/>
    <m/>
    <d v="2022-02-01T00:00:00"/>
    <d v="2022-08-01T00:00:00"/>
    <m/>
    <n v="1"/>
    <m/>
    <m/>
    <m/>
    <m/>
    <m/>
    <n v="1"/>
    <m/>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9"/>
    <x v="30"/>
    <x v="0"/>
    <x v="33"/>
    <s v="Número"/>
    <n v="1"/>
    <s v="Calendario académico 2023 divulgado"/>
    <x v="27"/>
    <s v="Eficacia"/>
    <x v="1"/>
    <x v="2"/>
    <s v="Decana/Coordinador de Maestría"/>
    <s v="Las dos sedes"/>
    <s v="Ver Plan Anual de Adquisiciones"/>
    <d v="2022-08-01T00:00:00"/>
    <d v="2022-08-01T00:00:00"/>
    <n v="0"/>
    <n v="0"/>
    <n v="0"/>
    <n v="0"/>
    <n v="0"/>
    <n v="0"/>
    <n v="0"/>
    <n v="0"/>
    <n v="2"/>
    <n v="0"/>
    <n v="0"/>
    <n v="0"/>
  </r>
  <r>
    <m/>
    <m/>
    <m/>
    <m/>
    <m/>
    <m/>
    <m/>
    <x v="9"/>
    <x v="29"/>
    <x v="26"/>
    <x v="34"/>
    <s v="Numero"/>
    <n v="1"/>
    <s v="Borrador del calendario académico 2023 presentado al Comitê Académico"/>
    <x v="28"/>
    <s v="Eficacia"/>
    <x v="1"/>
    <x v="1"/>
    <m/>
    <m/>
    <m/>
    <d v="2022-09-01T00:00:00"/>
    <d v="2022-10-01T00:00:00"/>
    <m/>
    <m/>
    <m/>
    <m/>
    <m/>
    <m/>
    <m/>
    <m/>
    <n v="1"/>
    <m/>
    <m/>
    <m/>
  </r>
  <r>
    <m/>
    <m/>
    <m/>
    <m/>
    <m/>
    <m/>
    <m/>
    <x v="9"/>
    <x v="29"/>
    <x v="26"/>
    <x v="35"/>
    <s v="Numero"/>
    <n v="1"/>
    <s v="Calendario académico 2023 aprobado por el comité académico"/>
    <x v="29"/>
    <s v="Eficacia"/>
    <x v="1"/>
    <x v="1"/>
    <m/>
    <m/>
    <m/>
    <d v="2022-09-01T00:00:00"/>
    <d v="2022-10-01T00:00:00"/>
    <m/>
    <m/>
    <m/>
    <m/>
    <m/>
    <m/>
    <m/>
    <m/>
    <n v="1"/>
    <m/>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scoger profesión u oficio"/>
    <x v="10"/>
    <x v="31"/>
    <x v="0"/>
    <x v="36"/>
    <s v="Número"/>
    <n v="60"/>
    <s v="Sustentaciones de trabajo de grado atendidas"/>
    <x v="30"/>
    <s v="Eficacia"/>
    <x v="1"/>
    <x v="2"/>
    <s v="Decana/Coordinador de Maestría"/>
    <s v="Las dos sedes"/>
    <s v="Ver Plan Anual de Adquisiciones"/>
    <d v="2022-07-01T00:00:00"/>
    <d v="2022-12-01T00:00:00"/>
    <m/>
    <m/>
    <m/>
    <m/>
    <m/>
    <m/>
    <n v="30"/>
    <m/>
    <m/>
    <m/>
    <m/>
    <n v="30"/>
  </r>
  <r>
    <m/>
    <m/>
    <m/>
    <m/>
    <m/>
    <m/>
    <m/>
    <x v="10"/>
    <x v="29"/>
    <x v="27"/>
    <x v="37"/>
    <s v="Número"/>
    <n v="1"/>
    <s v="Ceremonia de grado realizada"/>
    <x v="31"/>
    <s v="Eficacia"/>
    <x v="1"/>
    <x v="1"/>
    <m/>
    <m/>
    <m/>
    <d v="2022-07-01T00:00:00"/>
    <d v="2022-12-01T00:00:00"/>
    <m/>
    <m/>
    <m/>
    <m/>
    <m/>
    <m/>
    <n v="1"/>
    <m/>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1"/>
    <x v="32"/>
    <x v="0"/>
    <x v="38"/>
    <s v="Numero"/>
    <n v="22"/>
    <m/>
    <x v="32"/>
    <s v="Eficacia"/>
    <x v="1"/>
    <x v="2"/>
    <s v="Decana/Coordinador de Maestría"/>
    <s v="Las dos sedes"/>
    <s v="Ver Plan Anual de Adquisiciones"/>
    <d v="2022-12-01T00:00:00"/>
    <d v="2022-12-01T00:00:00"/>
    <m/>
    <m/>
    <m/>
    <m/>
    <m/>
    <m/>
    <m/>
    <m/>
    <m/>
    <m/>
    <m/>
    <n v="22"/>
  </r>
  <r>
    <m/>
    <m/>
    <m/>
    <m/>
    <m/>
    <m/>
    <m/>
    <x v="11"/>
    <x v="29"/>
    <x v="28"/>
    <x v="39"/>
    <s v="Numero"/>
    <n v="22"/>
    <s v="Créditos instruccionales diseñados"/>
    <x v="32"/>
    <s v="Eficacia"/>
    <x v="1"/>
    <x v="1"/>
    <m/>
    <m/>
    <m/>
    <d v="2022-12-01T00:00:00"/>
    <d v="2022-12-01T00:00:00"/>
    <m/>
    <m/>
    <m/>
    <m/>
    <m/>
    <m/>
    <m/>
    <m/>
    <m/>
    <m/>
    <m/>
    <n v="22"/>
  </r>
  <r>
    <m/>
    <m/>
    <m/>
    <m/>
    <m/>
    <m/>
    <m/>
    <x v="11"/>
    <x v="29"/>
    <x v="29"/>
    <x v="40"/>
    <s v="Numero"/>
    <n v="22"/>
    <s v="Créditos diseñados y montados en la plataforma"/>
    <x v="32"/>
    <s v="Eficacia"/>
    <x v="1"/>
    <x v="1"/>
    <m/>
    <m/>
    <m/>
    <d v="2022-12-01T00:00:00"/>
    <d v="2022-12-01T00:00:00"/>
    <m/>
    <m/>
    <m/>
    <m/>
    <m/>
    <m/>
    <m/>
    <m/>
    <m/>
    <m/>
    <m/>
    <n v="22"/>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es Misionales"/>
    <m/>
    <s v="Libertad de enseñanza, aprendizaje, investigación y cátedra"/>
    <x v="12"/>
    <x v="33"/>
    <x v="0"/>
    <x v="41"/>
    <s v="Numero"/>
    <n v="1"/>
    <s v="Documento maestro del doctorado enviado al SACES "/>
    <x v="33"/>
    <s v="Eficacia"/>
    <x v="1"/>
    <x v="2"/>
    <s v="Decana/Coordinador de Maestría"/>
    <s v="Las dos sedes"/>
    <s v="Ver Plan Anual de Adquisiciones"/>
    <d v="2022-07-01T00:00:00"/>
    <d v="2022-07-01T00:00:00"/>
    <m/>
    <m/>
    <m/>
    <m/>
    <m/>
    <m/>
    <n v="1"/>
    <m/>
    <m/>
    <m/>
    <m/>
    <n v="1"/>
  </r>
  <r>
    <m/>
    <m/>
    <m/>
    <m/>
    <m/>
    <m/>
    <m/>
    <x v="12"/>
    <x v="29"/>
    <x v="30"/>
    <x v="42"/>
    <s v="Numero"/>
    <n v="1"/>
    <s v="Documento maestro del doctorado enviado al SACES "/>
    <x v="34"/>
    <s v="Eficacia"/>
    <x v="1"/>
    <x v="1"/>
    <m/>
    <m/>
    <m/>
    <d v="2022-12-01T00:00:00"/>
    <d v="2022-12-01T00:00:00"/>
    <m/>
    <m/>
    <m/>
    <m/>
    <m/>
    <m/>
    <m/>
    <m/>
    <m/>
    <m/>
    <m/>
    <n v="1"/>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Bienestar Estudiantil"/>
    <m/>
    <s v="Libertad de escoger profesión u oficio"/>
    <x v="13"/>
    <x v="34"/>
    <x v="0"/>
    <x v="43"/>
    <s v="Número"/>
    <n v="1"/>
    <s v="Informe de Ejecución del Programa de Bienestar Ejecutado"/>
    <x v="35"/>
    <s v="Eficacia"/>
    <x v="1"/>
    <x v="2"/>
    <s v="Decana/Contratista responsable de bienestar estudiantil"/>
    <s v="Las dos sedes"/>
    <s v="Ver Plan Anual de Adquisiciones"/>
    <d v="2022-02-01T00:00:00"/>
    <d v="2022-02-01T00:00:00"/>
    <m/>
    <n v="1"/>
    <n v="2"/>
    <n v="0"/>
    <n v="1"/>
    <n v="0"/>
    <n v="0"/>
    <n v="0"/>
    <n v="2"/>
    <n v="1"/>
    <n v="0"/>
    <n v="0"/>
  </r>
  <r>
    <m/>
    <m/>
    <m/>
    <m/>
    <m/>
    <m/>
    <m/>
    <x v="13"/>
    <x v="29"/>
    <x v="31"/>
    <x v="44"/>
    <s v="Número"/>
    <n v="1"/>
    <s v="Encuesta realizada"/>
    <x v="36"/>
    <s v="Eficacia"/>
    <x v="1"/>
    <x v="1"/>
    <m/>
    <m/>
    <m/>
    <d v="2022-03-01T00:00:00"/>
    <d v="2022-09-01T00:00:00"/>
    <m/>
    <m/>
    <n v="1"/>
    <m/>
    <m/>
    <m/>
    <m/>
    <m/>
    <n v="1"/>
    <m/>
    <m/>
    <m/>
  </r>
  <r>
    <m/>
    <m/>
    <m/>
    <m/>
    <m/>
    <m/>
    <m/>
    <x v="13"/>
    <x v="29"/>
    <x v="32"/>
    <x v="44"/>
    <s v="Número"/>
    <n v="1"/>
    <s v="Encuesta realizada"/>
    <x v="36"/>
    <s v="Eficacia"/>
    <x v="1"/>
    <x v="1"/>
    <m/>
    <m/>
    <m/>
    <d v="2022-03-01T00:00:00"/>
    <d v="2022-09-01T00:00:00"/>
    <m/>
    <m/>
    <n v="1"/>
    <m/>
    <m/>
    <m/>
    <m/>
    <m/>
    <n v="1"/>
    <m/>
    <m/>
    <m/>
  </r>
  <r>
    <m/>
    <m/>
    <m/>
    <m/>
    <m/>
    <m/>
    <m/>
    <x v="13"/>
    <x v="29"/>
    <x v="33"/>
    <x v="45"/>
    <s v="Número"/>
    <n v="1"/>
    <s v="Representante estudiantil elegido"/>
    <x v="37"/>
    <s v="Eficacia"/>
    <x v="1"/>
    <x v="1"/>
    <m/>
    <m/>
    <m/>
    <d v="2022-07-01T00:00:00"/>
    <d v="2022-07-01T00:00:00"/>
    <m/>
    <m/>
    <m/>
    <m/>
    <n v="1"/>
    <m/>
    <m/>
    <m/>
    <m/>
    <m/>
    <m/>
    <m/>
  </r>
  <r>
    <m/>
    <m/>
    <m/>
    <m/>
    <m/>
    <m/>
    <m/>
    <x v="13"/>
    <x v="29"/>
    <x v="34"/>
    <x v="46"/>
    <s v="Número"/>
    <n v="3"/>
    <s v="Representantes estudiantiles elegidos"/>
    <x v="38"/>
    <s v="Eficacia"/>
    <x v="1"/>
    <x v="1"/>
    <m/>
    <m/>
    <m/>
    <d v="2022-10-01T00:00:00"/>
    <d v="2022-10-01T00:00:00"/>
    <m/>
    <m/>
    <m/>
    <m/>
    <m/>
    <m/>
    <m/>
    <m/>
    <m/>
    <n v="1"/>
    <m/>
    <m/>
  </r>
  <r>
    <s v="Fortalecer los programas académicos de posgrado para construir una comunidad académica que contribuya a la salvaguarda del patrimonio lingüístico"/>
    <s v="Actividades_Misionales"/>
    <s v="Actividades_Misionales"/>
    <s v="Gestionar programas académicos con tradición y reputación internacional únicos en el sector cultural"/>
    <s v="Plan de Egresados"/>
    <m/>
    <s v="Libre asociación"/>
    <x v="14"/>
    <x v="35"/>
    <x v="0"/>
    <x v="47"/>
    <s v="Número"/>
    <n v="1"/>
    <m/>
    <x v="39"/>
    <s v="Eficacia"/>
    <x v="1"/>
    <x v="2"/>
    <s v="Decana/Contratista responsable de egresados"/>
    <s v="Casa Cuervo Urisarri"/>
    <s v="Ver Plan Anual de Adquisiciones"/>
    <d v="2022-12-01T00:00:00"/>
    <d v="2022-12-01T00:00:00"/>
    <n v="0"/>
    <n v="0"/>
    <n v="0"/>
    <n v="0"/>
    <n v="0"/>
    <n v="0"/>
    <n v="0"/>
    <n v="0"/>
    <n v="0"/>
    <n v="1"/>
    <n v="0"/>
    <n v="2"/>
  </r>
  <r>
    <m/>
    <m/>
    <m/>
    <m/>
    <m/>
    <m/>
    <m/>
    <x v="14"/>
    <x v="36"/>
    <x v="35"/>
    <x v="48"/>
    <s v="Número"/>
    <n v="1"/>
    <s v="Listado de actas de Consejo de Facultad con asistencia del representante de egresados"/>
    <x v="40"/>
    <s v="Eficacia"/>
    <x v="1"/>
    <x v="1"/>
    <m/>
    <m/>
    <m/>
    <d v="2022-12-01T00:00:00"/>
    <d v="2022-12-01T00:00:00"/>
    <m/>
    <m/>
    <m/>
    <m/>
    <m/>
    <m/>
    <m/>
    <m/>
    <m/>
    <m/>
    <m/>
    <n v="1"/>
  </r>
  <r>
    <m/>
    <m/>
    <m/>
    <m/>
    <m/>
    <m/>
    <m/>
    <x v="14"/>
    <x v="37"/>
    <x v="36"/>
    <x v="49"/>
    <s v="Número"/>
    <n v="1"/>
    <s v="Listado de participación de egresados en actividades de la FSAB"/>
    <x v="41"/>
    <s v="Eficacia"/>
    <x v="1"/>
    <x v="1"/>
    <m/>
    <m/>
    <m/>
    <d v="2022-12-01T00:00:00"/>
    <d v="2022-12-01T00:00:00"/>
    <m/>
    <m/>
    <m/>
    <m/>
    <m/>
    <m/>
    <m/>
    <m/>
    <m/>
    <m/>
    <m/>
    <n v="1"/>
  </r>
  <r>
    <m/>
    <m/>
    <m/>
    <m/>
    <m/>
    <m/>
    <m/>
    <x v="14"/>
    <x v="38"/>
    <x v="37"/>
    <x v="50"/>
    <s v="Número"/>
    <n v="1"/>
    <s v="Evento realizado"/>
    <x v="42"/>
    <s v="Eficacia"/>
    <x v="1"/>
    <x v="1"/>
    <m/>
    <m/>
    <m/>
    <d v="2022-10-01T00:00:00"/>
    <d v="2022-10-01T00:00:00"/>
    <m/>
    <m/>
    <m/>
    <m/>
    <m/>
    <m/>
    <m/>
    <m/>
    <m/>
    <n v="1"/>
    <m/>
    <m/>
  </r>
  <r>
    <s v="Fortalecer los programas académicos de posgrado para construir una comunidad académica que contribuya a la salvaguarda del patrimonio lingüístico"/>
    <s v="Actividades_Misionales"/>
    <s v="Actividades_Misionales"/>
    <s v="Generar ingresos a través de educación continua y actividades de apropiación social del conocimiento para aumentar el presupuesto en recursos propios y atender el mantenimiento y adecuación de infraestructura patrimonial"/>
    <s v="Planes Misionales"/>
    <m/>
    <s v="Libertad de enseñanza, aprendizaje, investigación y cátedra"/>
    <x v="15"/>
    <x v="39"/>
    <x v="0"/>
    <x v="51"/>
    <s v="Ofrecer cupos en diplomados y cursos de educación continua"/>
    <n v="1750"/>
    <m/>
    <x v="18"/>
    <s v="Eficacia"/>
    <x v="1"/>
    <x v="3"/>
    <s v="Subdirector Académico"/>
    <s v="Las dos sedes"/>
    <s v="Ver Plan Anual de Adquisiciones"/>
    <d v="2022-02-01T00:00:00"/>
    <d v="2022-10-01T00:00:00"/>
    <n v="0"/>
    <n v="98"/>
    <n v="162"/>
    <n v="470"/>
    <n v="20"/>
    <n v="65"/>
    <n v="70"/>
    <n v="690"/>
    <n v="195"/>
    <n v="30"/>
    <n v="0"/>
    <n v="0"/>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6"/>
    <x v="40"/>
    <x v="0"/>
    <x v="52"/>
    <s v="Número"/>
    <n v="166"/>
    <m/>
    <x v="43"/>
    <s v="Eficacia"/>
    <x v="2"/>
    <x v="3"/>
    <s v="Coordinador(a) grupo de Gestión de Biblioteca"/>
    <s v="Las dos sedes"/>
    <s v="Ver Plan Anual de Adquisiciones"/>
    <d v="2022-01-01T00:00:00"/>
    <d v="2022-12-01T00:00:00"/>
    <n v="1"/>
    <n v="11"/>
    <n v="2"/>
    <m/>
    <m/>
    <m/>
    <m/>
    <n v="1"/>
    <m/>
    <n v="1"/>
    <m/>
    <n v="150"/>
  </r>
  <r>
    <m/>
    <m/>
    <m/>
    <m/>
    <m/>
    <m/>
    <m/>
    <x v="16"/>
    <x v="40"/>
    <x v="38"/>
    <x v="53"/>
    <s v="Número"/>
    <n v="17"/>
    <s v="Libros adquiridos"/>
    <x v="44"/>
    <s v="Eficacia"/>
    <x v="2"/>
    <x v="1"/>
    <s v="Coordinador(a) grupo de Gestión de Biblioteca"/>
    <s v="Las dos sedes"/>
    <n v="30000000"/>
    <d v="2022-12-01T00:00:00"/>
    <d v="2022-12-01T00:00:00"/>
    <m/>
    <m/>
    <m/>
    <m/>
    <m/>
    <m/>
    <m/>
    <m/>
    <m/>
    <m/>
    <m/>
    <n v="150"/>
  </r>
  <r>
    <m/>
    <m/>
    <m/>
    <m/>
    <m/>
    <m/>
    <m/>
    <x v="16"/>
    <x v="40"/>
    <x v="39"/>
    <x v="54"/>
    <s v="Número"/>
    <n v="1"/>
    <s v="Títulos de revistas suscritas"/>
    <x v="45"/>
    <s v="Eficacia"/>
    <x v="2"/>
    <x v="1"/>
    <s v="Coordinador(a) grupo de Gestión de Biblioteca"/>
    <s v="Las dos sedes"/>
    <n v="27000000"/>
    <d v="2022-02-01T00:00:00"/>
    <d v="2022-02-01T00:00:00"/>
    <m/>
    <n v="11"/>
    <m/>
    <m/>
    <m/>
    <m/>
    <m/>
    <m/>
    <m/>
    <m/>
    <m/>
    <m/>
  </r>
  <r>
    <m/>
    <m/>
    <m/>
    <m/>
    <m/>
    <m/>
    <m/>
    <x v="16"/>
    <x v="40"/>
    <x v="40"/>
    <x v="55"/>
    <s v="Número"/>
    <n v="5"/>
    <s v="Bases de datos suscritas"/>
    <x v="46"/>
    <s v="Eficacia"/>
    <x v="2"/>
    <x v="1"/>
    <s v="Coordinador(a) grupo de Gestión de Biblioteca"/>
    <s v="Las dos sedes"/>
    <n v="99822500"/>
    <d v="2022-01-01T00:00:00"/>
    <d v="2022-10-01T00:00:00"/>
    <n v="1"/>
    <m/>
    <n v="2"/>
    <m/>
    <m/>
    <m/>
    <m/>
    <n v="1"/>
    <m/>
    <n v="1"/>
    <m/>
    <m/>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7"/>
    <x v="41"/>
    <x v="0"/>
    <x v="56"/>
    <s v="Número"/>
    <m/>
    <m/>
    <x v="47"/>
    <m/>
    <x v="2"/>
    <x v="3"/>
    <s v="Coordinador(a) grupo de Gestión de Biblioteca"/>
    <s v="Las dos sedes"/>
    <s v="Ver Plan Anual de Adquisiciones"/>
    <m/>
    <m/>
    <m/>
    <m/>
    <m/>
    <m/>
    <m/>
    <m/>
    <m/>
    <m/>
    <m/>
    <m/>
    <m/>
    <m/>
  </r>
  <r>
    <m/>
    <m/>
    <m/>
    <m/>
    <m/>
    <m/>
    <m/>
    <x v="17"/>
    <x v="42"/>
    <x v="41"/>
    <x v="57"/>
    <s v="Número"/>
    <n v="1"/>
    <s v="Herramienta renovada"/>
    <x v="48"/>
    <s v="Eficacia"/>
    <x v="2"/>
    <x v="1"/>
    <s v="Coordinador(a) grupo de Gestión de Biblioteca"/>
    <s v="Las dos sedes"/>
    <n v="2429400"/>
    <d v="2022-09-01T00:00:00"/>
    <d v="2022-09-01T00:00:00"/>
    <m/>
    <m/>
    <m/>
    <m/>
    <m/>
    <m/>
    <m/>
    <m/>
    <n v="1"/>
    <m/>
    <m/>
    <m/>
  </r>
  <r>
    <m/>
    <m/>
    <m/>
    <m/>
    <m/>
    <m/>
    <m/>
    <x v="17"/>
    <x v="42"/>
    <x v="42"/>
    <x v="58"/>
    <s v="Número"/>
    <n v="200"/>
    <s v="Numero de autoridades de tema creadas"/>
    <x v="49"/>
    <s v="Eficacia"/>
    <x v="2"/>
    <x v="1"/>
    <s v="Coordinador(a) grupo de Gestión de Biblioteca"/>
    <s v="Las dos sedes"/>
    <s v="NA"/>
    <d v="2022-01-01T00:00:00"/>
    <d v="2022-12-01T00:00:00"/>
    <n v="15"/>
    <n v="15"/>
    <n v="17"/>
    <n v="17"/>
    <n v="17"/>
    <n v="17"/>
    <n v="17"/>
    <n v="17"/>
    <n v="17"/>
    <n v="17"/>
    <n v="17"/>
    <n v="17"/>
  </r>
  <r>
    <m/>
    <m/>
    <m/>
    <m/>
    <m/>
    <m/>
    <m/>
    <x v="17"/>
    <x v="42"/>
    <x v="43"/>
    <x v="59"/>
    <s v="Número"/>
    <n v="300"/>
    <s v="Numero de autoridades de autor  creadas"/>
    <x v="50"/>
    <s v="Eficacia"/>
    <x v="2"/>
    <x v="1"/>
    <s v="Coordinador(a) grupo de Gestión de Biblioteca"/>
    <s v="Las dos sedes"/>
    <s v="NA"/>
    <d v="2022-01-01T00:00:00"/>
    <d v="2022-12-01T00:00:00"/>
    <n v="25"/>
    <n v="25"/>
    <n v="25"/>
    <n v="25"/>
    <n v="25"/>
    <n v="25"/>
    <n v="25"/>
    <n v="25"/>
    <n v="25"/>
    <n v="25"/>
    <n v="25"/>
    <n v="25"/>
  </r>
  <r>
    <m/>
    <m/>
    <m/>
    <m/>
    <m/>
    <m/>
    <m/>
    <x v="17"/>
    <x v="42"/>
    <x v="44"/>
    <x v="60"/>
    <s v="Número"/>
    <n v="1000"/>
    <s v="Numero de títulos procesados"/>
    <x v="51"/>
    <s v="Eficacia"/>
    <x v="2"/>
    <x v="1"/>
    <s v="Coordinador(a) grupo de Gestión de Biblioteca"/>
    <s v="Las dos sedes"/>
    <s v="NA"/>
    <d v="2022-02-01T00:00:00"/>
    <d v="2022-12-01T00:00:00"/>
    <m/>
    <n v="90"/>
    <n v="90"/>
    <n v="90"/>
    <n v="90"/>
    <n v="90"/>
    <n v="90"/>
    <n v="92"/>
    <n v="92"/>
    <n v="92"/>
    <n v="92"/>
    <n v="92"/>
  </r>
  <r>
    <m/>
    <m/>
    <m/>
    <m/>
    <m/>
    <m/>
    <m/>
    <x v="17"/>
    <x v="42"/>
    <x v="45"/>
    <x v="61"/>
    <s v="Número"/>
    <n v="2000"/>
    <s v="Número de títulos normalizados"/>
    <x v="52"/>
    <s v="Eficacia"/>
    <x v="2"/>
    <x v="1"/>
    <s v="Coordinador(a) grupo de Gestión de Biblioteca"/>
    <s v="Las dos sedes"/>
    <n v="22660000"/>
    <d v="2022-02-01T00:00:00"/>
    <d v="2022-12-01T00:00:00"/>
    <m/>
    <n v="100"/>
    <n v="100"/>
    <n v="200"/>
    <n v="200"/>
    <n v="200"/>
    <n v="200"/>
    <n v="200"/>
    <n v="200"/>
    <n v="200"/>
    <n v="200"/>
    <n v="200"/>
  </r>
  <r>
    <m/>
    <m/>
    <m/>
    <m/>
    <m/>
    <m/>
    <m/>
    <x v="17"/>
    <x v="42"/>
    <x v="46"/>
    <x v="62"/>
    <s v="Número"/>
    <n v="1906"/>
    <s v="Número de folios organizados"/>
    <x v="53"/>
    <s v="Eficacia"/>
    <x v="2"/>
    <x v="1"/>
    <s v="Coordinador(a) grupo de Gestión de Biblioteca"/>
    <s v="Las dos sedes"/>
    <n v="47085712"/>
    <d v="2022-02-01T00:00:00"/>
    <d v="2022-12-01T00:00:00"/>
    <m/>
    <n v="165"/>
    <n v="140"/>
    <n v="190"/>
    <n v="190"/>
    <n v="190"/>
    <n v="190"/>
    <n v="190"/>
    <n v="190"/>
    <n v="190"/>
    <n v="190"/>
    <n v="81"/>
  </r>
  <r>
    <m/>
    <m/>
    <m/>
    <m/>
    <m/>
    <m/>
    <m/>
    <x v="17"/>
    <x v="42"/>
    <x v="47"/>
    <x v="63"/>
    <s v="Número"/>
    <n v="1500"/>
    <s v="Número de ítems preparados físicamente"/>
    <x v="54"/>
    <s v="Eficacia"/>
    <x v="2"/>
    <x v="1"/>
    <s v="Coordinador(a) grupo de Gestión de Biblioteca"/>
    <s v="Las dos sedes"/>
    <n v="21973333"/>
    <d v="2022-03-01T00:00:00"/>
    <d v="2022-12-01T00:00:00"/>
    <m/>
    <m/>
    <n v="40"/>
    <n v="150"/>
    <n v="155"/>
    <n v="170"/>
    <n v="167"/>
    <n v="167"/>
    <n v="167"/>
    <n v="167"/>
    <n v="167"/>
    <n v="150"/>
  </r>
  <r>
    <m/>
    <m/>
    <m/>
    <m/>
    <m/>
    <m/>
    <m/>
    <x v="17"/>
    <x v="42"/>
    <x v="48"/>
    <x v="64"/>
    <s v="Número"/>
    <n v="2"/>
    <s v="Informe de los ítems registrados en el formato de donaciones recibidas"/>
    <x v="55"/>
    <s v="Eficacia"/>
    <x v="2"/>
    <x v="1"/>
    <s v="Coordinador(a) grupo de Gestión de Biblioteca"/>
    <s v="Las dos sedes"/>
    <s v="NA"/>
    <d v="2022-06-01T00:00:00"/>
    <d v="2022-12-01T00:00:00"/>
    <m/>
    <m/>
    <m/>
    <m/>
    <m/>
    <n v="1"/>
    <m/>
    <m/>
    <m/>
    <m/>
    <m/>
    <n v="1"/>
  </r>
  <r>
    <m/>
    <m/>
    <m/>
    <m/>
    <m/>
    <m/>
    <m/>
    <x v="17"/>
    <x v="42"/>
    <x v="49"/>
    <x v="65"/>
    <s v="Número"/>
    <n v="1500"/>
    <s v="Número de ítems con Tags de RFID"/>
    <x v="56"/>
    <s v="Eficacia"/>
    <x v="2"/>
    <x v="1"/>
    <s v="Coordinador(a) grupo de Gestión de Biblioteca"/>
    <s v="Las dos sedes"/>
    <s v="NA"/>
    <d v="2022-03-01T00:00:00"/>
    <d v="2022-12-01T00:00:00"/>
    <m/>
    <m/>
    <n v="20"/>
    <n v="160"/>
    <n v="168"/>
    <n v="167"/>
    <n v="167"/>
    <n v="167"/>
    <n v="167"/>
    <n v="167"/>
    <n v="167"/>
    <n v="150"/>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18"/>
    <x v="43"/>
    <x v="0"/>
    <x v="66"/>
    <s v="Número"/>
    <m/>
    <m/>
    <x v="47"/>
    <m/>
    <x v="2"/>
    <x v="3"/>
    <s v="Coordinador(a) grupo de Gestión de Biblioteca"/>
    <s v="Las dos sedes"/>
    <s v="Ver Plan Anual de Adquisiciones"/>
    <m/>
    <m/>
    <m/>
    <m/>
    <m/>
    <m/>
    <m/>
    <m/>
    <m/>
    <m/>
    <m/>
    <m/>
    <m/>
    <m/>
  </r>
  <r>
    <m/>
    <m/>
    <m/>
    <m/>
    <m/>
    <m/>
    <m/>
    <x v="18"/>
    <x v="43"/>
    <x v="50"/>
    <x v="67"/>
    <s v="Número"/>
    <n v="2500"/>
    <s v="Informe de adquisición de cubiertas "/>
    <x v="57"/>
    <s v="Eficacia"/>
    <x v="2"/>
    <x v="1"/>
    <s v="Coordinador(a) grupo de Gestión de Biblioteca"/>
    <s v="Las dos sedes"/>
    <n v="5000000"/>
    <d v="2022-12-01T00:00:00"/>
    <d v="2022-12-01T00:00:00"/>
    <m/>
    <m/>
    <m/>
    <m/>
    <m/>
    <m/>
    <m/>
    <m/>
    <m/>
    <m/>
    <m/>
    <n v="2500"/>
  </r>
  <r>
    <m/>
    <m/>
    <m/>
    <m/>
    <m/>
    <m/>
    <m/>
    <x v="18"/>
    <x v="43"/>
    <x v="51"/>
    <x v="68"/>
    <s v="Número"/>
    <n v="1500"/>
    <s v="Items forrados"/>
    <x v="58"/>
    <s v="Eficacia"/>
    <x v="2"/>
    <x v="1"/>
    <s v="Coordinador(a) grupo de Gestión de Biblioteca"/>
    <s v="Las dos sedes"/>
    <s v="NA"/>
    <d v="2022-02-01T00:00:00"/>
    <d v="2022-12-01T00:00:00"/>
    <m/>
    <n v="50"/>
    <n v="50"/>
    <n v="100"/>
    <n v="148"/>
    <n v="167"/>
    <n v="167"/>
    <n v="167"/>
    <n v="167"/>
    <n v="167"/>
    <n v="167"/>
    <n v="150"/>
  </r>
  <r>
    <m/>
    <m/>
    <m/>
    <m/>
    <m/>
    <m/>
    <m/>
    <x v="18"/>
    <x v="43"/>
    <x v="52"/>
    <x v="69"/>
    <s v="Número"/>
    <n v="1"/>
    <s v="Documentos análogos trasferidos a medio digital."/>
    <x v="59"/>
    <s v="Eficacia"/>
    <x v="2"/>
    <x v="1"/>
    <s v="Coordinador(a) grupo de Gestión de Biblioteca"/>
    <s v="Yerbabuena"/>
    <n v="52777690"/>
    <d v="2022-12-01T00:00:00"/>
    <d v="2022-12-01T00:00:00"/>
    <m/>
    <m/>
    <m/>
    <m/>
    <m/>
    <m/>
    <m/>
    <m/>
    <m/>
    <m/>
    <m/>
    <n v="1"/>
  </r>
  <r>
    <s v="Posicionar las líneas de investigación, fortaleciendo nexos con las maestrías y las actividades de apropiación social del conocimiento y la comunidad académica nacional e internacional"/>
    <s v="Actividades_Misionales"/>
    <s v="Actividades_Misionales"/>
    <s v="Generar proyectos de investigación articulados al currículo de las maestrías para acceder a recursos de regalías, cooperantes internacionales y ONG que cofinancien los proyectos investigativos institucionales"/>
    <s v="Planes Misionales"/>
    <m/>
    <s v="Libertad de escoger profesión u oficio"/>
    <x v="19"/>
    <x v="44"/>
    <x v="0"/>
    <x v="70"/>
    <m/>
    <m/>
    <m/>
    <x v="47"/>
    <m/>
    <x v="2"/>
    <x v="3"/>
    <s v="Coordinador(a) grupo de Gestión de Biblioteca"/>
    <s v="Las dos sedes"/>
    <s v="Ver Plan Anual de Adquisiciones"/>
    <m/>
    <m/>
    <m/>
    <m/>
    <m/>
    <m/>
    <m/>
    <m/>
    <m/>
    <m/>
    <m/>
    <m/>
    <m/>
    <m/>
  </r>
  <r>
    <m/>
    <m/>
    <m/>
    <m/>
    <m/>
    <m/>
    <m/>
    <x v="19"/>
    <x v="44"/>
    <x v="53"/>
    <x v="71"/>
    <s v="Número"/>
    <n v="1"/>
    <s v="Servicio de mantenimiento contratado y sistema funcionando"/>
    <x v="60"/>
    <s v="Eficacia"/>
    <x v="2"/>
    <x v="1"/>
    <s v="Coordinador(a) grupo de Gestión de Biblioteca"/>
    <s v="Las dos sedes"/>
    <n v="15980000"/>
    <d v="2022-10-01T00:00:00"/>
    <d v="2022-10-01T00:00:00"/>
    <m/>
    <m/>
    <m/>
    <m/>
    <m/>
    <m/>
    <m/>
    <m/>
    <m/>
    <n v="1"/>
    <m/>
    <m/>
  </r>
  <r>
    <m/>
    <m/>
    <m/>
    <m/>
    <m/>
    <m/>
    <m/>
    <x v="19"/>
    <x v="44"/>
    <x v="54"/>
    <x v="72"/>
    <s v="Número"/>
    <n v="1"/>
    <s v="Licencia renovada"/>
    <x v="61"/>
    <s v="Eficacia"/>
    <x v="2"/>
    <x v="1"/>
    <s v="Coordinador(a) grupo de Gestión de Biblioteca"/>
    <s v="Las dos sedes"/>
    <n v="13500000"/>
    <d v="2022-10-01T00:00:00"/>
    <d v="2022-10-01T00:00:00"/>
    <m/>
    <m/>
    <m/>
    <m/>
    <m/>
    <m/>
    <m/>
    <m/>
    <m/>
    <n v="1"/>
    <m/>
    <m/>
  </r>
  <r>
    <m/>
    <m/>
    <m/>
    <m/>
    <m/>
    <m/>
    <m/>
    <x v="19"/>
    <x v="44"/>
    <x v="55"/>
    <x v="73"/>
    <s v="Número"/>
    <n v="25"/>
    <s v="Número de documentos incorporados en la Biblioteca digital"/>
    <x v="62"/>
    <s v="Eficacia"/>
    <x v="2"/>
    <x v="1"/>
    <s v="Coordinador(a) grupo de Gestión de Biblioteca"/>
    <s v="lLas dos sedes"/>
    <s v="NA"/>
    <d v="2022-07-01T00:00:00"/>
    <d v="2022-12-01T00:00:00"/>
    <m/>
    <m/>
    <m/>
    <m/>
    <m/>
    <m/>
    <n v="12"/>
    <m/>
    <m/>
    <m/>
    <m/>
    <n v="13"/>
  </r>
  <r>
    <s v="Posicionar las líneas de investigación, fortaleciendo nexos con las maestrías y las actividades de apropiación social del conocimiento y la comunidad académica nacional e internacional"/>
    <s v="Actividades_Misionales"/>
    <s v="Actividades_Misionales"/>
    <s v="Fortalecer mediante la anualidad los programas académicos con tradición y reputación internacional con el objetivo de generar un mayor reconocimiento en la percepción misional desde el sector Cultura"/>
    <s v="Planes Misionales"/>
    <m/>
    <s v="Libertad de escoger profesión u oficio"/>
    <x v="20"/>
    <x v="45"/>
    <x v="0"/>
    <x v="74"/>
    <m/>
    <m/>
    <m/>
    <x v="47"/>
    <m/>
    <x v="2"/>
    <x v="3"/>
    <s v="Coordinador(a) grupo de Gestión de Biblioteca"/>
    <m/>
    <s v="Ver Plan Anual de Adquisiciones"/>
    <m/>
    <m/>
    <m/>
    <m/>
    <m/>
    <m/>
    <m/>
    <m/>
    <m/>
    <m/>
    <m/>
    <m/>
    <m/>
    <m/>
  </r>
  <r>
    <m/>
    <m/>
    <m/>
    <m/>
    <m/>
    <m/>
    <m/>
    <x v="20"/>
    <x v="45"/>
    <x v="56"/>
    <x v="75"/>
    <s v="Número"/>
    <n v="1"/>
    <s v="Infoerme de encuesta de satisfacción de usuarios"/>
    <x v="63"/>
    <s v="Eficacia"/>
    <x v="2"/>
    <x v="1"/>
    <s v="Coordinador(a) grupo de Gestión de Biblioteca"/>
    <s v="Las dos sedes"/>
    <s v="NA"/>
    <d v="2022-12-01T00:00:00"/>
    <d v="2022-12-01T00:00:00"/>
    <m/>
    <m/>
    <m/>
    <m/>
    <m/>
    <m/>
    <m/>
    <m/>
    <m/>
    <m/>
    <m/>
    <n v="1"/>
  </r>
  <r>
    <m/>
    <m/>
    <m/>
    <m/>
    <m/>
    <m/>
    <m/>
    <x v="20"/>
    <x v="45"/>
    <x v="57"/>
    <x v="76"/>
    <s v="Número"/>
    <n v="4"/>
    <s v="Informe de consulta en sala y préstamos externos"/>
    <x v="64"/>
    <s v="Eficacia"/>
    <x v="2"/>
    <x v="1"/>
    <s v="Coordinador(a) grupo de Gestión de Biblioteca"/>
    <s v="Las dos sedes"/>
    <s v="NA"/>
    <d v="2022-03-01T00:00:00"/>
    <d v="2022-12-01T00:00:00"/>
    <m/>
    <m/>
    <n v="1"/>
    <m/>
    <m/>
    <n v="1"/>
    <m/>
    <m/>
    <n v="1"/>
    <m/>
    <m/>
    <n v="1"/>
  </r>
  <r>
    <m/>
    <m/>
    <m/>
    <m/>
    <m/>
    <m/>
    <m/>
    <x v="20"/>
    <x v="45"/>
    <x v="58"/>
    <x v="77"/>
    <s v="Número"/>
    <n v="4"/>
    <s v="Informe de artículos suministrados a usuarios internos y externos"/>
    <x v="65"/>
    <s v="Eficacia"/>
    <x v="2"/>
    <x v="1"/>
    <s v="Coordinador(a) grupo de Gestión de Biblioteca"/>
    <s v="Las dos sedes"/>
    <s v="NA"/>
    <d v="2022-03-01T00:00:00"/>
    <d v="2022-12-01T00:00:00"/>
    <m/>
    <m/>
    <n v="1"/>
    <m/>
    <m/>
    <n v="1"/>
    <m/>
    <m/>
    <n v="1"/>
    <m/>
    <m/>
    <n v="1"/>
  </r>
  <r>
    <m/>
    <m/>
    <m/>
    <m/>
    <m/>
    <m/>
    <m/>
    <x v="20"/>
    <x v="45"/>
    <x v="59"/>
    <x v="78"/>
    <s v="Número"/>
    <n v="2"/>
    <s v="Cursos de capacitación realizados"/>
    <x v="66"/>
    <s v="Eficacia"/>
    <x v="2"/>
    <x v="1"/>
    <s v="Coordinador(a) grupo de Gestión de Biblioteca"/>
    <s v="Las dos sedes"/>
    <s v="NA"/>
    <d v="2022-03-01T00:00:00"/>
    <d v="2022-12-01T00:00:00"/>
    <m/>
    <m/>
    <n v="1"/>
    <m/>
    <m/>
    <m/>
    <m/>
    <m/>
    <m/>
    <m/>
    <m/>
    <n v="1"/>
  </r>
  <r>
    <m/>
    <m/>
    <m/>
    <m/>
    <m/>
    <m/>
    <m/>
    <x v="20"/>
    <x v="45"/>
    <x v="60"/>
    <x v="79"/>
    <s v="Número"/>
    <n v="4"/>
    <s v="Informe de usuarios y claves asignadas"/>
    <x v="67"/>
    <s v="Eficacia"/>
    <x v="2"/>
    <x v="1"/>
    <s v="Coordinador(a) grupo de Gestión de Biblioteca"/>
    <s v="Las dos sedes"/>
    <s v="NA"/>
    <d v="2022-03-01T00:00:00"/>
    <d v="2022-12-01T00:00:00"/>
    <m/>
    <m/>
    <n v="1"/>
    <m/>
    <m/>
    <n v="1"/>
    <m/>
    <m/>
    <n v="1"/>
    <m/>
    <m/>
    <n v="1"/>
  </r>
  <r>
    <s v="Desarrollar la relación entre patrimonio y cultura para generar sentidos, significados e interpretaciones de nuestro entorno y diario vivir mediante la promoción, valorización y transmisión de las distintas formas del patrimonio"/>
    <s v="Información_y_Comunicación"/>
    <s v="Transparencia,_Acceso_a_la_Información_Pública_y_Lucha_Contra_la_Corrupción"/>
    <s v="Aprovechar la posición física estratégica para estructurar el proceso de gestión de museos como alternativa para acceder a contenidos culturales a través de medios digitales"/>
    <s v="Planes Misionales"/>
    <m/>
    <s v="Libertad de escoger profesión u oficio"/>
    <x v="21"/>
    <x v="46"/>
    <x v="0"/>
    <x v="80"/>
    <s v="Número"/>
    <n v="4"/>
    <s v="Informes de la estrategia de comunicaciones ejecutada"/>
    <x v="68"/>
    <s v="Eficacia"/>
    <x v="3"/>
    <x v="4"/>
    <s v="Subdirector Académico / Contratista Comunicaciones y Prensa"/>
    <s v="Las dos sedes"/>
    <s v="Ver Plan Anual de Adquisiciones"/>
    <m/>
    <m/>
    <m/>
    <m/>
    <m/>
    <n v="1"/>
    <m/>
    <m/>
    <n v="1"/>
    <m/>
    <m/>
    <n v="1"/>
    <m/>
    <n v="1"/>
  </r>
  <r>
    <m/>
    <m/>
    <m/>
    <m/>
    <m/>
    <m/>
    <m/>
    <x v="21"/>
    <x v="47"/>
    <x v="61"/>
    <x v="81"/>
    <s v="Número"/>
    <n v="60"/>
    <s v="Informe de gestión trimestral"/>
    <x v="69"/>
    <s v="Eficacia"/>
    <x v="3"/>
    <x v="1"/>
    <s v="Subdirector Académico / Contratista Comunicaciones y Prensa"/>
    <m/>
    <m/>
    <d v="2022-03-01T00:00:00"/>
    <d v="2022-12-01T00:00:00"/>
    <m/>
    <m/>
    <n v="15"/>
    <m/>
    <m/>
    <n v="15"/>
    <m/>
    <m/>
    <n v="15"/>
    <m/>
    <m/>
    <n v="15"/>
  </r>
  <r>
    <m/>
    <m/>
    <m/>
    <m/>
    <m/>
    <m/>
    <m/>
    <x v="21"/>
    <x v="48"/>
    <x v="62"/>
    <x v="82"/>
    <s v="Número"/>
    <n v="60"/>
    <s v="Informe de gestión trimestral"/>
    <x v="70"/>
    <s v="Eficacia"/>
    <x v="3"/>
    <x v="1"/>
    <s v="Subdirector Académico / Contratista Comunicaciones y Prensa"/>
    <m/>
    <m/>
    <d v="2022-03-01T00:00:00"/>
    <d v="2022-12-01T00:00:00"/>
    <m/>
    <m/>
    <n v="15"/>
    <m/>
    <m/>
    <n v="15"/>
    <m/>
    <m/>
    <n v="15"/>
    <m/>
    <m/>
    <n v="15"/>
  </r>
  <r>
    <m/>
    <m/>
    <m/>
    <m/>
    <m/>
    <m/>
    <m/>
    <x v="21"/>
    <x v="49"/>
    <x v="63"/>
    <x v="83"/>
    <s v="Número"/>
    <n v="55"/>
    <s v="Informe de gestión trimestral con el listado de eventos solicitados con enlace al link de transmisión, que evidencia el evento ejecutado"/>
    <x v="71"/>
    <s v="Eficacia"/>
    <x v="3"/>
    <x v="1"/>
    <s v="Subdirector Académico / Contratista Comunicaciones y Prensa"/>
    <m/>
    <m/>
    <d v="2022-03-01T00:00:00"/>
    <d v="2022-12-01T00:00:00"/>
    <m/>
    <m/>
    <n v="10"/>
    <m/>
    <m/>
    <n v="15"/>
    <m/>
    <m/>
    <n v="15"/>
    <m/>
    <m/>
    <n v="15"/>
  </r>
  <r>
    <m/>
    <m/>
    <m/>
    <m/>
    <m/>
    <m/>
    <m/>
    <x v="21"/>
    <x v="50"/>
    <x v="64"/>
    <x v="84"/>
    <s v="Número"/>
    <n v="60"/>
    <s v="Informe de gestión trimestral con el listado de eventos solicitados con enlace al link de transmisión, que evidencia el evento ejecutado"/>
    <x v="72"/>
    <s v="Eficacia"/>
    <x v="3"/>
    <x v="1"/>
    <s v="Subdirector Académico / Contratista Comunicaciones y Prensa"/>
    <m/>
    <m/>
    <d v="2022-03-01T00:00:00"/>
    <d v="2022-12-01T00:00:00"/>
    <m/>
    <m/>
    <n v="15"/>
    <m/>
    <m/>
    <n v="15"/>
    <m/>
    <m/>
    <n v="15"/>
    <m/>
    <m/>
    <n v="15"/>
  </r>
  <r>
    <m/>
    <m/>
    <m/>
    <m/>
    <m/>
    <m/>
    <m/>
    <x v="21"/>
    <x v="51"/>
    <x v="65"/>
    <x v="85"/>
    <s v="Número"/>
    <n v="60"/>
    <s v="Informe del esquema de publicaciones actualizado"/>
    <x v="70"/>
    <s v="Eficacia"/>
    <x v="3"/>
    <x v="1"/>
    <s v="Subdirector Académico / Contratista Comunicaciones y Prensa"/>
    <m/>
    <m/>
    <d v="2022-03-01T00:00:00"/>
    <d v="2022-12-01T00:00:00"/>
    <m/>
    <m/>
    <n v="15"/>
    <m/>
    <m/>
    <n v="15"/>
    <m/>
    <m/>
    <n v="15"/>
    <m/>
    <m/>
    <n v="15"/>
  </r>
  <r>
    <m/>
    <m/>
    <m/>
    <m/>
    <m/>
    <m/>
    <m/>
    <x v="21"/>
    <x v="52"/>
    <x v="66"/>
    <x v="86"/>
    <s v="Número"/>
    <n v="4"/>
    <s v="Informe trimestral de la gestión de los programas en esa parrilla"/>
    <x v="73"/>
    <s v="Eficacia"/>
    <x v="3"/>
    <x v="1"/>
    <s v="Subdirector Académico / Contratista Comunicaciones y Prensa"/>
    <m/>
    <m/>
    <d v="2022-03-01T00:00:00"/>
    <d v="2022-12-01T00:00:00"/>
    <m/>
    <m/>
    <n v="1"/>
    <m/>
    <m/>
    <n v="1"/>
    <m/>
    <m/>
    <n v="1"/>
    <m/>
    <m/>
    <n v="1"/>
  </r>
  <r>
    <m/>
    <m/>
    <m/>
    <m/>
    <m/>
    <m/>
    <m/>
    <x v="21"/>
    <x v="53"/>
    <x v="67"/>
    <x v="87"/>
    <s v="Número"/>
    <n v="20"/>
    <s v="Programas"/>
    <x v="74"/>
    <s v="Eficacia"/>
    <x v="3"/>
    <x v="1"/>
    <s v="Subdirector Académico / Contratista Comunicaciones y Prensa"/>
    <m/>
    <m/>
    <d v="2022-06-01T00:00:00"/>
    <d v="2022-12-01T00:00:00"/>
    <m/>
    <m/>
    <m/>
    <m/>
    <m/>
    <n v="10"/>
    <m/>
    <m/>
    <m/>
    <m/>
    <m/>
    <n v="10"/>
  </r>
  <r>
    <m/>
    <m/>
    <m/>
    <m/>
    <m/>
    <m/>
    <m/>
    <x v="21"/>
    <x v="54"/>
    <x v="68"/>
    <x v="88"/>
    <s v="Número"/>
    <n v="12"/>
    <s v="Informe semestral donde se observen las fotos o enlace virtual del evento cubierto por esta oficina"/>
    <x v="75"/>
    <s v="Eficacia"/>
    <x v="3"/>
    <x v="1"/>
    <s v="Subdirector Académico / Contratista Comunicaciones y Prensa"/>
    <m/>
    <m/>
    <d v="2022-06-01T00:00:00"/>
    <d v="2022-12-01T00:00:00"/>
    <m/>
    <m/>
    <m/>
    <m/>
    <m/>
    <n v="6"/>
    <m/>
    <m/>
    <m/>
    <m/>
    <m/>
    <n v="6"/>
  </r>
  <r>
    <s v="Desarrollar la relación entre patrimonio y cultura para generar sentidos, significados e interpretaciones de nuestro entorno y diario vivir mediante la promoción, valorización y transmisión de las distintas formas del patrimonio"/>
    <s v="Actividades_Misionales"/>
    <s v="Actividades_Misionales"/>
    <s v="Aprovechar la posición física estratégica para estructurar el proceso de gestión de museos como alternativa para acceder a contenidos culturales a través de medios digitales"/>
    <s v="Planes Misionales"/>
    <m/>
    <s v="Libertad de escoger profesión u oficio"/>
    <x v="22"/>
    <x v="55"/>
    <x v="0"/>
    <x v="89"/>
    <s v="Número"/>
    <n v="1"/>
    <s v="Plan de reactivación de museos"/>
    <x v="76"/>
    <s v="Efectividad"/>
    <x v="3"/>
    <x v="5"/>
    <s v="Subdirector académico / Contratista museos"/>
    <s v="Las dos sedes"/>
    <s v="Ver Plan Anual de Adquisiciones"/>
    <d v="2022-01-31T00:00:00"/>
    <d v="2022-12-01T00:00:00"/>
    <n v="0"/>
    <n v="0"/>
    <n v="0"/>
    <n v="0"/>
    <n v="0"/>
    <n v="0"/>
    <n v="0"/>
    <n v="0"/>
    <n v="0"/>
    <n v="0"/>
    <n v="0"/>
    <n v="1"/>
  </r>
  <r>
    <m/>
    <m/>
    <m/>
    <m/>
    <m/>
    <m/>
    <m/>
    <x v="22"/>
    <x v="56"/>
    <x v="69"/>
    <x v="90"/>
    <s v="Número"/>
    <n v="2"/>
    <s v="Exposicion De vuelta a casa"/>
    <x v="77"/>
    <s v="Efectividad"/>
    <x v="3"/>
    <x v="1"/>
    <s v="Subdirector académico / Contratista museos"/>
    <m/>
    <m/>
    <d v="2022-09-01T00:00:00"/>
    <d v="2022-09-01T00:00:00"/>
    <m/>
    <m/>
    <m/>
    <m/>
    <m/>
    <m/>
    <m/>
    <m/>
    <n v="2"/>
    <m/>
    <m/>
    <m/>
  </r>
  <r>
    <m/>
    <m/>
    <m/>
    <m/>
    <m/>
    <m/>
    <m/>
    <x v="22"/>
    <x v="57"/>
    <x v="70"/>
    <x v="91"/>
    <s v="Número"/>
    <n v="2"/>
    <s v="Exposición virtual y exposición temporal"/>
    <x v="78"/>
    <s v="Efectividad"/>
    <x v="3"/>
    <x v="1"/>
    <s v="Subdirector académico / Contratista museos"/>
    <m/>
    <m/>
    <d v="2022-05-01T00:00:00"/>
    <d v="2022-11-01T00:00:00"/>
    <m/>
    <m/>
    <m/>
    <m/>
    <n v="1"/>
    <m/>
    <m/>
    <m/>
    <m/>
    <m/>
    <n v="1"/>
    <m/>
  </r>
  <r>
    <m/>
    <m/>
    <m/>
    <m/>
    <m/>
    <m/>
    <m/>
    <x v="22"/>
    <x v="58"/>
    <x v="71"/>
    <x v="92"/>
    <s v="Número"/>
    <n v="80"/>
    <s v="Estados de conservación cargados en el aplicativo colecciones colombianas"/>
    <x v="79"/>
    <s v="Efectividad"/>
    <x v="3"/>
    <x v="1"/>
    <s v="Subdirector académico / Contratista museos"/>
    <m/>
    <m/>
    <d v="2022-03-01T00:00:00"/>
    <d v="2022-12-01T00:00:00"/>
    <m/>
    <m/>
    <n v="20"/>
    <m/>
    <m/>
    <n v="20"/>
    <m/>
    <m/>
    <n v="20"/>
    <m/>
    <m/>
    <n v="20"/>
  </r>
  <r>
    <m/>
    <m/>
    <m/>
    <m/>
    <m/>
    <m/>
    <m/>
    <x v="22"/>
    <x v="59"/>
    <x v="72"/>
    <x v="93"/>
    <s v="Número"/>
    <n v="480"/>
    <s v="Registros en Colexcol de bienes muebles de las colecciones evidenciado en el aplicativo Colecciones Colombianas"/>
    <x v="80"/>
    <s v="Efectividad"/>
    <x v="3"/>
    <x v="1"/>
    <s v="Subdirector académico / Contratista museos"/>
    <m/>
    <m/>
    <d v="2022-03-01T00:00:00"/>
    <d v="2022-12-01T00:00:00"/>
    <m/>
    <m/>
    <n v="120"/>
    <m/>
    <m/>
    <n v="120"/>
    <m/>
    <m/>
    <n v="120"/>
    <m/>
    <m/>
    <n v="120"/>
  </r>
  <r>
    <m/>
    <m/>
    <m/>
    <m/>
    <m/>
    <m/>
    <m/>
    <x v="22"/>
    <x v="60"/>
    <x v="73"/>
    <x v="94"/>
    <s v="Número"/>
    <n v="800"/>
    <s v="Registros y avalúos actualizados evidenciados en el aplicativo Colecciones Colombianas"/>
    <x v="81"/>
    <s v="Efectividad"/>
    <x v="3"/>
    <x v="1"/>
    <s v="Subdirector académico / Contratista museos"/>
    <m/>
    <m/>
    <d v="2022-03-01T00:00:00"/>
    <d v="2022-12-01T00:00:00"/>
    <m/>
    <m/>
    <n v="200"/>
    <m/>
    <m/>
    <n v="200"/>
    <m/>
    <m/>
    <n v="200"/>
    <m/>
    <m/>
    <n v="200"/>
  </r>
  <r>
    <m/>
    <m/>
    <m/>
    <m/>
    <m/>
    <m/>
    <m/>
    <x v="22"/>
    <x v="61"/>
    <x v="74"/>
    <x v="95"/>
    <s v="Número"/>
    <n v="60"/>
    <s v="Contenidos digitales creados y divulgados"/>
    <x v="70"/>
    <s v="Efectividad"/>
    <x v="3"/>
    <x v="1"/>
    <s v="Subdirector académico / Contratista museos"/>
    <m/>
    <m/>
    <d v="2022-03-01T00:00:00"/>
    <d v="2022-12-01T00:00:00"/>
    <m/>
    <m/>
    <n v="15"/>
    <m/>
    <m/>
    <n v="15"/>
    <m/>
    <m/>
    <n v="15"/>
    <m/>
    <m/>
    <n v="15"/>
  </r>
  <r>
    <m/>
    <m/>
    <m/>
    <m/>
    <m/>
    <m/>
    <m/>
    <x v="22"/>
    <x v="62"/>
    <x v="75"/>
    <x v="96"/>
    <s v="Número"/>
    <n v="8"/>
    <s v="Informe con registros fotográficos"/>
    <x v="82"/>
    <s v="Efectividad"/>
    <x v="3"/>
    <x v="1"/>
    <s v="Subdirector académico / Contratista museos"/>
    <m/>
    <m/>
    <d v="2022-03-01T00:00:00"/>
    <d v="2022-12-01T00:00:00"/>
    <m/>
    <m/>
    <n v="2"/>
    <m/>
    <m/>
    <n v="2"/>
    <m/>
    <m/>
    <n v="2"/>
    <m/>
    <m/>
    <n v="2"/>
  </r>
  <r>
    <s v="Posicionar las líneas de investigación, fortaleciendo nexos con las maestrías y las actividades de apropiación social del conocimiento y la comunidad académica nacional e internacional"/>
    <s v="Actividades_Misionales"/>
    <m/>
    <s v="Generar ingresos a través de educación continua y actividades de apropiación social del conocimiento para aumentar el presupuesto en recursos propios y atender el mantenimiento y adecuación de infraestructura patrimonial"/>
    <s v="Planes Misionales"/>
    <m/>
    <s v="Libertad de escoger profesión u oficio"/>
    <x v="23"/>
    <x v="63"/>
    <x v="0"/>
    <x v="97"/>
    <s v="Número"/>
    <n v="8"/>
    <s v="Títulos editados e impresos"/>
    <x v="83"/>
    <s v="Efectividad"/>
    <x v="3"/>
    <x v="6"/>
    <s v="Coordinador grupo de Procesos Editoriales"/>
    <s v="Yerbabuena "/>
    <s v="Ver Plan Anual de Adquisiciones"/>
    <d v="2022-03-01T00:00:00"/>
    <d v="2022-12-01T00:00:00"/>
    <m/>
    <m/>
    <n v="1"/>
    <n v="1"/>
    <n v="1"/>
    <m/>
    <n v="1"/>
    <m/>
    <n v="1"/>
    <n v="1"/>
    <n v="1"/>
    <n v="1"/>
  </r>
  <r>
    <m/>
    <m/>
    <m/>
    <m/>
    <m/>
    <m/>
    <m/>
    <x v="23"/>
    <x v="64"/>
    <x v="76"/>
    <x v="98"/>
    <s v="Número"/>
    <n v="3"/>
    <s v="Títulos en formato digital editados"/>
    <x v="84"/>
    <s v="Efectividad"/>
    <x v="3"/>
    <x v="1"/>
    <s v="Coordinador grupo de Procesos Editoriales"/>
    <s v="Yerbabuena "/>
    <m/>
    <d v="2022-03-01T00:00:00"/>
    <d v="2022-12-01T00:00:00"/>
    <m/>
    <m/>
    <n v="1"/>
    <m/>
    <m/>
    <n v="1"/>
    <m/>
    <n v="1"/>
    <m/>
    <m/>
    <m/>
    <m/>
  </r>
  <r>
    <m/>
    <m/>
    <m/>
    <m/>
    <m/>
    <m/>
    <m/>
    <x v="23"/>
    <x v="65"/>
    <x v="77"/>
    <x v="99"/>
    <s v="Número"/>
    <n v="3"/>
    <s v="Libros editados e impresos para la Dirección del Patrimonio"/>
    <x v="85"/>
    <s v="Efectividad"/>
    <x v="3"/>
    <x v="1"/>
    <s v="Coordinador grupo de Procesos Editoriales"/>
    <s v="Yerbabuena "/>
    <m/>
    <d v="2022-01-01T00:00:00"/>
    <d v="2022-08-01T00:00:00"/>
    <n v="1"/>
    <n v="1"/>
    <m/>
    <m/>
    <m/>
    <m/>
    <m/>
    <n v="1"/>
    <m/>
    <m/>
    <m/>
    <m/>
  </r>
  <r>
    <m/>
    <m/>
    <m/>
    <m/>
    <m/>
    <m/>
    <m/>
    <x v="23"/>
    <x v="66"/>
    <x v="78"/>
    <x v="100"/>
    <s v="Número"/>
    <n v="3"/>
    <s v="Participación en ferias del libro "/>
    <x v="86"/>
    <s v="Efectividad"/>
    <x v="3"/>
    <x v="1"/>
    <s v="Coordinador grupo de Procesos Editoriales"/>
    <s v="Casa de Cuervo"/>
    <m/>
    <d v="2022-05-01T00:00:00"/>
    <d v="2022-11-01T00:00:00"/>
    <m/>
    <m/>
    <m/>
    <m/>
    <n v="1"/>
    <m/>
    <m/>
    <m/>
    <n v="1"/>
    <m/>
    <n v="1"/>
    <m/>
  </r>
  <r>
    <m/>
    <m/>
    <m/>
    <m/>
    <m/>
    <m/>
    <m/>
    <x v="23"/>
    <x v="67"/>
    <x v="79"/>
    <x v="101"/>
    <s v="Número"/>
    <n v="1"/>
    <s v="Libro coeditado"/>
    <x v="87"/>
    <s v="Efectividad"/>
    <x v="3"/>
    <x v="1"/>
    <s v="Coordinador grupo de Procesos Editoriales"/>
    <s v="Yerbabuena "/>
    <m/>
    <d v="2022-10-01T00:00:00"/>
    <d v="2022-10-01T00:00:00"/>
    <m/>
    <m/>
    <m/>
    <m/>
    <m/>
    <m/>
    <m/>
    <m/>
    <m/>
    <n v="1"/>
    <m/>
    <m/>
  </r>
  <r>
    <s v="Fortalecer la gestión administrativa incorporando nuevas y mejores prácticas que permitan generar eficiencia en el desarrollo de las funciones institucionales"/>
    <s v="Gestión_con_Valores_para_Resultados"/>
    <s v="Mejora_Normativa"/>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Libertad de escoger profesión u oficio"/>
    <x v="24"/>
    <x v="68"/>
    <x v="0"/>
    <x v="102"/>
    <s v="Número"/>
    <n v="2"/>
    <m/>
    <x v="88"/>
    <s v="Eficacia"/>
    <x v="4"/>
    <x v="7"/>
    <s v="Coordinador(a) grupo de Gestión Contractual"/>
    <s v="Las dos sedes"/>
    <s v="Ver Plan Anual de Adquisiciones"/>
    <d v="2022-10-01T00:00:00"/>
    <d v="2022-10-01T00:00:00"/>
    <m/>
    <m/>
    <m/>
    <m/>
    <m/>
    <m/>
    <m/>
    <m/>
    <m/>
    <n v="1"/>
    <m/>
    <m/>
  </r>
  <r>
    <m/>
    <m/>
    <m/>
    <m/>
    <m/>
    <m/>
    <m/>
    <x v="24"/>
    <x v="68"/>
    <x v="80"/>
    <x v="103"/>
    <s v="Número"/>
    <n v="1"/>
    <s v="Sensibilización realizada"/>
    <x v="89"/>
    <s v="Eficacia"/>
    <x v="4"/>
    <x v="1"/>
    <s v="Coordinador(a) grupo de Gestión Contractual"/>
    <m/>
    <m/>
    <d v="2022-10-01T00:00:00"/>
    <d v="2022-10-01T00:00:00"/>
    <m/>
    <m/>
    <m/>
    <m/>
    <m/>
    <m/>
    <m/>
    <m/>
    <m/>
    <n v="1"/>
    <m/>
    <m/>
  </r>
  <r>
    <m/>
    <m/>
    <m/>
    <m/>
    <m/>
    <m/>
    <m/>
    <x v="24"/>
    <x v="68"/>
    <x v="81"/>
    <x v="104"/>
    <s v="Número"/>
    <n v="1"/>
    <s v="Capacitación realizada"/>
    <x v="90"/>
    <s v="Eficacia"/>
    <x v="4"/>
    <x v="1"/>
    <s v="Coordinador(a) grupo de Gestión Contractual"/>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5"/>
    <x v="69"/>
    <x v="0"/>
    <x v="105"/>
    <m/>
    <m/>
    <s v="Plan de mantenimiento ejecutado"/>
    <x v="47"/>
    <m/>
    <x v="5"/>
    <x v="8"/>
    <s v="Coordinador(a) grupo de Recursos Físicos"/>
    <s v="Las dos sedes"/>
    <s v="Ver Plan Anual de Adquisiciones"/>
    <d v="2022-01-01T00:00:00"/>
    <d v="2022-12-01T00:00:00"/>
    <n v="1"/>
    <n v="4"/>
    <n v="0"/>
    <n v="4"/>
    <n v="0"/>
    <n v="3"/>
    <n v="1"/>
    <n v="3"/>
    <n v="0"/>
    <n v="3"/>
    <n v="0"/>
    <n v="5"/>
  </r>
  <r>
    <m/>
    <m/>
    <m/>
    <m/>
    <m/>
    <m/>
    <m/>
    <x v="25"/>
    <x v="69"/>
    <x v="82"/>
    <x v="106"/>
    <s v="Número"/>
    <n v="1"/>
    <s v="Documento resumen con las necesidades identificadas de mantenimiento de infraestructura"/>
    <x v="91"/>
    <s v="Efectividad"/>
    <x v="5"/>
    <x v="1"/>
    <s v="Coordinador(a) grupo de Recursos Físicos/Javier Vargas"/>
    <m/>
    <m/>
    <d v="2022-02-01T00:00:00"/>
    <d v="2022-02-01T00:00:00"/>
    <m/>
    <n v="1"/>
    <m/>
    <m/>
    <m/>
    <m/>
    <m/>
    <m/>
    <m/>
    <m/>
    <m/>
    <m/>
  </r>
  <r>
    <m/>
    <m/>
    <m/>
    <m/>
    <m/>
    <m/>
    <m/>
    <x v="25"/>
    <x v="69"/>
    <x v="83"/>
    <x v="107"/>
    <s v="Número"/>
    <n v="1"/>
    <s v="Cronograma de mantenimiento"/>
    <x v="92"/>
    <s v="Efectividad"/>
    <x v="5"/>
    <x v="1"/>
    <s v="Coordinador(a) grupo de Recursos Físicos/Javier Vargas"/>
    <m/>
    <m/>
    <d v="2022-01-01T00:00:00"/>
    <d v="2022-01-01T00:00:00"/>
    <n v="1"/>
    <m/>
    <m/>
    <m/>
    <m/>
    <m/>
    <m/>
    <m/>
    <m/>
    <m/>
    <m/>
    <m/>
  </r>
  <r>
    <m/>
    <m/>
    <m/>
    <m/>
    <m/>
    <m/>
    <m/>
    <x v="25"/>
    <x v="69"/>
    <x v="84"/>
    <x v="108"/>
    <s v="Número"/>
    <n v="1"/>
    <s v="Actividades de mantenimiento"/>
    <x v="35"/>
    <s v="Efectividad"/>
    <x v="5"/>
    <x v="1"/>
    <s v="Coordinador(a) grupo de Recursos Físicos/Javier Vargas"/>
    <m/>
    <m/>
    <d v="2022-02-01T00:00:00"/>
    <d v="2022-12-01T00:00:00"/>
    <m/>
    <n v="3"/>
    <m/>
    <n v="4"/>
    <m/>
    <n v="2"/>
    <m/>
    <n v="3"/>
    <m/>
    <n v="3"/>
    <m/>
    <n v="3"/>
  </r>
  <r>
    <m/>
    <m/>
    <m/>
    <m/>
    <m/>
    <m/>
    <m/>
    <x v="25"/>
    <x v="69"/>
    <x v="85"/>
    <x v="109"/>
    <s v="Número"/>
    <n v="2"/>
    <s v="Informes de solicitudes atendidas"/>
    <x v="93"/>
    <s v="Efectividad"/>
    <x v="5"/>
    <x v="1"/>
    <s v="Coordinador(a) grupo de Recursos Físicos/María del Rosario Ocampo"/>
    <m/>
    <m/>
    <d v="2022-07-01T00:00:00"/>
    <d v="2022-12-01T00:00:00"/>
    <m/>
    <m/>
    <m/>
    <m/>
    <m/>
    <m/>
    <n v="1"/>
    <m/>
    <m/>
    <m/>
    <m/>
    <n v="1"/>
  </r>
  <r>
    <m/>
    <m/>
    <m/>
    <m/>
    <m/>
    <m/>
    <m/>
    <x v="25"/>
    <x v="69"/>
    <x v="86"/>
    <x v="110"/>
    <s v="Número"/>
    <n v="1"/>
    <s v="Informe de la ejecución del plan"/>
    <x v="94"/>
    <s v="Efectividad"/>
    <x v="5"/>
    <x v="1"/>
    <s v="Coordinador(a) grupo de Recursos Físicos/Javier Vargas"/>
    <m/>
    <m/>
    <d v="2022-06-01T00:00:00"/>
    <d v="2022-12-01T00:00:00"/>
    <m/>
    <m/>
    <m/>
    <m/>
    <m/>
    <n v="1"/>
    <m/>
    <m/>
    <m/>
    <m/>
    <m/>
    <n v="1"/>
  </r>
  <r>
    <s v="Fortalecer la gestión administrativa incorporando nuevas y mejores prácticas que permitan generar eficiencia en el desarrollo de las funciones institucionales"/>
    <s v="Gestión_con_Valores_para_Resultados"/>
    <s v="Fortalecimiento_Organizacional_y_Simplificación_de_Procesos"/>
    <s v="Planear proyectos de fortalecimiento de las sedes aprovechando la posición física estratégica y garantizar la presencialidad en lugares donde la competencia no llegue en esta modalidad"/>
    <s v="No aplica"/>
    <m/>
    <s v="Libertad de escoger profesión u oficio"/>
    <x v="26"/>
    <x v="70"/>
    <x v="0"/>
    <x v="111"/>
    <m/>
    <m/>
    <m/>
    <x v="47"/>
    <s v="Efectividad"/>
    <x v="5"/>
    <x v="8"/>
    <s v="Coordinador(a) grupo de Recursos Físicos"/>
    <s v="Las dos sedes"/>
    <s v="Ver Plan Anual de Adquisiciones"/>
    <d v="2022-08-01T00:00:00"/>
    <d v="2022-10-01T00:00:00"/>
    <n v="0"/>
    <n v="0"/>
    <n v="0"/>
    <n v="0"/>
    <n v="0"/>
    <n v="0"/>
    <n v="0"/>
    <n v="1"/>
    <n v="0"/>
    <n v="2"/>
    <n v="0"/>
    <n v="0"/>
  </r>
  <r>
    <m/>
    <m/>
    <m/>
    <m/>
    <m/>
    <m/>
    <m/>
    <x v="26"/>
    <x v="70"/>
    <x v="87"/>
    <x v="112"/>
    <s v="Número"/>
    <n v="1"/>
    <s v="Cronograma presentado"/>
    <x v="95"/>
    <s v="Efectividad"/>
    <x v="5"/>
    <x v="1"/>
    <s v="Coordinador(a) grupo de Recursos Físicos"/>
    <m/>
    <m/>
    <d v="2022-08-01T00:00:00"/>
    <d v="2022-08-01T00:00:00"/>
    <m/>
    <m/>
    <m/>
    <m/>
    <m/>
    <m/>
    <m/>
    <n v="1"/>
    <m/>
    <m/>
    <m/>
    <m/>
  </r>
  <r>
    <m/>
    <m/>
    <m/>
    <m/>
    <m/>
    <m/>
    <m/>
    <x v="26"/>
    <x v="70"/>
    <x v="88"/>
    <x v="113"/>
    <s v="Número"/>
    <n v="1"/>
    <s v="Documentos consolidados"/>
    <x v="96"/>
    <s v="Efectividad"/>
    <x v="5"/>
    <x v="1"/>
    <s v="Coordinador(a) grupo de Recursos Físicos/funcionarios recursos físicos"/>
    <m/>
    <m/>
    <d v="2022-10-01T00:00:00"/>
    <d v="2022-10-01T00:00:00"/>
    <m/>
    <m/>
    <m/>
    <m/>
    <m/>
    <m/>
    <m/>
    <m/>
    <m/>
    <n v="1"/>
    <m/>
    <m/>
  </r>
  <r>
    <m/>
    <m/>
    <m/>
    <m/>
    <m/>
    <m/>
    <m/>
    <x v="26"/>
    <x v="70"/>
    <x v="89"/>
    <x v="114"/>
    <s v="Número"/>
    <n v="1"/>
    <s v="Documento consolidado"/>
    <x v="13"/>
    <s v="Efectividad"/>
    <x v="5"/>
    <x v="1"/>
    <s v="Coordinador(a) grupo de Recursos Físicos/Carlos Sánchez"/>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en el norte de Bogotá para lograr una expansión en la zona educativa con mayor proyección de la ciudad así como en el centro de la ciudad"/>
    <s v="Plan de Austeridad y Gestión Ambiental"/>
    <m/>
    <s v="Libertad de escoger profesión u oficio"/>
    <x v="27"/>
    <x v="71"/>
    <x v="0"/>
    <x v="115"/>
    <m/>
    <m/>
    <m/>
    <x v="47"/>
    <m/>
    <x v="5"/>
    <x v="8"/>
    <s v="Coordinador(a) grupo de Recursos Físicos"/>
    <s v="Hacienda Yerbabuena"/>
    <s v="Ver Plan Anual de Adquisiciones"/>
    <d v="2022-10-01T00:00:00"/>
    <d v="2022-11-01T00:00:00"/>
    <n v="0"/>
    <n v="0"/>
    <n v="0"/>
    <n v="0"/>
    <n v="0"/>
    <n v="0"/>
    <n v="0"/>
    <n v="0"/>
    <n v="0"/>
    <n v="1"/>
    <n v="1"/>
    <n v="0"/>
  </r>
  <r>
    <m/>
    <m/>
    <m/>
    <m/>
    <m/>
    <m/>
    <m/>
    <x v="27"/>
    <x v="72"/>
    <x v="90"/>
    <x v="116"/>
    <s v="Número"/>
    <n v="1"/>
    <s v="Informe de seguimiento de los individuos arbóreos plantados"/>
    <x v="97"/>
    <m/>
    <x v="5"/>
    <x v="1"/>
    <s v="Coordinador(a) grupo de Recursos Físicos/Contratistas del área"/>
    <m/>
    <m/>
    <d v="2022-11-01T00:00:00"/>
    <d v="2022-11-01T00:00:00"/>
    <m/>
    <m/>
    <m/>
    <m/>
    <m/>
    <m/>
    <m/>
    <m/>
    <m/>
    <m/>
    <n v="1"/>
    <m/>
  </r>
  <r>
    <m/>
    <m/>
    <m/>
    <m/>
    <m/>
    <m/>
    <m/>
    <x v="27"/>
    <x v="73"/>
    <x v="91"/>
    <x v="117"/>
    <s v="Número"/>
    <n v="1"/>
    <s v="Publicación disponible para la venta."/>
    <x v="98"/>
    <m/>
    <x v="5"/>
    <x v="1"/>
    <s v="Coordinador(a) grupo de Recursos Físicos/Contratistas del área"/>
    <m/>
    <m/>
    <d v="2022-10-01T00:00:00"/>
    <d v="2022-10-01T00:00:00"/>
    <m/>
    <m/>
    <m/>
    <m/>
    <m/>
    <m/>
    <m/>
    <m/>
    <m/>
    <n v="1"/>
    <m/>
    <m/>
  </r>
  <r>
    <s v="Fortalecer la gestión administrativa incorporando nuevas y mejores prácticas que permitan generar eficiencia en el desarrollo de las funciones institucionales"/>
    <s v="Gestión_con_Valores_para_Resultados"/>
    <s v="Fortalecimiento_Organizacional_y_Simplificación_de_Procesos"/>
    <s v="Aprovechar la posición física estratégica para estructurar el proceso de gestión de museos como alternativa para acceder a contenidos culturales a través de medios digitales"/>
    <s v="Plan de Austeridad y Gestión Ambiental"/>
    <m/>
    <s v="Libertad de escoger profesión u oficio"/>
    <x v="28"/>
    <x v="74"/>
    <x v="0"/>
    <x v="118"/>
    <s v="Número"/>
    <m/>
    <m/>
    <x v="47"/>
    <m/>
    <x v="6"/>
    <x v="8"/>
    <s v="Coordinador(a) grupo de Recursos Físicos"/>
    <s v="Las dos sedes"/>
    <s v="Ver Plan Anual de Adquisiciones"/>
    <d v="2022-02-01T00:00:00"/>
    <d v="2022-11-01T00:00:00"/>
    <n v="0"/>
    <n v="2"/>
    <n v="2"/>
    <n v="0"/>
    <n v="0"/>
    <n v="3"/>
    <n v="0"/>
    <n v="0"/>
    <n v="3"/>
    <n v="0"/>
    <n v="4"/>
    <n v="0"/>
  </r>
  <r>
    <m/>
    <m/>
    <m/>
    <m/>
    <m/>
    <m/>
    <m/>
    <x v="28"/>
    <x v="75"/>
    <x v="92"/>
    <x v="119"/>
    <s v="Número"/>
    <n v="1"/>
    <s v="Plan de Austeridad y Gestión Ambiental, aprobado"/>
    <x v="99"/>
    <s v="Eficacia"/>
    <x v="6"/>
    <x v="1"/>
    <s v="Coordinador(a) grupo de Recursos Físicos/Ingeniera Ambiental"/>
    <m/>
    <m/>
    <d v="2022-02-01T00:00:00"/>
    <d v="2022-02-01T00:00:00"/>
    <m/>
    <n v="1"/>
    <m/>
    <m/>
    <m/>
    <m/>
    <m/>
    <m/>
    <m/>
    <m/>
    <m/>
    <m/>
  </r>
  <r>
    <m/>
    <m/>
    <m/>
    <m/>
    <m/>
    <m/>
    <m/>
    <x v="28"/>
    <x v="75"/>
    <x v="93"/>
    <x v="120"/>
    <s v="Número"/>
    <n v="1"/>
    <s v="Socialización con responsables de obligaciones compartidas"/>
    <x v="100"/>
    <s v="Eficacia"/>
    <x v="6"/>
    <x v="1"/>
    <s v="Coordinador(a) grupo de Recursos Físicos/Ingeniera Ambiental"/>
    <m/>
    <m/>
    <d v="2022-02-01T00:00:00"/>
    <d v="2022-02-01T00:00:00"/>
    <m/>
    <n v="1"/>
    <m/>
    <m/>
    <m/>
    <m/>
    <m/>
    <m/>
    <m/>
    <m/>
    <m/>
    <m/>
  </r>
  <r>
    <m/>
    <m/>
    <m/>
    <m/>
    <m/>
    <m/>
    <m/>
    <x v="28"/>
    <x v="74"/>
    <x v="94"/>
    <x v="121"/>
    <s v="Número"/>
    <n v="1"/>
    <s v="Actividades ejecutadas"/>
    <x v="35"/>
    <s v="Eficacia"/>
    <x v="6"/>
    <x v="1"/>
    <s v="Coordinador(a) grupo de Recursos Físicos/Ingeniera Ambiental"/>
    <m/>
    <m/>
    <d v="2022-03-01T00:00:00"/>
    <d v="2022-11-01T00:00:00"/>
    <m/>
    <m/>
    <n v="2"/>
    <m/>
    <m/>
    <n v="3"/>
    <m/>
    <m/>
    <n v="3"/>
    <m/>
    <n v="4"/>
    <m/>
  </r>
  <r>
    <s v="Fortalecer la gestión administrativa incorporando nuevas y mejores prácticas que permitan generar eficiencia en el desarrollo de las funciones institucionales"/>
    <s v="Información_y_Comunicación"/>
    <s v="Gestión_Documental"/>
    <s v="No aplica"/>
    <s v="Plan Institucional de Archivos de la Entidad - PINAR"/>
    <m/>
    <s v="Participar en la conformación, ejercicio y control del poder político"/>
    <x v="29"/>
    <x v="76"/>
    <x v="0"/>
    <x v="122"/>
    <s v="Número"/>
    <n v="1"/>
    <m/>
    <x v="47"/>
    <m/>
    <x v="6"/>
    <x v="9"/>
    <s v="COORDINADOR DE GESTIÓN DOCUMENTAL"/>
    <s v="Las dos sedes"/>
    <s v="Ver Plan Anual de Adquisiciones"/>
    <d v="2022-06-01T00:00:00"/>
    <d v="2022-11-01T00:00:00"/>
    <n v="0"/>
    <n v="0"/>
    <n v="0"/>
    <n v="0"/>
    <n v="0"/>
    <n v="1"/>
    <n v="0"/>
    <n v="0"/>
    <n v="0"/>
    <n v="0"/>
    <n v="2"/>
    <n v="0"/>
  </r>
  <r>
    <m/>
    <m/>
    <m/>
    <m/>
    <m/>
    <m/>
    <m/>
    <x v="29"/>
    <x v="77"/>
    <x v="95"/>
    <x v="123"/>
    <s v="Número"/>
    <n v="1"/>
    <s v="Documento de tablas de control de acceso aprobado y publicado"/>
    <x v="101"/>
    <s v="Eficacia"/>
    <x v="6"/>
    <x v="1"/>
    <s v="COORDINADOR DE GESTIÓN DOCUMENTAL"/>
    <s v="Las dos sedes"/>
    <m/>
    <d v="2022-11-01T00:00:00"/>
    <d v="2022-11-01T00:00:00"/>
    <m/>
    <m/>
    <m/>
    <m/>
    <m/>
    <m/>
    <m/>
    <m/>
    <m/>
    <m/>
    <n v="1"/>
    <m/>
  </r>
  <r>
    <m/>
    <m/>
    <m/>
    <m/>
    <m/>
    <m/>
    <m/>
    <x v="29"/>
    <x v="78"/>
    <x v="96"/>
    <x v="123"/>
    <s v="Número"/>
    <n v="1"/>
    <s v="Documento de tablas de control de acceso con modelo de requisitos electrónico aprobado y publicado"/>
    <x v="101"/>
    <s v="Eficacia"/>
    <x v="6"/>
    <x v="1"/>
    <s v="COORDINADOR DE GESTIÓN DOCUMENTAL"/>
    <s v="Las dos sedes"/>
    <m/>
    <d v="2022-11-01T00:00:00"/>
    <d v="2022-11-01T00:00:00"/>
    <m/>
    <m/>
    <m/>
    <m/>
    <m/>
    <m/>
    <m/>
    <m/>
    <m/>
    <m/>
    <n v="1"/>
    <m/>
  </r>
  <r>
    <m/>
    <m/>
    <m/>
    <m/>
    <m/>
    <m/>
    <m/>
    <x v="29"/>
    <x v="79"/>
    <x v="97"/>
    <x v="124"/>
    <s v="Número"/>
    <n v="1"/>
    <s v="Plan de transferencias documentales ejecutado"/>
    <x v="101"/>
    <s v="Eficacia"/>
    <x v="6"/>
    <x v="1"/>
    <s v="COORDINADOR DE GESTIÓN DOCUMENTAL"/>
    <s v="Las dos sedes"/>
    <m/>
    <d v="2022-06-01T00:00:00"/>
    <d v="2022-06-01T00:00:00"/>
    <m/>
    <m/>
    <m/>
    <m/>
    <m/>
    <n v="1"/>
    <m/>
    <m/>
    <m/>
    <m/>
    <m/>
    <m/>
  </r>
  <r>
    <s v="Fortalecer la gestión administrativa incorporando nuevas y mejores prácticas que permitan generar eficiencia en el desarrollo de las funciones institucionales"/>
    <s v="Control_Interno"/>
    <s v="Control_Interno"/>
    <s v="Generar proyectos de acompañamiento especializado entre los profesionales expertos que apadrinen áreas con resistencia al cambio para mejorar la aceptación de misionalidad como IES por parte del personal administrativo"/>
    <s v="Plan Anticorrupción y de Atención al Ciudadano"/>
    <m/>
    <s v="Igualdad"/>
    <x v="30"/>
    <x v="80"/>
    <x v="0"/>
    <x v="125"/>
    <s v="Número"/>
    <n v="6"/>
    <s v="Sensibilizaciones realizadas"/>
    <x v="88"/>
    <s v="Eficacia"/>
    <x v="7"/>
    <x v="10"/>
    <s v="Profesional Especializado de oficina de control interno disciplinario (sustanciador)"/>
    <s v="Las dos sedes"/>
    <s v="Ver Plan Anual de Adquisiciones"/>
    <d v="2022-04-01T00:00:00"/>
    <d v="2022-12-01T00:00:00"/>
    <m/>
    <m/>
    <m/>
    <n v="2"/>
    <m/>
    <m/>
    <m/>
    <n v="2"/>
    <m/>
    <m/>
    <m/>
    <n v="2"/>
  </r>
  <r>
    <m/>
    <m/>
    <m/>
    <m/>
    <m/>
    <m/>
    <m/>
    <x v="30"/>
    <x v="81"/>
    <x v="98"/>
    <x v="126"/>
    <s v="Número"/>
    <n v="3"/>
    <s v="Sesiones de sensibilización "/>
    <x v="102"/>
    <s v="Eficacia"/>
    <x v="7"/>
    <x v="1"/>
    <s v="Profesional Especializado de oficina de control interno disciplinario (sustanciador)"/>
    <s v="Las dos sedes"/>
    <m/>
    <d v="2022-04-01T00:00:00"/>
    <d v="2022-12-01T00:00:00"/>
    <m/>
    <m/>
    <m/>
    <n v="1"/>
    <m/>
    <m/>
    <m/>
    <n v="1"/>
    <m/>
    <m/>
    <m/>
    <n v="1"/>
  </r>
  <r>
    <m/>
    <m/>
    <m/>
    <m/>
    <m/>
    <m/>
    <m/>
    <x v="30"/>
    <x v="81"/>
    <x v="99"/>
    <x v="126"/>
    <s v="Número"/>
    <n v="3"/>
    <s v="Cápsulas informativas"/>
    <x v="103"/>
    <s v="Eficacia"/>
    <x v="7"/>
    <x v="1"/>
    <s v="Profesional Especializado de oficina de control interno disciplinario (sustanciador)"/>
    <s v="Las dos sedes"/>
    <m/>
    <d v="2022-04-01T00:00:00"/>
    <d v="2022-12-01T00:00:00"/>
    <m/>
    <m/>
    <m/>
    <n v="1"/>
    <m/>
    <m/>
    <m/>
    <n v="1"/>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1"/>
    <x v="82"/>
    <x v="0"/>
    <x v="127"/>
    <m/>
    <m/>
    <m/>
    <x v="47"/>
    <m/>
    <x v="8"/>
    <x v="11"/>
    <s v="Coordinador Grupo de Planeación"/>
    <s v="Las dos sedes"/>
    <s v="Ver Plan Anual de Adquisiciones"/>
    <d v="2022-01-20T00:00:00"/>
    <d v="2022-03-31T00:00:00"/>
    <m/>
    <m/>
    <m/>
    <m/>
    <m/>
    <m/>
    <m/>
    <m/>
    <m/>
    <m/>
    <m/>
    <m/>
  </r>
  <r>
    <m/>
    <m/>
    <m/>
    <m/>
    <m/>
    <m/>
    <m/>
    <x v="31"/>
    <x v="83"/>
    <x v="100"/>
    <x v="128"/>
    <s v="Número"/>
    <n v="13"/>
    <s v="Socializaciones realizadas (una por proceso) a coordinadores y lideres de equipo que intervengan en la realización de los indicadores de gestión"/>
    <x v="21"/>
    <s v="Eficacia"/>
    <x v="8"/>
    <x v="1"/>
    <s v="Coordinador Grupo de Planeación"/>
    <s v="Las dos sedes"/>
    <m/>
    <d v="2022-01-31T00:00:00"/>
    <d v="2022-03-31T00:00:00"/>
    <m/>
    <n v="7"/>
    <n v="6"/>
    <m/>
    <m/>
    <m/>
    <m/>
    <m/>
    <m/>
    <m/>
    <m/>
    <m/>
  </r>
  <r>
    <m/>
    <m/>
    <m/>
    <m/>
    <m/>
    <m/>
    <m/>
    <x v="31"/>
    <x v="84"/>
    <x v="101"/>
    <x v="129"/>
    <s v="Número"/>
    <n v="13"/>
    <s v="Mesas de trabajo con los líderes de proceso para la validación y construcción de los indicadores de gestión (una por proceso) "/>
    <x v="21"/>
    <s v="Eficacia"/>
    <x v="8"/>
    <x v="1"/>
    <s v="Coordinador Grupo de Planeación"/>
    <s v="Las dos sedes"/>
    <m/>
    <d v="2022-01-31T00:00:00"/>
    <d v="2022-03-31T00:00:00"/>
    <m/>
    <n v="7"/>
    <n v="6"/>
    <m/>
    <m/>
    <m/>
    <m/>
    <m/>
    <m/>
    <m/>
    <m/>
    <m/>
  </r>
  <r>
    <m/>
    <m/>
    <m/>
    <m/>
    <m/>
    <m/>
    <m/>
    <x v="31"/>
    <x v="85"/>
    <x v="102"/>
    <x v="130"/>
    <s v="Número"/>
    <n v="1"/>
    <s v="Matriz de indicadores de los procesos del Instituto trabajada y validada con los líderes de proceso y presentada al CIGD para su aprobación"/>
    <x v="104"/>
    <s v="Eficacia"/>
    <x v="8"/>
    <x v="1"/>
    <s v="Coordinador Grupo de Planeación"/>
    <s v="Las dos sedes"/>
    <m/>
    <d v="2022-01-31T00:00:00"/>
    <d v="2022-03-31T00:00:00"/>
    <m/>
    <m/>
    <n v="1"/>
    <m/>
    <m/>
    <m/>
    <m/>
    <m/>
    <m/>
    <m/>
    <m/>
    <m/>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2"/>
    <x v="86"/>
    <x v="0"/>
    <x v="131"/>
    <s v="Número"/>
    <n v="13"/>
    <m/>
    <x v="47"/>
    <m/>
    <x v="8"/>
    <x v="11"/>
    <s v="Coordinador Grupo de Planeación"/>
    <s v="Las dos sedes"/>
    <s v="Ver Plan Anual de Adquisiciones"/>
    <d v="2022-03-01T00:00:00"/>
    <d v="2022-08-30T00:00:00"/>
    <m/>
    <m/>
    <n v="1"/>
    <n v="3"/>
    <n v="1"/>
    <n v="2"/>
    <n v="3"/>
    <n v="1"/>
    <m/>
    <n v="1"/>
    <m/>
    <n v="1"/>
  </r>
  <r>
    <m/>
    <m/>
    <m/>
    <m/>
    <m/>
    <m/>
    <m/>
    <x v="32"/>
    <x v="87"/>
    <x v="103"/>
    <x v="132"/>
    <s v="Número"/>
    <n v="8"/>
    <s v="Socializaciones realizadas (una por equipo)"/>
    <x v="21"/>
    <s v="Eficacia"/>
    <x v="8"/>
    <x v="1"/>
    <s v="Coordinador Grupo de Planeación"/>
    <s v="Las dos sedes"/>
    <m/>
    <d v="2022-03-01T00:00:00"/>
    <d v="2022-08-30T00:00:00"/>
    <m/>
    <m/>
    <n v="1"/>
    <n v="2"/>
    <n v="1"/>
    <n v="2"/>
    <n v="1"/>
    <n v="1"/>
    <m/>
    <m/>
    <m/>
    <m/>
  </r>
  <r>
    <m/>
    <m/>
    <m/>
    <m/>
    <m/>
    <m/>
    <m/>
    <x v="32"/>
    <x v="88"/>
    <x v="104"/>
    <x v="133"/>
    <s v="Número"/>
    <n v="4"/>
    <s v="Informes trimestrales de seguimiento"/>
    <x v="93"/>
    <s v="Eficacia"/>
    <x v="8"/>
    <x v="1"/>
    <s v="Coordinador Grupo de Planeación"/>
    <s v="Las dos sedes"/>
    <m/>
    <d v="2022-03-01T00:00:00"/>
    <d v="2022-08-30T00:00:00"/>
    <m/>
    <m/>
    <m/>
    <n v="1"/>
    <m/>
    <m/>
    <n v="1"/>
    <m/>
    <m/>
    <n v="1"/>
    <m/>
    <n v="1"/>
  </r>
  <r>
    <m/>
    <m/>
    <m/>
    <m/>
    <m/>
    <m/>
    <m/>
    <x v="32"/>
    <x v="89"/>
    <x v="105"/>
    <x v="134"/>
    <s v="Número"/>
    <n v="1"/>
    <s v="Plan de mejoramiento de implementación FURAG"/>
    <x v="105"/>
    <s v="Eficacia"/>
    <x v="8"/>
    <x v="1"/>
    <s v="Coordinador Grupo de Planeación"/>
    <s v="Las dos sedes"/>
    <m/>
    <d v="2022-03-01T00:00:00"/>
    <d v="2022-08-30T00:00:00"/>
    <m/>
    <m/>
    <m/>
    <m/>
    <m/>
    <m/>
    <n v="1"/>
    <m/>
    <m/>
    <m/>
    <m/>
    <m/>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3"/>
    <x v="90"/>
    <x v="0"/>
    <x v="135"/>
    <s v="Número"/>
    <n v="6"/>
    <m/>
    <x v="47"/>
    <m/>
    <x v="8"/>
    <x v="11"/>
    <s v="Coordinador Grupo de Planeación"/>
    <s v="Las dos sedes"/>
    <s v="Ver Plan Anual de Adquisiciones"/>
    <d v="2022-01-31T00:00:00"/>
    <d v="2022-03-31T00:00:00"/>
    <m/>
    <n v="2"/>
    <n v="2"/>
    <m/>
    <m/>
    <m/>
    <n v="1"/>
    <m/>
    <m/>
    <m/>
    <m/>
    <n v="1"/>
  </r>
  <r>
    <m/>
    <m/>
    <m/>
    <m/>
    <m/>
    <m/>
    <m/>
    <x v="33"/>
    <x v="91"/>
    <x v="106"/>
    <x v="136"/>
    <s v="Número"/>
    <n v="4"/>
    <s v="Socializaciones realizadas (1 por tipo de proceso estrategico, misional, evaluación y apoyo)"/>
    <x v="21"/>
    <s v="Eficacia"/>
    <x v="8"/>
    <x v="11"/>
    <s v="Coordinador Grupo de Planeación"/>
    <s v="Las dos sedes"/>
    <m/>
    <d v="2022-01-31T00:00:00"/>
    <d v="2022-03-31T00:00:00"/>
    <m/>
    <n v="2"/>
    <n v="2"/>
    <m/>
    <m/>
    <m/>
    <m/>
    <m/>
    <m/>
    <m/>
    <m/>
    <m/>
  </r>
  <r>
    <m/>
    <m/>
    <m/>
    <m/>
    <m/>
    <m/>
    <m/>
    <x v="33"/>
    <x v="92"/>
    <x v="107"/>
    <x v="137"/>
    <s v="Número"/>
    <n v="2"/>
    <s v="Informes semestrales del seguimiento sobre el estado del SIG socializados al CIGD"/>
    <x v="93"/>
    <s v="Eficacia"/>
    <x v="8"/>
    <x v="11"/>
    <s v="Coordinador Grupo de Planeación"/>
    <s v="Las dos sedes"/>
    <m/>
    <d v="2022-06-30T00:00:00"/>
    <d v="2022-12-24T00:00:00"/>
    <m/>
    <m/>
    <m/>
    <m/>
    <m/>
    <m/>
    <n v="1"/>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No aplica"/>
    <s v="Plan de Acción"/>
    <s v="Igualdad"/>
    <x v="34"/>
    <x v="93"/>
    <x v="0"/>
    <x v="138"/>
    <s v="Número"/>
    <n v="9"/>
    <m/>
    <x v="47"/>
    <m/>
    <x v="8"/>
    <x v="11"/>
    <s v="Coordinador Grupo de Planeación"/>
    <s v="Las dos sedes"/>
    <s v="Ver Plan Anual de Adquisiciones"/>
    <d v="2022-01-31T00:00:00"/>
    <d v="2022-12-24T00:00:00"/>
    <m/>
    <m/>
    <m/>
    <n v="1"/>
    <n v="1"/>
    <m/>
    <n v="2"/>
    <m/>
    <n v="1"/>
    <n v="1"/>
    <m/>
    <n v="3"/>
  </r>
  <r>
    <m/>
    <m/>
    <m/>
    <m/>
    <m/>
    <m/>
    <m/>
    <x v="34"/>
    <x v="94"/>
    <x v="108"/>
    <x v="139"/>
    <s v="Número"/>
    <n v="3"/>
    <s v="Informes cuatrimestrales de monitoreo a la matriz de riesgos"/>
    <x v="93"/>
    <s v="Eficacia"/>
    <x v="8"/>
    <x v="11"/>
    <s v="Coordinador Grupo de Planeación"/>
    <s v="Las dos sedes"/>
    <m/>
    <d v="2022-01-31T00:00:00"/>
    <d v="2022-12-24T00:00:00"/>
    <m/>
    <m/>
    <m/>
    <m/>
    <n v="1"/>
    <m/>
    <m/>
    <m/>
    <n v="1"/>
    <m/>
    <m/>
    <n v="1"/>
  </r>
  <r>
    <m/>
    <m/>
    <m/>
    <m/>
    <m/>
    <m/>
    <m/>
    <x v="34"/>
    <x v="88"/>
    <x v="109"/>
    <x v="140"/>
    <s v="Número"/>
    <n v="4"/>
    <s v="Informes trimestrales de seguimiento"/>
    <x v="93"/>
    <s v="Eficacia"/>
    <x v="8"/>
    <x v="11"/>
    <s v="Coordinador Grupo de Planeación"/>
    <s v="Las dos sedes"/>
    <m/>
    <d v="2022-01-31T00:00:00"/>
    <d v="2022-12-24T00:00:00"/>
    <m/>
    <m/>
    <m/>
    <n v="1"/>
    <m/>
    <m/>
    <n v="1"/>
    <m/>
    <m/>
    <n v="1"/>
    <m/>
    <n v="1"/>
  </r>
  <r>
    <m/>
    <m/>
    <m/>
    <m/>
    <m/>
    <m/>
    <m/>
    <x v="34"/>
    <x v="95"/>
    <x v="110"/>
    <x v="141"/>
    <s v="Número"/>
    <n v="2"/>
    <s v="Informes semestrales de monitoreo a los planes de mejoramiento "/>
    <x v="93"/>
    <s v="Eficacia"/>
    <x v="8"/>
    <x v="11"/>
    <s v="Coordinador Grupo de Planeación"/>
    <s v="Las dos sedes"/>
    <m/>
    <d v="2022-01-31T00:00:00"/>
    <d v="2022-12-24T00:00:00"/>
    <m/>
    <m/>
    <m/>
    <m/>
    <m/>
    <m/>
    <n v="1"/>
    <m/>
    <m/>
    <m/>
    <m/>
    <n v="1"/>
  </r>
  <r>
    <s v="Fortalecer la gestión administrativa incorporando nuevas y mejores prácticas que permitan generar eficiencia en el desarrollo de las funciones institucionales"/>
    <s v="Direccionamiento_Estratégico_y_Planeación"/>
    <s v="Direccionamiento_y_Planeación"/>
    <s v="Generar proyectos de acompañamiento especializado entre los profesionales expertos que apadrinen áreas con resistencia al cambio para mejorar la aceptación de misionalidad como IES por parte del personal administrativo"/>
    <s v="Plan Estratégico Institucional"/>
    <s v="Plan de Acción"/>
    <s v="Igualdad"/>
    <x v="35"/>
    <x v="96"/>
    <x v="0"/>
    <x v="142"/>
    <s v="Número"/>
    <n v="8"/>
    <m/>
    <x v="47"/>
    <m/>
    <x v="6"/>
    <x v="11"/>
    <s v="Coordinador Grupo de Planeación"/>
    <s v="Las dos sedes"/>
    <s v="Ver Plan Anual de Adquisiciones"/>
    <d v="2022-01-31T00:00:00"/>
    <d v="2022-12-24T00:00:00"/>
    <m/>
    <m/>
    <n v="2"/>
    <n v="2"/>
    <n v="1"/>
    <m/>
    <m/>
    <n v="2"/>
    <m/>
    <n v="1"/>
    <m/>
    <m/>
  </r>
  <r>
    <m/>
    <m/>
    <m/>
    <m/>
    <m/>
    <m/>
    <m/>
    <x v="35"/>
    <x v="97"/>
    <x v="111"/>
    <x v="143"/>
    <s v="Número"/>
    <n v="2"/>
    <s v="Sensibilizaciones realizadas"/>
    <x v="89"/>
    <s v="Eficacia"/>
    <x v="6"/>
    <x v="11"/>
    <s v="Coordinador Grupo de Planeación"/>
    <s v="Las dos sedes"/>
    <m/>
    <d v="2022-01-31T00:00:00"/>
    <d v="2022-07-31T00:00:00"/>
    <m/>
    <m/>
    <n v="1"/>
    <n v="1"/>
    <m/>
    <m/>
    <m/>
    <m/>
    <m/>
    <m/>
    <m/>
    <m/>
  </r>
  <r>
    <m/>
    <m/>
    <m/>
    <m/>
    <m/>
    <m/>
    <m/>
    <x v="35"/>
    <x v="98"/>
    <x v="112"/>
    <x v="144"/>
    <s v="Número"/>
    <n v="3"/>
    <s v="Proyectos de inversión actualizados o formulados"/>
    <x v="106"/>
    <s v="Eficacia"/>
    <x v="6"/>
    <x v="11"/>
    <s v="Coordinador Grupo de Planeación"/>
    <s v="Las dos sedes"/>
    <m/>
    <d v="2022-01-31T00:00:00"/>
    <d v="2022-07-31T00:00:00"/>
    <m/>
    <m/>
    <n v="1"/>
    <n v="1"/>
    <n v="1"/>
    <m/>
    <m/>
    <m/>
    <m/>
    <m/>
    <m/>
    <m/>
  </r>
  <r>
    <m/>
    <m/>
    <m/>
    <m/>
    <m/>
    <m/>
    <m/>
    <x v="35"/>
    <x v="97"/>
    <x v="113"/>
    <x v="145"/>
    <s v="Número"/>
    <n v="2"/>
    <s v="Sensibilizaciones realizadas"/>
    <x v="89"/>
    <s v="Eficacia"/>
    <x v="6"/>
    <x v="11"/>
    <s v="Coordinador Grupo de Planeación"/>
    <s v="Las dos sedes"/>
    <m/>
    <d v="2022-08-01T00:00:00"/>
    <d v="2022-12-24T00:00:00"/>
    <m/>
    <m/>
    <m/>
    <m/>
    <m/>
    <m/>
    <m/>
    <n v="1"/>
    <m/>
    <n v="1"/>
    <m/>
    <m/>
  </r>
  <r>
    <m/>
    <m/>
    <m/>
    <m/>
    <m/>
    <m/>
    <m/>
    <x v="35"/>
    <x v="99"/>
    <x v="114"/>
    <x v="146"/>
    <s v="Número"/>
    <n v="1"/>
    <s v="Lineamiento de Planeacion Estratégica Institucional"/>
    <x v="101"/>
    <s v="Eficacia"/>
    <x v="6"/>
    <x v="11"/>
    <s v="Coordinador Grupo de Planeación"/>
    <s v="Las dos sedes"/>
    <m/>
    <d v="2022-08-01T00:00:00"/>
    <d v="2022-12-24T00:00:00"/>
    <m/>
    <m/>
    <m/>
    <m/>
    <m/>
    <m/>
    <m/>
    <n v="1"/>
    <m/>
    <m/>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Proponer proyectos innovadores en los nichos de mercado con mayor probabilidad de éxito en el sector académico que ayuden a incentivar la llegada de nuevos estudiantes anteriormente no caracterizados"/>
    <s v="Plan Estratégico de Tecnologías de la Información y las Comunicaciones - PETI"/>
    <m/>
    <s v="Igualdad"/>
    <x v="36"/>
    <x v="100"/>
    <x v="0"/>
    <x v="147"/>
    <s v="Número"/>
    <n v="1"/>
    <s v="Una aplicación WEB desarrollada del Observatorio Poesía Colombiano"/>
    <x v="107"/>
    <s v="Eficacia"/>
    <x v="9"/>
    <x v="12"/>
    <s v=" Coordinador Grupo de Tecnologías de la Información "/>
    <s v="Las dos sedes"/>
    <s v="Ver Plan Anual de Adquisiciones"/>
    <d v="2022-01-27T00:00:00"/>
    <d v="2022-02-28T00:00:00"/>
    <m/>
    <n v="1"/>
    <m/>
    <m/>
    <m/>
    <m/>
    <m/>
    <m/>
    <m/>
    <m/>
    <m/>
    <m/>
  </r>
  <r>
    <s v="Fortalecer la gestión administrativa incorporando nuevas y mejores prácticas que permitan generar eficiencia en el desarrollo de las funciones institucionales"/>
    <s v="Gestión_con_Valores_para_Resultados"/>
    <s v="Gobierno_Digital"/>
    <s v="Por su naturaleza dual, educación y cultura, generar proyectos multidisciplinarios y inter sectoriales que permitan adecuar una planta de personal que responda a las necesidad de las funciones misionales."/>
    <s v="Plan Estratégico de Tecnologías de la Información y las Comunicaciones - PETI"/>
    <m/>
    <s v="Igualdad"/>
    <x v="37"/>
    <x v="101"/>
    <x v="0"/>
    <x v="148"/>
    <s v="Porcentaje"/>
    <n v="1"/>
    <s v="Servicios de telefonía institucional"/>
    <x v="108"/>
    <s v="Eficacia"/>
    <x v="9"/>
    <x v="12"/>
    <s v=" Coordinador Grupo de Tecnologías de la Información "/>
    <s v="Las dos sedes"/>
    <s v="Ver Plan Anual de Adquisiciones"/>
    <d v="2022-01-01T00:00:00"/>
    <d v="2022-02-28T00:00:00"/>
    <m/>
    <n v="1"/>
    <m/>
    <m/>
    <m/>
    <m/>
    <m/>
    <m/>
    <m/>
    <m/>
    <m/>
    <m/>
  </r>
  <r>
    <s v="Fortalecer la gestión administrativa incorporando nuevas y mejores prácticas que permitan generar eficiencia en el desarrollo de las funciones institucionales"/>
    <s v="Gestión_con_Valores_para_Resultados"/>
    <s v="Seguridad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38"/>
    <x v="102"/>
    <x v="0"/>
    <x v="149"/>
    <s v="Porcentaje"/>
    <n v="1"/>
    <s v="Bases de datos centralizadas"/>
    <x v="108"/>
    <s v="Eficacia"/>
    <x v="9"/>
    <x v="12"/>
    <s v=" Coordinador Grupo de Tecnologías de la Información "/>
    <s v="Las dos sedes"/>
    <s v="Ver Plan Anual de Adquisiciones"/>
    <d v="2022-01-01T00:00:00"/>
    <d v="2022-12-30T00:00:00"/>
    <m/>
    <m/>
    <m/>
    <m/>
    <m/>
    <m/>
    <m/>
    <m/>
    <m/>
    <m/>
    <m/>
    <n v="1"/>
  </r>
  <r>
    <s v="Fortalecer la gestión administrativa incorporando nuevas y mejores prácticas que permitan generar eficiencia en el desarrollo de las funciones institucionales"/>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39"/>
    <x v="103"/>
    <x v="0"/>
    <x v="150"/>
    <s v="Número"/>
    <n v="1"/>
    <s v="Curso virtual"/>
    <x v="108"/>
    <s v="Eficacia"/>
    <x v="9"/>
    <x v="12"/>
    <s v=" Coordinador Grupo de Tecnologías de la Información "/>
    <s v="Las dos sedes"/>
    <s v="Ver Plan Anual de Adquisiciones"/>
    <d v="2022-02-01T00:00:00"/>
    <d v="2022-05-31T00:00:00"/>
    <m/>
    <m/>
    <m/>
    <m/>
    <n v="1"/>
    <m/>
    <m/>
    <m/>
    <m/>
    <m/>
    <m/>
    <m/>
  </r>
  <r>
    <s v="Fortalecer la gestión administrativa incorporando nuevas y mejores prácticas que permitan generar eficiencia en el desarrollo de las funciones institucionales"/>
    <s v="Información_y_Comunicación"/>
    <s v="Transparencia,_Acceso_a_la_Información_Pública_y_Lucha_Contra_la_Corrupción"/>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40"/>
    <x v="104"/>
    <x v="0"/>
    <x v="151"/>
    <s v="Número"/>
    <n v="1"/>
    <s v="página web actualizada"/>
    <x v="108"/>
    <s v="Eficacia"/>
    <x v="9"/>
    <x v="12"/>
    <s v=" Coordinador Grupo de Tecnologías de la Información "/>
    <s v="Las dos sedes"/>
    <s v="Ver Plan Anual de Adquisiciones"/>
    <d v="2022-01-01T00:00:00"/>
    <d v="2022-09-30T00:00:00"/>
    <m/>
    <m/>
    <m/>
    <m/>
    <m/>
    <m/>
    <m/>
    <m/>
    <n v="1"/>
    <m/>
    <m/>
    <m/>
  </r>
  <r>
    <s v="Actualizar los programas académicos que ofrece el Instituto con características sensibles a las crisis del sector educativo garantizando la gestión de la reducción del riesgo de deserción"/>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41"/>
    <x v="105"/>
    <x v="0"/>
    <x v="152"/>
    <s v="Número"/>
    <n v="1"/>
    <s v="Diplomado virtual"/>
    <x v="108"/>
    <s v="Eficacia"/>
    <x v="9"/>
    <x v="12"/>
    <s v=" Coordinador Grupo de Tecnologías de la Información "/>
    <s v="Las dos sedes"/>
    <s v="Ver Plan Anual de Adquisiciones"/>
    <d v="2022-02-01T00:00:00"/>
    <d v="2022-12-30T00:00:00"/>
    <m/>
    <m/>
    <m/>
    <m/>
    <m/>
    <m/>
    <m/>
    <m/>
    <m/>
    <m/>
    <m/>
    <n v="1"/>
  </r>
  <r>
    <s v="Actualizar los programas académicos que ofrece el Instituto con características sensibles a las crisis del sector educativo garantizando la gestión de la reducción del riesgo de deserción"/>
    <s v="Gestión_con_Valores_para_Resultados"/>
    <s v="Gobierno_Digital"/>
    <s v="Proponer proyectos innovadores en los nichos de mercado con mayor probabilidad de éxito en el sector académico que ayuden a incentivar la llegada de nuevos estudiantes anteriormente no caracterizados"/>
    <s v="Plan Estratégico de Tecnologías de la Información y las Comunicaciones - PETI"/>
    <m/>
    <s v="Al trabajo"/>
    <x v="42"/>
    <x v="106"/>
    <x v="0"/>
    <x v="153"/>
    <s v="Número"/>
    <n v="1"/>
    <s v="Diplomado virtual"/>
    <x v="108"/>
    <s v="Eficacia"/>
    <x v="9"/>
    <x v="12"/>
    <s v=" Coordinador Grupo de Tecnologías de la Información "/>
    <s v="Las dos sedes"/>
    <s v="Ver Plan Anual de Adquisiciones"/>
    <d v="2022-02-01T00:00:00"/>
    <d v="2022-12-30T00:00:00"/>
    <m/>
    <m/>
    <m/>
    <m/>
    <m/>
    <m/>
    <m/>
    <m/>
    <m/>
    <m/>
    <m/>
    <n v="1"/>
  </r>
  <r>
    <s v="Fortalecer los programas académicos de posgrado para construir una comunidad académica que contribuya a la salvaguarda del patrimonio lingüístico"/>
    <s v="Información_y_Comunicación"/>
    <s v="Transparencia,_Acceso_a_la_Información_Pública_y_Lucha_Contra_la_Corrupción"/>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Igualdad"/>
    <x v="43"/>
    <x v="107"/>
    <x v="0"/>
    <x v="154"/>
    <s v="Número"/>
    <n v="1"/>
    <s v="Sección página web actualizada"/>
    <x v="108"/>
    <s v="Eficacia"/>
    <x v="9"/>
    <x v="12"/>
    <s v=" Coordinador Grupo de Tecnologías de la Información "/>
    <s v="Las dos sedes"/>
    <s v="Ver Plan Anual de Adquisiciones"/>
    <d v="2022-02-01T00:00:00"/>
    <d v="2022-06-30T00:00:00"/>
    <m/>
    <m/>
    <m/>
    <m/>
    <m/>
    <n v="1"/>
    <m/>
    <m/>
    <m/>
    <m/>
    <m/>
    <m/>
  </r>
  <r>
    <s v="Fortalecer los programas académicos de posgrado para construir una comunidad académica que contribuya a la salvaguarda del patrimonio lingüístico"/>
    <s v="Información_y_Comunicación"/>
    <s v="Gestión_Documen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Participar en la conformación, ejercicio y control del poder político"/>
    <x v="44"/>
    <x v="108"/>
    <x v="0"/>
    <x v="155"/>
    <s v="Número"/>
    <n v="1"/>
    <s v="Formulario actualizado"/>
    <x v="108"/>
    <s v="Eficacia"/>
    <x v="9"/>
    <x v="12"/>
    <s v=" Coordinador Grupo de Tecnologías de la Información "/>
    <s v="Las dos sedes"/>
    <s v="Ver Plan Anual de Adquisiciones"/>
    <d v="2022-01-01T00:00:00"/>
    <d v="2022-07-31T00:00:00"/>
    <m/>
    <m/>
    <m/>
    <m/>
    <m/>
    <m/>
    <n v="1"/>
    <m/>
    <m/>
    <m/>
    <m/>
    <m/>
  </r>
  <r>
    <s v="Fortalecer los programas académicos de posgrado para construir una comunidad académica que contribuya a la salvaguarda del patrimonio lingüístico"/>
    <s v="Gestión_con_Valores_para_Resultados"/>
    <s v="Gobierno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Al trabajo"/>
    <x v="45"/>
    <x v="109"/>
    <x v="0"/>
    <x v="156"/>
    <s v="Número"/>
    <n v="1"/>
    <s v="Aplicativo Actualizado"/>
    <x v="108"/>
    <s v="Eficacia"/>
    <x v="9"/>
    <x v="12"/>
    <s v=" Coordinador Grupo de Tecnologías de la Información "/>
    <s v="Las dos sedes"/>
    <s v="Ver Plan Anual de Adquisiciones"/>
    <d v="2022-01-01T00:00:00"/>
    <d v="2022-07-31T00:00:00"/>
    <m/>
    <m/>
    <m/>
    <m/>
    <m/>
    <m/>
    <n v="1"/>
    <m/>
    <m/>
    <m/>
    <m/>
    <m/>
  </r>
  <r>
    <s v="Posicionar las líneas de investigación, fortaleciendo nexos con las maestrías y las actividades de apropiación social del conocimiento y la comunidad académica nacional e internacional"/>
    <s v="Gestión_del_Conocimiento_y_la_Innovación"/>
    <s v="Gestión_del_Conocimiento_y_la_Innovación"/>
    <s v="Generar ingresos a través de educación continua y actividades de apropiación social del conocimiento para aumentar el presupuesto en recursos propios y atender el mantenimiento y adecuación de infraestructura patrimonial"/>
    <s v="Plan Estratégico de Tecnologías de la Información y las Comunicaciones - PETI"/>
    <m/>
    <s v="Libertad de enseñanza, aprendizaje, investigación y cátedra"/>
    <x v="46"/>
    <x v="110"/>
    <x v="0"/>
    <x v="157"/>
    <s v="Número"/>
    <n v="1"/>
    <s v="Aplicativo terminado en fase 1"/>
    <x v="108"/>
    <s v="Eficacia"/>
    <x v="9"/>
    <x v="12"/>
    <s v=" Coordinador Grupo de Tecnologías de la Información "/>
    <s v="Las dos sedes"/>
    <s v="Ver Plan Anual de Adquisiciones"/>
    <d v="2022-02-01T00:00:00"/>
    <d v="2022-11-30T00:00:00"/>
    <m/>
    <m/>
    <m/>
    <m/>
    <m/>
    <m/>
    <m/>
    <m/>
    <m/>
    <m/>
    <n v="1"/>
    <m/>
  </r>
  <r>
    <s v="Fortalecer los programas académicos de posgrado para construir una comunidad académica que contribuya a la salvaguarda del patrimonio lingüístico"/>
    <s v="Gestión_con_Valores_para_Resultados"/>
    <s v="Seguridad_Digital"/>
    <s v="Planear proyectos de fortalecimiento de las sedes aprovechando la posición física estratégica y garantizar la presencialidad en lugares donde la competencia no llegue en esta modalidad"/>
    <s v="Plan Estratégico de Tecnologías de la Información y las Comunicaciones - PETI"/>
    <m/>
    <s v="Libertad de enseñanza, aprendizaje, investigación y cátedra"/>
    <x v="47"/>
    <x v="111"/>
    <x v="0"/>
    <x v="158"/>
    <s v="Número"/>
    <n v="1"/>
    <s v="Controles de acceso a sistemas de información"/>
    <x v="108"/>
    <s v="Eficacia"/>
    <x v="9"/>
    <x v="12"/>
    <s v=" Coordinador Grupo de Tecnologías de la Información "/>
    <s v="Las dos sedes"/>
    <s v="Ver Plan Anual de Adquisiciones"/>
    <d v="2022-01-01T00:00:00"/>
    <d v="2022-02-28T00:00:00"/>
    <m/>
    <n v="1"/>
    <m/>
    <m/>
    <m/>
    <m/>
    <m/>
    <m/>
    <m/>
    <m/>
    <m/>
    <m/>
  </r>
  <r>
    <s v="Fortalecer los programas académicos de posgrado para construir una comunidad académica que contribuya a la salvaguarda del patrimonio lingüístico"/>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48"/>
    <x v="112"/>
    <x v="0"/>
    <x v="127"/>
    <m/>
    <m/>
    <m/>
    <x v="47"/>
    <m/>
    <x v="9"/>
    <x v="9"/>
    <s v="Coordinador(a) grupo de Gestión Documental"/>
    <s v="Las dos sedes"/>
    <s v="Ver Plan Anual de Adquisiciones"/>
    <d v="2022-11-01T00:00:00"/>
    <d v="2022-12-31T00:00:00"/>
    <m/>
    <m/>
    <m/>
    <m/>
    <m/>
    <m/>
    <m/>
    <m/>
    <m/>
    <m/>
    <n v="1"/>
    <n v="1"/>
  </r>
  <r>
    <m/>
    <m/>
    <m/>
    <m/>
    <m/>
    <m/>
    <m/>
    <x v="49"/>
    <x v="113"/>
    <x v="115"/>
    <x v="159"/>
    <s v="Número"/>
    <n v="20"/>
    <s v="Sensibilizaciones realizadas"/>
    <x v="109"/>
    <s v="Eficacia"/>
    <x v="9"/>
    <x v="9"/>
    <s v="Coordinador(a) grupo de Gestión Documental"/>
    <s v="Las dos sedes"/>
    <m/>
    <d v="2022-03-01T00:00:00"/>
    <d v="2022-12-31T00:00:00"/>
    <m/>
    <m/>
    <n v="3"/>
    <n v="3"/>
    <n v="3"/>
    <n v="2"/>
    <n v="2"/>
    <n v="2"/>
    <n v="2"/>
    <n v="2"/>
    <n v="1"/>
    <n v="0"/>
  </r>
  <r>
    <m/>
    <m/>
    <m/>
    <m/>
    <m/>
    <m/>
    <m/>
    <x v="49"/>
    <x v="113"/>
    <x v="116"/>
    <x v="160"/>
    <s v="Número"/>
    <n v="5"/>
    <s v="Inventarios de transferencias 2021"/>
    <x v="110"/>
    <s v="Eficacia"/>
    <x v="9"/>
    <x v="9"/>
    <s v="Coordinador(a) grupo de Gestión Documental"/>
    <s v="Las dos sedes"/>
    <m/>
    <d v="2022-02-28T00:00:00"/>
    <d v="2022-11-30T00:00:00"/>
    <m/>
    <n v="1"/>
    <m/>
    <n v="1"/>
    <m/>
    <n v="1"/>
    <m/>
    <m/>
    <n v="1"/>
    <m/>
    <n v="1"/>
    <m/>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0"/>
    <x v="114"/>
    <x v="0"/>
    <x v="127"/>
    <m/>
    <m/>
    <m/>
    <x v="47"/>
    <m/>
    <x v="9"/>
    <x v="9"/>
    <s v="Coordinador(a) grupo de Gestión Documental"/>
    <s v="Las dos sedes"/>
    <s v="Ver Plan Anual de Adquisiciones"/>
    <d v="2022-04-01T00:00:00"/>
    <d v="2022-12-31T00:00:00"/>
    <m/>
    <m/>
    <m/>
    <m/>
    <m/>
    <m/>
    <m/>
    <m/>
    <m/>
    <m/>
    <m/>
    <n v="1"/>
  </r>
  <r>
    <m/>
    <m/>
    <m/>
    <m/>
    <m/>
    <m/>
    <m/>
    <x v="49"/>
    <x v="114"/>
    <x v="117"/>
    <x v="161"/>
    <s v="Número"/>
    <n v="2"/>
    <s v="Actas de reunión donde se evidencie el desarrollo de las pruebas"/>
    <x v="111"/>
    <s v="Eficacia"/>
    <x v="9"/>
    <x v="9"/>
    <s v="Coordinador(a) grupo de Gestión Documental"/>
    <s v="Las dos sedes"/>
    <m/>
    <d v="2022-04-01T00:00:00"/>
    <d v="2022-10-31T00:00:00"/>
    <m/>
    <m/>
    <m/>
    <n v="1"/>
    <m/>
    <m/>
    <m/>
    <m/>
    <m/>
    <n v="1"/>
    <m/>
    <m/>
  </r>
  <r>
    <m/>
    <m/>
    <m/>
    <m/>
    <m/>
    <m/>
    <m/>
    <x v="49"/>
    <x v="114"/>
    <x v="118"/>
    <x v="162"/>
    <s v="Número"/>
    <n v="2"/>
    <s v="Informes que evidencien los avances en la implementación del software"/>
    <x v="112"/>
    <s v="Eficacia"/>
    <x v="9"/>
    <x v="9"/>
    <s v="Coordinador(a) grupo de Gestión Documental"/>
    <s v="Las dos sedes"/>
    <m/>
    <d v="2022-05-31T00:00:00"/>
    <d v="2022-11-30T00:00:00"/>
    <m/>
    <m/>
    <m/>
    <m/>
    <n v="1"/>
    <m/>
    <m/>
    <m/>
    <m/>
    <m/>
    <n v="1"/>
    <m/>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1"/>
    <x v="115"/>
    <x v="0"/>
    <x v="127"/>
    <m/>
    <m/>
    <m/>
    <x v="47"/>
    <m/>
    <x v="9"/>
    <x v="9"/>
    <s v="Coordinador(a) grupo de Gestión Documental"/>
    <s v="Las dos sedes"/>
    <s v="Ver Plan Anual de Adquisiciones"/>
    <d v="2022-11-01T00:00:00"/>
    <d v="2022-12-31T00:00:00"/>
    <m/>
    <m/>
    <m/>
    <m/>
    <m/>
    <m/>
    <m/>
    <m/>
    <m/>
    <m/>
    <n v="1"/>
    <n v="1"/>
  </r>
  <r>
    <m/>
    <m/>
    <m/>
    <m/>
    <m/>
    <m/>
    <m/>
    <x v="49"/>
    <x v="115"/>
    <x v="119"/>
    <x v="163"/>
    <s v="Número"/>
    <n v="48000"/>
    <s v="Folios digitalizados"/>
    <x v="113"/>
    <s v="Eficacia"/>
    <x v="9"/>
    <x v="9"/>
    <s v="Coordinador(a) grupo de Gestión Documental"/>
    <s v="Las dos sedes"/>
    <m/>
    <d v="2022-03-01T00:00:00"/>
    <d v="2022-12-31T00:00:00"/>
    <m/>
    <m/>
    <n v="12000"/>
    <m/>
    <m/>
    <n v="12000"/>
    <m/>
    <m/>
    <n v="12000"/>
    <m/>
    <m/>
    <n v="12000"/>
  </r>
  <r>
    <s v="Fortalecer la gestión administrativa incorporando nuevas y mejores prácticas que permitan generar eficiencia en el desarrollo de las funciones institucionales"/>
    <s v="Información_y_Comunicación"/>
    <s v="Gestión_Documental"/>
    <s v="Plan Institucional de Archivos de la Entidad - PINAR"/>
    <s v="Plan de Conservación"/>
    <s v="Generar proyectos de acompañamiento especializado entre los profesionales expertos que apadrinen áreas con resistencia al cambio para mejorar la aceptación de misionalidad como IES por parte del personal administrativo."/>
    <s v="Igualdad"/>
    <x v="52"/>
    <x v="116"/>
    <x v="0"/>
    <x v="127"/>
    <m/>
    <m/>
    <m/>
    <x v="47"/>
    <m/>
    <x v="9"/>
    <x v="9"/>
    <s v="Coordinador(a) grupo de Gestión Documental"/>
    <s v="Las dos sedes"/>
    <s v="Ver Plan Anual de Adquisiciones"/>
    <d v="2022-02-01T00:00:00"/>
    <d v="2022-12-31T00:00:00"/>
    <m/>
    <m/>
    <m/>
    <m/>
    <m/>
    <m/>
    <m/>
    <m/>
    <m/>
    <m/>
    <n v="1"/>
    <n v="4"/>
  </r>
  <r>
    <m/>
    <m/>
    <m/>
    <m/>
    <m/>
    <m/>
    <m/>
    <x v="49"/>
    <x v="116"/>
    <x v="120"/>
    <x v="164"/>
    <s v="Número"/>
    <n v="1"/>
    <s v="PINAR aprobado y publicado antes del 31 de enero de 2021"/>
    <x v="114"/>
    <s v="Eficacia"/>
    <x v="9"/>
    <x v="9"/>
    <s v="Coordinador(a) grupo de Gestión Documental"/>
    <s v="Las dos sedes"/>
    <m/>
    <d v="2022-02-01T00:00:00"/>
    <d v="2022-02-28T00:00:00"/>
    <m/>
    <n v="1"/>
    <m/>
    <m/>
    <m/>
    <m/>
    <m/>
    <m/>
    <m/>
    <m/>
    <m/>
    <m/>
  </r>
  <r>
    <m/>
    <m/>
    <m/>
    <m/>
    <m/>
    <m/>
    <m/>
    <x v="49"/>
    <x v="116"/>
    <x v="121"/>
    <x v="165"/>
    <s v="Unidad"/>
    <n v="1"/>
    <s v="Procedimiento actualizado y publicado en el SIG"/>
    <x v="115"/>
    <s v="Eficacia"/>
    <x v="9"/>
    <x v="9"/>
    <s v="Coordinador(a) grupo de Gestión Documental"/>
    <s v="Las dos sedes"/>
    <m/>
    <d v="2022-03-01T00:00:00"/>
    <d v="2022-03-31T00:00:00"/>
    <m/>
    <m/>
    <n v="1"/>
    <m/>
    <m/>
    <m/>
    <m/>
    <m/>
    <m/>
    <m/>
    <m/>
    <m/>
  </r>
  <r>
    <m/>
    <m/>
    <m/>
    <m/>
    <m/>
    <m/>
    <m/>
    <x v="49"/>
    <x v="116"/>
    <x v="122"/>
    <x v="166"/>
    <s v="Unidad"/>
    <n v="17"/>
    <s v="Número de socializaciones impartidas"/>
    <x v="116"/>
    <s v="Eficacia"/>
    <x v="9"/>
    <x v="9"/>
    <s v="Coordinador(a) grupo de Gestión Documental"/>
    <s v="Las dos sedes"/>
    <m/>
    <d v="2022-02-01T00:00:00"/>
    <d v="2022-11-30T00:00:00"/>
    <m/>
    <n v="1"/>
    <n v="2"/>
    <n v="2"/>
    <n v="2"/>
    <n v="2"/>
    <n v="2"/>
    <n v="2"/>
    <n v="2"/>
    <n v="1"/>
    <n v="1"/>
    <m/>
  </r>
  <r>
    <m/>
    <m/>
    <m/>
    <m/>
    <m/>
    <m/>
    <m/>
    <x v="49"/>
    <x v="117"/>
    <x v="123"/>
    <x v="167"/>
    <s v="Unidad"/>
    <n v="17"/>
    <s v="Compromisos de las dependencias para implementar la TRD evidenciados por medio del acta de la reunión"/>
    <x v="117"/>
    <s v="Eficacia"/>
    <x v="9"/>
    <x v="9"/>
    <s v="Coordinador(a) grupo de Gestión Documental"/>
    <s v="Las dos sedes"/>
    <m/>
    <d v="2022-02-01T00:00:00"/>
    <d v="2022-11-30T00:00:00"/>
    <m/>
    <n v="1"/>
    <n v="2"/>
    <n v="2"/>
    <n v="2"/>
    <n v="2"/>
    <n v="2"/>
    <n v="2"/>
    <n v="2"/>
    <n v="1"/>
    <n v="1"/>
    <m/>
  </r>
  <r>
    <m/>
    <m/>
    <m/>
    <m/>
    <m/>
    <m/>
    <m/>
    <x v="49"/>
    <x v="116"/>
    <x v="124"/>
    <x v="168"/>
    <s v="Unidad"/>
    <n v="3"/>
    <s v="Número de acompañamientos simpartidos"/>
    <x v="118"/>
    <s v="Eficacia"/>
    <x v="9"/>
    <x v="9"/>
    <s v="Coordinador(a) grupo de Gestión Documental"/>
    <s v="Las dos sedes"/>
    <m/>
    <d v="2022-03-01T00:00:00"/>
    <d v="2022-03-31T00:00:00"/>
    <m/>
    <m/>
    <n v="1"/>
    <m/>
    <m/>
    <m/>
    <m/>
    <m/>
    <m/>
    <n v="1"/>
    <m/>
    <n v="1"/>
  </r>
  <r>
    <s v="Fortalecer la gestión administrativa incorporando nuevas y mejores prácticas que permitan generar eficiencia en el desarrollo de las funciones institucionales"/>
    <s v="Información_y_Comunicación"/>
    <s v="Gestión_Documental"/>
    <s v="Plan de conservación"/>
    <m/>
    <s v="Generar proyectos de acompañamiento especializado entre los profesionales expertos que apadrinen áreas con resistencia al cambio para mejorar la aceptación de misionalidad como IES por parte del personal administrativo."/>
    <s v="Igualdad"/>
    <x v="53"/>
    <x v="118"/>
    <x v="0"/>
    <x v="127"/>
    <m/>
    <m/>
    <m/>
    <x v="47"/>
    <m/>
    <x v="9"/>
    <x v="9"/>
    <s v="Coordinador del grupo de Gestión Documental"/>
    <s v="Las dos sedes"/>
    <s v="Ver Plan Anual de Adquisiciones"/>
    <d v="2022-02-01T00:00:00"/>
    <d v="2022-12-31T00:00:00"/>
    <m/>
    <m/>
    <m/>
    <m/>
    <m/>
    <m/>
    <m/>
    <m/>
    <m/>
    <m/>
    <n v="1"/>
    <n v="1"/>
  </r>
  <r>
    <m/>
    <m/>
    <m/>
    <m/>
    <m/>
    <m/>
    <m/>
    <x v="49"/>
    <x v="118"/>
    <x v="125"/>
    <x v="169"/>
    <s v="Unidad"/>
    <n v="17"/>
    <s v="Número de socializaciones impartidas"/>
    <x v="119"/>
    <s v="Eficacia"/>
    <x v="9"/>
    <x v="9"/>
    <s v="Coordinador del grupo de Gestión Documental"/>
    <s v="Las dos sedes"/>
    <m/>
    <d v="2022-02-01T00:00:00"/>
    <d v="2022-11-30T00:00:00"/>
    <m/>
    <n v="1"/>
    <n v="2"/>
    <n v="2"/>
    <n v="2"/>
    <n v="2"/>
    <n v="2"/>
    <n v="2"/>
    <n v="2"/>
    <n v="1"/>
    <n v="1"/>
    <m/>
  </r>
  <r>
    <m/>
    <m/>
    <m/>
    <m/>
    <m/>
    <m/>
    <m/>
    <x v="49"/>
    <x v="118"/>
    <x v="126"/>
    <x v="170"/>
    <s v="Unidad"/>
    <n v="2"/>
    <s v="Número de limpiezas impartidas"/>
    <x v="120"/>
    <s v="Eficacia"/>
    <x v="9"/>
    <x v="9"/>
    <s v="Coordinador del grupo de Recursos Fisicos"/>
    <s v="Las dos sedes"/>
    <m/>
    <d v="2022-07-01T00:00:00"/>
    <d v="2022-12-31T00:00:00"/>
    <m/>
    <m/>
    <m/>
    <m/>
    <m/>
    <m/>
    <n v="1"/>
    <m/>
    <m/>
    <m/>
    <m/>
    <n v="1"/>
  </r>
  <r>
    <m/>
    <m/>
    <m/>
    <m/>
    <m/>
    <m/>
    <m/>
    <x v="49"/>
    <x v="118"/>
    <x v="127"/>
    <x v="171"/>
    <s v="Unidad"/>
    <n v="1"/>
    <s v="Número de jornadas de fumigación realizadas"/>
    <x v="121"/>
    <s v="Eficacia"/>
    <x v="9"/>
    <x v="9"/>
    <s v="Coordinador del grupo de Recursos Fisicos"/>
    <s v="Las dos sedes"/>
    <m/>
    <s v="01/10/20222"/>
    <d v="2022-10-31T00:00:00"/>
    <m/>
    <m/>
    <m/>
    <m/>
    <m/>
    <m/>
    <m/>
    <m/>
    <m/>
    <n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E13BE7-BAA2-4F71-BA44-A54EE971AC35}"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39" firstHeaderRow="1" firstDataRow="1" firstDataCol="1"/>
  <pivotFields count="35">
    <pivotField showAll="0"/>
    <pivotField showAll="0"/>
    <pivotField showAll="0"/>
    <pivotField showAll="0"/>
    <pivotField showAll="0"/>
    <pivotField showAll="0"/>
    <pivotField showAll="0"/>
    <pivotField showAll="0" countASubtotal="1">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50"/>
        <item x="51"/>
        <item x="52"/>
        <item x="53"/>
        <item x="49"/>
        <item t="countA"/>
      </items>
    </pivotField>
    <pivotField showAll="0">
      <items count="120">
        <item x="8"/>
        <item x="47"/>
        <item x="70"/>
        <item x="75"/>
        <item x="93"/>
        <item x="100"/>
        <item x="110"/>
        <item x="109"/>
        <item x="102"/>
        <item x="82"/>
        <item x="59"/>
        <item x="23"/>
        <item x="5"/>
        <item x="67"/>
        <item x="42"/>
        <item x="71"/>
        <item x="50"/>
        <item x="61"/>
        <item x="48"/>
        <item x="111"/>
        <item x="10"/>
        <item x="16"/>
        <item x="25"/>
        <item x="39"/>
        <item x="103"/>
        <item x="24"/>
        <item x="117"/>
        <item x="116"/>
        <item x="34"/>
        <item x="40"/>
        <item x="0"/>
        <item x="106"/>
        <item x="105"/>
        <item x="33"/>
        <item x="3"/>
        <item x="4"/>
        <item x="12"/>
        <item x="7"/>
        <item x="64"/>
        <item x="65"/>
        <item x="63"/>
        <item x="74"/>
        <item x="51"/>
        <item x="58"/>
        <item x="46"/>
        <item x="38"/>
        <item x="54"/>
        <item x="49"/>
        <item x="57"/>
        <item x="56"/>
        <item x="108"/>
        <item x="35"/>
        <item x="31"/>
        <item x="11"/>
        <item x="17"/>
        <item x="94"/>
        <item x="95"/>
        <item x="92"/>
        <item x="88"/>
        <item x="2"/>
        <item x="99"/>
        <item x="36"/>
        <item x="37"/>
        <item x="72"/>
        <item x="85"/>
        <item x="53"/>
        <item x="78"/>
        <item x="86"/>
        <item x="20"/>
        <item x="27"/>
        <item x="104"/>
        <item x="52"/>
        <item x="66"/>
        <item x="21"/>
        <item x="69"/>
        <item x="89"/>
        <item x="118"/>
        <item x="55"/>
        <item x="76"/>
        <item x="96"/>
        <item x="115"/>
        <item x="43"/>
        <item x="45"/>
        <item x="28"/>
        <item x="41"/>
        <item x="13"/>
        <item x="26"/>
        <item x="22"/>
        <item x="19"/>
        <item x="30"/>
        <item x="98"/>
        <item x="73"/>
        <item x="60"/>
        <item x="18"/>
        <item x="62"/>
        <item x="1"/>
        <item x="14"/>
        <item x="107"/>
        <item x="81"/>
        <item x="80"/>
        <item x="68"/>
        <item x="97"/>
        <item x="90"/>
        <item x="44"/>
        <item x="15"/>
        <item x="84"/>
        <item x="83"/>
        <item x="91"/>
        <item x="87"/>
        <item x="114"/>
        <item x="77"/>
        <item x="101"/>
        <item x="79"/>
        <item x="112"/>
        <item x="113"/>
        <item x="6"/>
        <item x="9"/>
        <item x="32"/>
        <item x="29"/>
        <item t="default"/>
      </items>
    </pivotField>
    <pivotField showAll="0">
      <items count="129">
        <item x="1"/>
        <item x="2"/>
        <item x="3"/>
        <item x="4"/>
        <item x="26"/>
        <item x="27"/>
        <item x="28"/>
        <item x="29"/>
        <item x="30"/>
        <item x="31"/>
        <item x="32"/>
        <item x="33"/>
        <item x="34"/>
        <item x="35"/>
        <item x="36"/>
        <item x="37"/>
        <item x="38"/>
        <item x="39"/>
        <item x="40"/>
        <item x="41"/>
        <item x="42"/>
        <item x="43"/>
        <item x="44"/>
        <item x="45"/>
        <item x="46"/>
        <item x="47"/>
        <item x="48"/>
        <item x="49"/>
        <item x="50"/>
        <item x="51"/>
        <item x="52"/>
        <item x="5"/>
        <item x="6"/>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7"/>
        <item x="8"/>
        <item x="95"/>
        <item x="96"/>
        <item x="97"/>
        <item x="98"/>
        <item x="99"/>
        <item x="100"/>
        <item x="101"/>
        <item x="102"/>
        <item x="103"/>
        <item x="104"/>
        <item x="105"/>
        <item x="106"/>
        <item x="107"/>
        <item x="108"/>
        <item x="109"/>
        <item x="110"/>
        <item x="111"/>
        <item x="112"/>
        <item x="113"/>
        <item x="114"/>
        <item x="9"/>
        <item x="10"/>
        <item x="115"/>
        <item x="116"/>
        <item x="11"/>
        <item x="12"/>
        <item x="117"/>
        <item x="118"/>
        <item x="119"/>
        <item x="120"/>
        <item x="121"/>
        <item x="122"/>
        <item x="123"/>
        <item x="124"/>
        <item x="125"/>
        <item x="126"/>
        <item x="127"/>
        <item x="13"/>
        <item x="14"/>
        <item x="15"/>
        <item x="16"/>
        <item x="17"/>
        <item x="18"/>
        <item x="19"/>
        <item x="20"/>
        <item x="21"/>
        <item x="22"/>
        <item x="23"/>
        <item x="24"/>
        <item x="25"/>
        <item x="0"/>
        <item t="default"/>
      </items>
    </pivotField>
    <pivotField showAll="0">
      <items count="173">
        <item x="132"/>
        <item x="26"/>
        <item x="138"/>
        <item x="134"/>
        <item x="141"/>
        <item x="94"/>
        <item x="165"/>
        <item x="156"/>
        <item x="154"/>
        <item x="92"/>
        <item x="155"/>
        <item x="111"/>
        <item x="144"/>
        <item x="67"/>
        <item x="53"/>
        <item x="20"/>
        <item x="90"/>
        <item x="85"/>
        <item x="88"/>
        <item x="83"/>
        <item x="160"/>
        <item x="35"/>
        <item x="123"/>
        <item x="79"/>
        <item x="32"/>
        <item x="10"/>
        <item x="2"/>
        <item x="78"/>
        <item x="21"/>
        <item x="47"/>
        <item x="149"/>
        <item x="22"/>
        <item x="101"/>
        <item x="50"/>
        <item x="115"/>
        <item x="12"/>
        <item x="11"/>
        <item x="140"/>
        <item x="0"/>
        <item x="38"/>
        <item x="82"/>
        <item x="17"/>
        <item x="84"/>
        <item x="44"/>
        <item x="137"/>
        <item x="15"/>
        <item x="89"/>
        <item x="118"/>
        <item x="157"/>
        <item x="147"/>
        <item x="23"/>
        <item x="69"/>
        <item x="163"/>
        <item x="39"/>
        <item x="40"/>
        <item x="95"/>
        <item x="117"/>
        <item x="81"/>
        <item x="3"/>
        <item x="113"/>
        <item x="4"/>
        <item x="99"/>
        <item x="98"/>
        <item x="97"/>
        <item x="108"/>
        <item x="122"/>
        <item x="105"/>
        <item x="43"/>
        <item x="80"/>
        <item x="121"/>
        <item x="107"/>
        <item x="19"/>
        <item x="109"/>
        <item x="133"/>
        <item x="112"/>
        <item x="45"/>
        <item x="46"/>
        <item x="75"/>
        <item x="30"/>
        <item x="24"/>
        <item x="42"/>
        <item x="119"/>
        <item x="158"/>
        <item x="86"/>
        <item x="104"/>
        <item x="171"/>
        <item x="136"/>
        <item x="1"/>
        <item x="106"/>
        <item x="135"/>
        <item x="131"/>
        <item x="142"/>
        <item x="167"/>
        <item x="73"/>
        <item x="91"/>
        <item x="63"/>
        <item x="68"/>
        <item x="18"/>
        <item x="9"/>
        <item x="64"/>
        <item x="164"/>
        <item x="71"/>
        <item x="116"/>
        <item x="130"/>
        <item x="87"/>
        <item x="148"/>
        <item x="139"/>
        <item x="93"/>
        <item x="51"/>
        <item x="62"/>
        <item x="49"/>
        <item x="100"/>
        <item x="48"/>
        <item x="110"/>
        <item x="25"/>
        <item x="76"/>
        <item x="28"/>
        <item x="29"/>
        <item x="56"/>
        <item x="36"/>
        <item x="37"/>
        <item x="33"/>
        <item x="34"/>
        <item x="162"/>
        <item x="52"/>
        <item x="168"/>
        <item x="66"/>
        <item x="74"/>
        <item x="102"/>
        <item x="70"/>
        <item x="126"/>
        <item x="146"/>
        <item x="41"/>
        <item x="58"/>
        <item x="59"/>
        <item x="170"/>
        <item x="169"/>
        <item x="16"/>
        <item x="161"/>
        <item x="143"/>
        <item x="145"/>
        <item x="166"/>
        <item x="151"/>
        <item x="57"/>
        <item x="72"/>
        <item x="55"/>
        <item x="96"/>
        <item x="159"/>
        <item x="103"/>
        <item x="125"/>
        <item x="128"/>
        <item x="129"/>
        <item x="8"/>
        <item x="14"/>
        <item x="27"/>
        <item x="120"/>
        <item x="31"/>
        <item x="5"/>
        <item x="77"/>
        <item x="7"/>
        <item x="6"/>
        <item x="13"/>
        <item x="54"/>
        <item x="65"/>
        <item x="60"/>
        <item x="61"/>
        <item x="114"/>
        <item x="124"/>
        <item x="150"/>
        <item x="153"/>
        <item x="152"/>
        <item x="127"/>
        <item t="default"/>
      </items>
    </pivotField>
    <pivotField showAll="0"/>
    <pivotField showAll="0"/>
    <pivotField showAll="0"/>
    <pivotField showAll="0">
      <items count="123">
        <item x="78"/>
        <item x="111"/>
        <item x="120"/>
        <item x="35"/>
        <item x="8"/>
        <item x="107"/>
        <item x="6"/>
        <item x="46"/>
        <item x="5"/>
        <item x="22"/>
        <item x="29"/>
        <item x="28"/>
        <item x="27"/>
        <item x="90"/>
        <item x="103"/>
        <item x="31"/>
        <item x="19"/>
        <item x="117"/>
        <item x="70"/>
        <item x="72"/>
        <item x="4"/>
        <item x="32"/>
        <item x="92"/>
        <item x="95"/>
        <item x="18"/>
        <item x="66"/>
        <item x="20"/>
        <item x="101"/>
        <item x="13"/>
        <item x="91"/>
        <item x="59"/>
        <item x="96"/>
        <item x="0"/>
        <item x="3"/>
        <item x="34"/>
        <item x="33"/>
        <item x="24"/>
        <item x="63"/>
        <item x="36"/>
        <item x="1"/>
        <item x="79"/>
        <item x="68"/>
        <item x="15"/>
        <item x="69"/>
        <item x="75"/>
        <item x="42"/>
        <item x="71"/>
        <item x="77"/>
        <item x="113"/>
        <item x="48"/>
        <item x="65"/>
        <item x="23"/>
        <item x="108"/>
        <item x="64"/>
        <item x="94"/>
        <item x="55"/>
        <item x="97"/>
        <item x="67"/>
        <item x="73"/>
        <item x="112"/>
        <item x="93"/>
        <item x="110"/>
        <item x="121"/>
        <item x="2"/>
        <item x="44"/>
        <item x="87"/>
        <item x="85"/>
        <item x="61"/>
        <item x="40"/>
        <item x="39"/>
        <item x="41"/>
        <item x="7"/>
        <item x="104"/>
        <item x="74"/>
        <item x="118"/>
        <item x="50"/>
        <item x="49"/>
        <item x="57"/>
        <item x="62"/>
        <item x="53"/>
        <item x="56"/>
        <item x="58"/>
        <item x="54"/>
        <item x="116"/>
        <item x="30"/>
        <item x="52"/>
        <item x="51"/>
        <item x="86"/>
        <item x="114"/>
        <item x="99"/>
        <item x="105"/>
        <item x="76"/>
        <item x="115"/>
        <item x="106"/>
        <item x="98"/>
        <item x="80"/>
        <item x="81"/>
        <item x="17"/>
        <item x="16"/>
        <item x="12"/>
        <item x="14"/>
        <item x="37"/>
        <item x="38"/>
        <item x="82"/>
        <item x="10"/>
        <item x="89"/>
        <item x="88"/>
        <item x="109"/>
        <item x="60"/>
        <item x="102"/>
        <item x="100"/>
        <item x="11"/>
        <item x="119"/>
        <item x="9"/>
        <item x="21"/>
        <item x="25"/>
        <item x="43"/>
        <item x="45"/>
        <item x="84"/>
        <item x="83"/>
        <item x="26"/>
        <item x="47"/>
        <item t="default"/>
      </items>
    </pivotField>
    <pivotField showAll="0"/>
    <pivotField axis="axisRow" showAll="0">
      <items count="11">
        <item x="0"/>
        <item x="3"/>
        <item x="7"/>
        <item x="6"/>
        <item x="1"/>
        <item x="5"/>
        <item x="4"/>
        <item x="9"/>
        <item x="2"/>
        <item x="8"/>
        <item t="default"/>
      </items>
    </pivotField>
    <pivotField axis="axisRow" showAll="0">
      <items count="14">
        <item x="0"/>
        <item x="2"/>
        <item x="9"/>
        <item x="3"/>
        <item x="7"/>
        <item x="11"/>
        <item x="6"/>
        <item x="8"/>
        <item x="12"/>
        <item x="4"/>
        <item x="5"/>
        <item x="1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6"/>
    <field x="17"/>
  </rowFields>
  <rowItems count="36">
    <i>
      <x/>
    </i>
    <i r="1">
      <x/>
    </i>
    <i r="1">
      <x v="12"/>
    </i>
    <i>
      <x v="1"/>
    </i>
    <i r="1">
      <x v="6"/>
    </i>
    <i r="1">
      <x v="9"/>
    </i>
    <i r="1">
      <x v="10"/>
    </i>
    <i r="1">
      <x v="12"/>
    </i>
    <i>
      <x v="2"/>
    </i>
    <i r="1">
      <x v="11"/>
    </i>
    <i r="1">
      <x v="12"/>
    </i>
    <i>
      <x v="3"/>
    </i>
    <i r="1">
      <x v="2"/>
    </i>
    <i r="1">
      <x v="5"/>
    </i>
    <i r="1">
      <x v="7"/>
    </i>
    <i r="1">
      <x v="12"/>
    </i>
    <i>
      <x v="4"/>
    </i>
    <i r="1">
      <x v="1"/>
    </i>
    <i r="1">
      <x v="3"/>
    </i>
    <i r="1">
      <x v="12"/>
    </i>
    <i>
      <x v="5"/>
    </i>
    <i r="1">
      <x v="7"/>
    </i>
    <i r="1">
      <x v="12"/>
    </i>
    <i>
      <x v="6"/>
    </i>
    <i r="1">
      <x v="4"/>
    </i>
    <i r="1">
      <x v="12"/>
    </i>
    <i>
      <x v="7"/>
    </i>
    <i r="1">
      <x v="2"/>
    </i>
    <i r="1">
      <x v="8"/>
    </i>
    <i>
      <x v="8"/>
    </i>
    <i r="1">
      <x v="3"/>
    </i>
    <i r="1">
      <x v="12"/>
    </i>
    <i>
      <x v="9"/>
    </i>
    <i r="1">
      <x v="5"/>
    </i>
    <i r="1">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A675AC7-3F4F-6349-A16B-B8FC386CB83A}"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L17" firstHeaderRow="1" firstDataRow="2" firstDataCol="1"/>
  <pivotFields count="36">
    <pivotField showAll="0"/>
    <pivotField showAll="0"/>
    <pivotField showAll="0"/>
    <pivotField showAll="0"/>
    <pivotField showAll="0"/>
    <pivotField showAll="0"/>
    <pivotField showAll="0"/>
    <pivotField axis="axisCol" dataField="1" showAl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showAll="0"/>
    <pivotField showAll="0">
      <items count="116">
        <item x="1"/>
        <item x="2"/>
        <item x="3"/>
        <item x="4"/>
        <item x="26"/>
        <item x="27"/>
        <item x="28"/>
        <item x="29"/>
        <item x="30"/>
        <item x="31"/>
        <item x="32"/>
        <item x="33"/>
        <item x="34"/>
        <item x="35"/>
        <item x="36"/>
        <item x="37"/>
        <item x="38"/>
        <item x="39"/>
        <item x="40"/>
        <item x="41"/>
        <item x="42"/>
        <item x="43"/>
        <item x="44"/>
        <item x="45"/>
        <item x="46"/>
        <item x="47"/>
        <item x="48"/>
        <item x="49"/>
        <item x="50"/>
        <item x="51"/>
        <item x="52"/>
        <item x="5"/>
        <item x="6"/>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7"/>
        <item x="8"/>
        <item x="95"/>
        <item x="96"/>
        <item x="97"/>
        <item x="98"/>
        <item x="99"/>
        <item x="100"/>
        <item x="101"/>
        <item x="102"/>
        <item x="103"/>
        <item x="104"/>
        <item x="105"/>
        <item x="106"/>
        <item x="107"/>
        <item x="108"/>
        <item x="109"/>
        <item x="110"/>
        <item x="111"/>
        <item x="112"/>
        <item x="113"/>
        <item x="114"/>
        <item x="9"/>
        <item x="10"/>
        <item x="11"/>
        <item x="12"/>
        <item x="13"/>
        <item x="14"/>
        <item x="15"/>
        <item x="16"/>
        <item x="17"/>
        <item x="18"/>
        <item x="19"/>
        <item x="20"/>
        <item x="21"/>
        <item x="22"/>
        <item x="23"/>
        <item x="24"/>
        <item x="25"/>
        <item x="0"/>
        <item t="default"/>
      </items>
    </pivotField>
    <pivotField showAll="0"/>
    <pivotField showAll="0"/>
    <pivotField showAll="0"/>
    <pivotField showAll="0"/>
    <pivotField showAll="0"/>
    <pivotField showAll="0"/>
    <pivotField showAll="0"/>
    <pivotField axis="axisRow" showAll="0">
      <items count="13">
        <item x="0"/>
        <item x="2"/>
        <item x="9"/>
        <item x="3"/>
        <item x="7"/>
        <item x="11"/>
        <item x="6"/>
        <item x="8"/>
        <item x="4"/>
        <item x="5"/>
        <item x="1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13">
    <i>
      <x/>
    </i>
    <i>
      <x v="1"/>
    </i>
    <i>
      <x v="2"/>
    </i>
    <i>
      <x v="3"/>
    </i>
    <i>
      <x v="4"/>
    </i>
    <i>
      <x v="5"/>
    </i>
    <i>
      <x v="6"/>
    </i>
    <i>
      <x v="7"/>
    </i>
    <i>
      <x v="8"/>
    </i>
    <i>
      <x v="9"/>
    </i>
    <i>
      <x v="10"/>
    </i>
    <i>
      <x v="11"/>
    </i>
    <i t="grand">
      <x/>
    </i>
  </rowItems>
  <colFields count="1">
    <field x="7"/>
  </colFields>
  <col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colItems>
  <dataFields count="1">
    <dataField name="Cuenta de ID_P"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roycuervo.gov.co/4-1-1-presupuesto-de-ingreso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roycuervo.gov.co/4-1-2-presupuesto-general-con-modificacion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aroycuervo.gov.co/3-1-plan-anual-de-adquisicione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x14ac:dyDescent="0.3">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x14ac:dyDescent="0.3">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x14ac:dyDescent="0.2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x14ac:dyDescent="0.25">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x14ac:dyDescent="0.25">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x14ac:dyDescent="0.25">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x14ac:dyDescent="0.25">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x14ac:dyDescent="0.25">
      <c r="B8" s="10" t="s">
        <v>30</v>
      </c>
      <c r="C8" s="1" t="s">
        <v>0</v>
      </c>
      <c r="D8" s="1" t="s">
        <v>0</v>
      </c>
      <c r="E8" s="8" t="s">
        <v>67</v>
      </c>
      <c r="F8" s="1" t="s">
        <v>0</v>
      </c>
      <c r="G8" s="1" t="s">
        <v>0</v>
      </c>
      <c r="H8" s="1" t="s">
        <v>0</v>
      </c>
      <c r="I8" s="1" t="s">
        <v>0</v>
      </c>
      <c r="J8" s="1" t="s">
        <v>0</v>
      </c>
    </row>
    <row r="9" spans="1:24" x14ac:dyDescent="0.25">
      <c r="B9" s="14" t="s">
        <v>31</v>
      </c>
      <c r="C9" s="1" t="s">
        <v>0</v>
      </c>
      <c r="D9" s="1" t="s">
        <v>0</v>
      </c>
      <c r="E9" s="8" t="s">
        <v>68</v>
      </c>
      <c r="F9" s="1" t="s">
        <v>0</v>
      </c>
      <c r="G9" s="1" t="s">
        <v>0</v>
      </c>
      <c r="H9" s="1" t="s">
        <v>0</v>
      </c>
      <c r="I9" s="1" t="s">
        <v>0</v>
      </c>
      <c r="J9" s="1" t="s">
        <v>0</v>
      </c>
    </row>
    <row r="10" spans="1:24" x14ac:dyDescent="0.25">
      <c r="B10" s="1" t="s">
        <v>0</v>
      </c>
      <c r="C10" s="1" t="s">
        <v>0</v>
      </c>
      <c r="D10" s="1" t="s">
        <v>0</v>
      </c>
      <c r="E10" s="1" t="s">
        <v>0</v>
      </c>
      <c r="F10" s="1" t="s">
        <v>0</v>
      </c>
      <c r="G10" s="1" t="s">
        <v>0</v>
      </c>
      <c r="H10" s="1" t="s">
        <v>0</v>
      </c>
      <c r="I10" s="1" t="s">
        <v>0</v>
      </c>
      <c r="J10" s="1" t="s">
        <v>0</v>
      </c>
    </row>
    <row r="11" spans="1:24" x14ac:dyDescent="0.25">
      <c r="B11" s="1" t="s">
        <v>0</v>
      </c>
      <c r="C11" s="1" t="s">
        <v>0</v>
      </c>
      <c r="D11" s="1" t="s">
        <v>0</v>
      </c>
      <c r="E11" s="1" t="s">
        <v>0</v>
      </c>
      <c r="F11" s="1" t="s">
        <v>0</v>
      </c>
      <c r="G11" s="1" t="s">
        <v>0</v>
      </c>
      <c r="H11" s="1" t="s">
        <v>0</v>
      </c>
      <c r="I11" s="1" t="s">
        <v>0</v>
      </c>
      <c r="J11" s="1" t="s">
        <v>0</v>
      </c>
    </row>
    <row r="12" spans="1:24" x14ac:dyDescent="0.25">
      <c r="B12" s="1" t="s">
        <v>0</v>
      </c>
      <c r="D12" s="1" t="s">
        <v>0</v>
      </c>
      <c r="E12" s="1" t="s">
        <v>0</v>
      </c>
      <c r="F12" s="1" t="s">
        <v>0</v>
      </c>
      <c r="G12" s="1" t="s">
        <v>0</v>
      </c>
      <c r="H12" s="1" t="s">
        <v>0</v>
      </c>
      <c r="I12" s="1" t="s">
        <v>0</v>
      </c>
      <c r="J12" s="1" t="s">
        <v>0</v>
      </c>
    </row>
    <row r="13" spans="1:24" ht="30" x14ac:dyDescent="0.25">
      <c r="B13" s="7" t="s">
        <v>69</v>
      </c>
      <c r="C13" s="7" t="s">
        <v>70</v>
      </c>
      <c r="D13" s="7" t="s">
        <v>71</v>
      </c>
      <c r="E13" s="7" t="s">
        <v>72</v>
      </c>
      <c r="F13" s="7" t="s">
        <v>73</v>
      </c>
      <c r="G13" s="7" t="s">
        <v>74</v>
      </c>
      <c r="H13" s="1" t="s">
        <v>0</v>
      </c>
      <c r="K13" s="18"/>
      <c r="L13" s="18"/>
      <c r="W13" s="1"/>
      <c r="X13" s="1"/>
    </row>
    <row r="14" spans="1:24" ht="45" x14ac:dyDescent="0.25">
      <c r="B14" s="8" t="s">
        <v>75</v>
      </c>
      <c r="C14" s="10" t="s">
        <v>76</v>
      </c>
      <c r="D14" s="8" t="s">
        <v>77</v>
      </c>
      <c r="E14" s="15" t="s">
        <v>78</v>
      </c>
      <c r="F14" s="15" t="s">
        <v>79</v>
      </c>
      <c r="G14" s="16" t="s">
        <v>80</v>
      </c>
      <c r="H14" s="1" t="s">
        <v>0</v>
      </c>
      <c r="K14" s="18"/>
      <c r="L14" s="18"/>
      <c r="W14" s="1"/>
      <c r="X14" s="1"/>
    </row>
    <row r="15" spans="1:24" ht="105" x14ac:dyDescent="0.25">
      <c r="A15" s="1" t="s">
        <v>0</v>
      </c>
      <c r="B15" s="8" t="s">
        <v>81</v>
      </c>
      <c r="C15" s="10" t="s">
        <v>82</v>
      </c>
      <c r="D15" s="8" t="s">
        <v>83</v>
      </c>
      <c r="E15" s="15" t="s">
        <v>84</v>
      </c>
      <c r="F15" s="15" t="s">
        <v>85</v>
      </c>
      <c r="G15" s="16" t="s">
        <v>86</v>
      </c>
      <c r="H15" s="1" t="s">
        <v>0</v>
      </c>
      <c r="K15" s="18"/>
      <c r="L15" s="18"/>
      <c r="W15" s="1"/>
      <c r="X15" s="1"/>
    </row>
    <row r="16" spans="1:24" ht="60" x14ac:dyDescent="0.25">
      <c r="A16" s="1" t="s">
        <v>0</v>
      </c>
      <c r="B16" s="8" t="s">
        <v>87</v>
      </c>
      <c r="C16" s="10" t="s">
        <v>88</v>
      </c>
      <c r="D16" s="8" t="s">
        <v>89</v>
      </c>
      <c r="F16" s="15" t="s">
        <v>90</v>
      </c>
      <c r="G16" s="16" t="s">
        <v>91</v>
      </c>
      <c r="H16" s="1" t="s">
        <v>0</v>
      </c>
      <c r="K16" s="18"/>
      <c r="L16" s="18"/>
      <c r="W16" s="1"/>
      <c r="X16" s="1"/>
    </row>
    <row r="17" spans="1:24" ht="60" x14ac:dyDescent="0.25">
      <c r="A17" s="1" t="s">
        <v>0</v>
      </c>
      <c r="B17" s="8" t="s">
        <v>92</v>
      </c>
      <c r="C17" s="8" t="s">
        <v>93</v>
      </c>
      <c r="D17" s="8" t="s">
        <v>94</v>
      </c>
      <c r="F17" s="1" t="s">
        <v>0</v>
      </c>
      <c r="G17" s="1" t="s">
        <v>0</v>
      </c>
      <c r="H17" s="1" t="s">
        <v>0</v>
      </c>
      <c r="K17" s="18"/>
      <c r="L17" s="18"/>
      <c r="W17" s="1"/>
      <c r="X17" s="1"/>
    </row>
    <row r="18" spans="1:24" ht="75" x14ac:dyDescent="0.25">
      <c r="A18" s="1" t="s">
        <v>0</v>
      </c>
      <c r="B18" s="8" t="s">
        <v>95</v>
      </c>
      <c r="C18" s="10" t="s">
        <v>96</v>
      </c>
      <c r="D18" s="8" t="s">
        <v>97</v>
      </c>
      <c r="F18" s="1" t="s">
        <v>0</v>
      </c>
      <c r="G18" s="1" t="s">
        <v>0</v>
      </c>
      <c r="H18" s="1" t="s">
        <v>0</v>
      </c>
      <c r="K18" s="18"/>
      <c r="L18" s="18"/>
      <c r="W18" s="1"/>
      <c r="X18" s="1"/>
    </row>
    <row r="19" spans="1:24" ht="60" x14ac:dyDescent="0.25">
      <c r="A19" s="1" t="s">
        <v>0</v>
      </c>
      <c r="B19" s="1" t="s">
        <v>0</v>
      </c>
      <c r="C19" s="10" t="s">
        <v>98</v>
      </c>
      <c r="D19" s="8" t="s">
        <v>99</v>
      </c>
      <c r="F19" s="1" t="s">
        <v>0</v>
      </c>
      <c r="G19" s="1" t="s">
        <v>0</v>
      </c>
      <c r="H19" s="1" t="s">
        <v>0</v>
      </c>
      <c r="K19" s="18"/>
      <c r="L19" s="18"/>
      <c r="W19" s="1"/>
      <c r="X19" s="1"/>
    </row>
    <row r="20" spans="1:24" ht="60" x14ac:dyDescent="0.25">
      <c r="A20" s="1" t="s">
        <v>0</v>
      </c>
      <c r="B20" s="1" t="s">
        <v>0</v>
      </c>
      <c r="C20" s="10" t="s">
        <v>100</v>
      </c>
      <c r="D20" s="8" t="s">
        <v>101</v>
      </c>
      <c r="F20" s="1" t="s">
        <v>0</v>
      </c>
      <c r="G20" s="1" t="s">
        <v>0</v>
      </c>
      <c r="H20" s="1" t="s">
        <v>0</v>
      </c>
      <c r="K20" s="18"/>
      <c r="L20" s="18"/>
      <c r="W20" s="1"/>
      <c r="X20" s="1"/>
    </row>
    <row r="21" spans="1:24" ht="60" x14ac:dyDescent="0.25">
      <c r="A21" s="1" t="s">
        <v>0</v>
      </c>
      <c r="B21" s="1" t="s">
        <v>0</v>
      </c>
      <c r="C21" s="10" t="s">
        <v>102</v>
      </c>
      <c r="D21" s="8" t="s">
        <v>103</v>
      </c>
      <c r="F21" s="1" t="s">
        <v>0</v>
      </c>
      <c r="G21" s="1" t="s">
        <v>0</v>
      </c>
      <c r="H21" s="1" t="s">
        <v>0</v>
      </c>
      <c r="K21" s="18"/>
      <c r="L21" s="18"/>
      <c r="W21" s="1"/>
      <c r="X21" s="1"/>
    </row>
    <row r="22" spans="1:24" ht="75" x14ac:dyDescent="0.25">
      <c r="A22" s="1" t="s">
        <v>0</v>
      </c>
      <c r="B22" s="1" t="s">
        <v>0</v>
      </c>
      <c r="C22" s="10" t="s">
        <v>104</v>
      </c>
      <c r="D22" s="8" t="s">
        <v>105</v>
      </c>
      <c r="F22" s="1" t="s">
        <v>0</v>
      </c>
      <c r="G22" s="1" t="s">
        <v>0</v>
      </c>
      <c r="H22" s="1" t="s">
        <v>0</v>
      </c>
      <c r="K22" s="18"/>
      <c r="L22" s="18"/>
      <c r="W22" s="1"/>
      <c r="X22" s="1"/>
    </row>
    <row r="23" spans="1:24" ht="60" x14ac:dyDescent="0.25">
      <c r="A23" s="1" t="s">
        <v>0</v>
      </c>
      <c r="B23" s="1" t="s">
        <v>0</v>
      </c>
      <c r="C23" s="10" t="s">
        <v>106</v>
      </c>
      <c r="D23" s="8" t="s">
        <v>107</v>
      </c>
      <c r="F23" s="1" t="s">
        <v>0</v>
      </c>
      <c r="G23" s="1" t="s">
        <v>0</v>
      </c>
      <c r="H23" s="1" t="s">
        <v>0</v>
      </c>
      <c r="K23" s="18"/>
      <c r="L23" s="18"/>
      <c r="W23" s="1"/>
      <c r="X23" s="1"/>
    </row>
    <row r="24" spans="1:24" ht="114" customHeight="1" x14ac:dyDescent="0.25">
      <c r="A24" s="1" t="s">
        <v>0</v>
      </c>
      <c r="B24" s="1" t="s">
        <v>0</v>
      </c>
      <c r="C24" s="10" t="s">
        <v>108</v>
      </c>
      <c r="D24" s="8" t="s">
        <v>109</v>
      </c>
      <c r="F24" s="1" t="s">
        <v>0</v>
      </c>
      <c r="G24" s="1" t="s">
        <v>0</v>
      </c>
      <c r="H24" s="1" t="s">
        <v>0</v>
      </c>
      <c r="K24" s="18"/>
      <c r="L24" s="18"/>
      <c r="W24" s="1"/>
      <c r="X24" s="1"/>
    </row>
    <row r="25" spans="1:24" ht="70.5" customHeight="1" x14ac:dyDescent="0.25">
      <c r="C25" s="10" t="s">
        <v>110</v>
      </c>
      <c r="D25" s="8" t="s">
        <v>111</v>
      </c>
      <c r="F25" s="1" t="s">
        <v>0</v>
      </c>
      <c r="G25" s="1" t="s">
        <v>0</v>
      </c>
      <c r="H25" s="1" t="s">
        <v>0</v>
      </c>
      <c r="K25" s="18"/>
      <c r="L25" s="18"/>
      <c r="W25" s="1"/>
      <c r="X25" s="1"/>
    </row>
    <row r="26" spans="1:24" ht="60" x14ac:dyDescent="0.25">
      <c r="C26" s="10" t="s">
        <v>112</v>
      </c>
      <c r="D26" s="8" t="s">
        <v>113</v>
      </c>
      <c r="F26" s="1" t="s">
        <v>0</v>
      </c>
      <c r="G26" s="1" t="s">
        <v>0</v>
      </c>
      <c r="H26" s="1" t="s">
        <v>0</v>
      </c>
      <c r="K26" s="18"/>
      <c r="L26" s="18"/>
      <c r="W26" s="1"/>
      <c r="X26" s="1"/>
    </row>
    <row r="27" spans="1:24" ht="75" x14ac:dyDescent="0.25">
      <c r="C27" s="10" t="s">
        <v>114</v>
      </c>
      <c r="D27" s="8" t="s">
        <v>115</v>
      </c>
      <c r="E27" s="1" t="s">
        <v>0</v>
      </c>
      <c r="F27" s="1" t="s">
        <v>0</v>
      </c>
      <c r="G27" s="1" t="s">
        <v>0</v>
      </c>
      <c r="H27" s="1" t="s">
        <v>0</v>
      </c>
      <c r="K27" s="18"/>
      <c r="L27" s="18"/>
      <c r="W27" s="1"/>
      <c r="X27" s="1"/>
    </row>
    <row r="28" spans="1:24" ht="89.25" customHeight="1" x14ac:dyDescent="0.25">
      <c r="C28" s="10" t="s">
        <v>116</v>
      </c>
      <c r="D28" s="8" t="s">
        <v>117</v>
      </c>
      <c r="E28" s="1" t="s">
        <v>0</v>
      </c>
      <c r="F28" s="1" t="s">
        <v>0</v>
      </c>
      <c r="G28" s="1" t="s">
        <v>0</v>
      </c>
      <c r="H28" s="1" t="s">
        <v>0</v>
      </c>
      <c r="K28" s="18"/>
      <c r="L28" s="18"/>
      <c r="W28" s="1"/>
      <c r="X28" s="1"/>
    </row>
    <row r="29" spans="1:24" ht="30" x14ac:dyDescent="0.25">
      <c r="C29" s="10" t="s">
        <v>118</v>
      </c>
      <c r="D29" s="8" t="s">
        <v>119</v>
      </c>
      <c r="E29" s="1" t="s">
        <v>0</v>
      </c>
      <c r="F29" s="1" t="s">
        <v>0</v>
      </c>
      <c r="G29" s="1" t="s">
        <v>0</v>
      </c>
      <c r="H29" s="1" t="s">
        <v>0</v>
      </c>
      <c r="K29" s="18"/>
      <c r="L29" s="18"/>
      <c r="W29" s="1"/>
      <c r="X29" s="1"/>
    </row>
    <row r="30" spans="1:24" x14ac:dyDescent="0.25">
      <c r="C30" s="10" t="s">
        <v>120</v>
      </c>
      <c r="D30" s="1" t="s">
        <v>0</v>
      </c>
      <c r="E30" s="1" t="s">
        <v>0</v>
      </c>
      <c r="F30" s="1" t="s">
        <v>0</v>
      </c>
      <c r="G30" s="1" t="s">
        <v>0</v>
      </c>
      <c r="H30" s="1" t="s">
        <v>0</v>
      </c>
      <c r="K30" s="18"/>
      <c r="L30" s="18"/>
      <c r="W30" s="1"/>
      <c r="X30" s="1"/>
    </row>
    <row r="31" spans="1:24" x14ac:dyDescent="0.25">
      <c r="C31" s="10" t="s">
        <v>121</v>
      </c>
      <c r="D31" s="1" t="s">
        <v>0</v>
      </c>
      <c r="E31" s="1" t="s">
        <v>0</v>
      </c>
      <c r="F31" s="1" t="s">
        <v>0</v>
      </c>
      <c r="G31" s="1" t="s">
        <v>0</v>
      </c>
      <c r="H31" s="1" t="s">
        <v>0</v>
      </c>
      <c r="K31" s="18"/>
      <c r="L31" s="18"/>
      <c r="W31" s="1"/>
      <c r="X31" s="1"/>
    </row>
    <row r="32" spans="1:24" x14ac:dyDescent="0.25">
      <c r="C32" s="10" t="s">
        <v>122</v>
      </c>
      <c r="D32" s="1" t="s">
        <v>0</v>
      </c>
      <c r="E32" s="1" t="s">
        <v>0</v>
      </c>
      <c r="F32" s="1" t="s">
        <v>0</v>
      </c>
      <c r="G32" s="1" t="s">
        <v>0</v>
      </c>
      <c r="H32" s="1" t="s">
        <v>0</v>
      </c>
      <c r="K32" s="18"/>
      <c r="L32" s="18"/>
      <c r="W32" s="1"/>
      <c r="X32" s="1"/>
    </row>
    <row r="33" spans="3:24" x14ac:dyDescent="0.25">
      <c r="C33" s="10" t="s">
        <v>123</v>
      </c>
      <c r="D33" s="1" t="s">
        <v>0</v>
      </c>
      <c r="E33" s="1" t="s">
        <v>0</v>
      </c>
      <c r="F33" s="1" t="s">
        <v>0</v>
      </c>
      <c r="G33" s="1" t="s">
        <v>0</v>
      </c>
      <c r="H33" s="1" t="s">
        <v>0</v>
      </c>
      <c r="K33" s="18"/>
      <c r="L33" s="18"/>
      <c r="W33" s="1"/>
      <c r="X33" s="1"/>
    </row>
    <row r="34" spans="3:24" x14ac:dyDescent="0.25">
      <c r="C34" s="10" t="s">
        <v>124</v>
      </c>
      <c r="D34" s="1" t="s">
        <v>0</v>
      </c>
      <c r="E34" s="1" t="s">
        <v>0</v>
      </c>
      <c r="F34" s="1" t="s">
        <v>0</v>
      </c>
      <c r="G34" s="1" t="s">
        <v>0</v>
      </c>
      <c r="H34" s="1" t="s">
        <v>0</v>
      </c>
      <c r="K34" s="18"/>
      <c r="L34" s="18"/>
      <c r="W34" s="1"/>
      <c r="X34" s="1"/>
    </row>
    <row r="35" spans="3:24" ht="45" x14ac:dyDescent="0.25">
      <c r="C35" s="10" t="s">
        <v>125</v>
      </c>
    </row>
    <row r="36" spans="3:24" ht="30" x14ac:dyDescent="0.25">
      <c r="C36" s="10" t="s">
        <v>126</v>
      </c>
    </row>
    <row r="37" spans="3:24" ht="45" x14ac:dyDescent="0.25">
      <c r="C37" s="10" t="s">
        <v>127</v>
      </c>
    </row>
    <row r="38" spans="3:24" ht="30" x14ac:dyDescent="0.25">
      <c r="C38" s="10" t="s">
        <v>128</v>
      </c>
    </row>
    <row r="39" spans="3:24" ht="45" x14ac:dyDescent="0.25">
      <c r="C39" s="10" t="s">
        <v>129</v>
      </c>
    </row>
    <row r="40" spans="3:24" x14ac:dyDescent="0.25">
      <c r="C40" s="10" t="s">
        <v>122</v>
      </c>
    </row>
    <row r="41" spans="3:24" x14ac:dyDescent="0.25">
      <c r="C41" s="10" t="s">
        <v>119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4B960-EE0F-4D2A-BF5F-C086A6ED5A01}">
  <dimension ref="A2:F13"/>
  <sheetViews>
    <sheetView workbookViewId="0">
      <pane ySplit="3" topLeftCell="A4" activePane="bottomLeft" state="frozen"/>
      <selection pane="bottomLeft" activeCell="F12" sqref="F12"/>
    </sheetView>
  </sheetViews>
  <sheetFormatPr baseColWidth="10" defaultRowHeight="15" x14ac:dyDescent="0.25"/>
  <cols>
    <col min="3" max="3" width="19.7109375" bestFit="1" customWidth="1"/>
    <col min="4" max="4" width="20.5703125" customWidth="1"/>
    <col min="5" max="5" width="26.140625" customWidth="1"/>
    <col min="6" max="6" width="61" customWidth="1"/>
  </cols>
  <sheetData>
    <row r="2" spans="1:6" x14ac:dyDescent="0.25">
      <c r="B2" s="178" t="s">
        <v>613</v>
      </c>
      <c r="C2" s="178"/>
      <c r="D2" s="178"/>
      <c r="E2" s="178"/>
      <c r="F2" s="178"/>
    </row>
    <row r="3" spans="1:6" x14ac:dyDescent="0.25">
      <c r="A3" s="91"/>
      <c r="B3" s="92" t="s">
        <v>707</v>
      </c>
      <c r="C3" s="92" t="s">
        <v>708</v>
      </c>
      <c r="D3" s="92" t="s">
        <v>709</v>
      </c>
      <c r="E3" s="92" t="s">
        <v>710</v>
      </c>
      <c r="F3" s="92" t="s">
        <v>212</v>
      </c>
    </row>
    <row r="4" spans="1:6" ht="45" x14ac:dyDescent="0.25">
      <c r="A4" s="91"/>
      <c r="B4" s="90">
        <v>1</v>
      </c>
      <c r="C4" s="93">
        <v>44627</v>
      </c>
      <c r="D4" s="8" t="s">
        <v>14</v>
      </c>
      <c r="E4" s="8" t="s">
        <v>711</v>
      </c>
      <c r="F4" s="8" t="s">
        <v>712</v>
      </c>
    </row>
    <row r="5" spans="1:6" ht="30" x14ac:dyDescent="0.25">
      <c r="A5" s="91"/>
      <c r="B5" s="90">
        <v>2</v>
      </c>
      <c r="C5" s="93">
        <v>44627</v>
      </c>
      <c r="D5" s="8" t="s">
        <v>713</v>
      </c>
      <c r="E5" s="8" t="s">
        <v>711</v>
      </c>
      <c r="F5" s="8" t="s">
        <v>714</v>
      </c>
    </row>
    <row r="6" spans="1:6" ht="30" x14ac:dyDescent="0.25">
      <c r="A6" s="91"/>
      <c r="B6" s="90">
        <v>3</v>
      </c>
      <c r="C6" s="93">
        <v>44637</v>
      </c>
      <c r="D6" s="8" t="s">
        <v>6</v>
      </c>
      <c r="E6" s="8" t="s">
        <v>711</v>
      </c>
      <c r="F6" s="8" t="s">
        <v>715</v>
      </c>
    </row>
    <row r="7" spans="1:6" ht="75" x14ac:dyDescent="0.25">
      <c r="A7" s="91"/>
      <c r="B7" s="90">
        <v>4</v>
      </c>
      <c r="C7" s="94">
        <v>44638</v>
      </c>
      <c r="D7" s="8" t="s">
        <v>716</v>
      </c>
      <c r="E7" s="8" t="s">
        <v>711</v>
      </c>
      <c r="F7" s="8" t="s">
        <v>717</v>
      </c>
    </row>
    <row r="8" spans="1:6" ht="45" x14ac:dyDescent="0.25">
      <c r="A8" s="91"/>
      <c r="B8" s="90">
        <v>5</v>
      </c>
      <c r="C8" s="94">
        <v>44645</v>
      </c>
      <c r="D8" s="8" t="s">
        <v>13</v>
      </c>
      <c r="E8" s="8" t="s">
        <v>711</v>
      </c>
      <c r="F8" s="8" t="s">
        <v>718</v>
      </c>
    </row>
    <row r="9" spans="1:6" ht="225" x14ac:dyDescent="0.25">
      <c r="A9" s="91"/>
      <c r="B9" s="90">
        <v>6</v>
      </c>
      <c r="C9" s="94">
        <v>44663</v>
      </c>
      <c r="D9" s="8"/>
      <c r="E9" s="8" t="s">
        <v>210</v>
      </c>
      <c r="F9" s="8" t="s">
        <v>826</v>
      </c>
    </row>
    <row r="10" spans="1:6" x14ac:dyDescent="0.25">
      <c r="A10" s="91"/>
      <c r="B10" s="90"/>
      <c r="C10" s="95"/>
      <c r="D10" s="8"/>
      <c r="E10" s="95"/>
      <c r="F10" s="8"/>
    </row>
    <row r="11" spans="1:6" x14ac:dyDescent="0.25">
      <c r="B11" s="90"/>
      <c r="C11" s="87"/>
      <c r="D11" s="8"/>
      <c r="E11" s="87"/>
      <c r="F11" s="87"/>
    </row>
    <row r="12" spans="1:6" x14ac:dyDescent="0.25">
      <c r="B12" s="90"/>
      <c r="C12" s="87"/>
      <c r="D12" s="8"/>
      <c r="E12" s="87"/>
      <c r="F12" s="87"/>
    </row>
    <row r="13" spans="1:6" x14ac:dyDescent="0.25">
      <c r="B13" s="87"/>
      <c r="C13" s="87"/>
      <c r="D13" s="87"/>
      <c r="E13" s="87"/>
      <c r="F13" s="87"/>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6924-978E-448F-81B8-E3E1C558DDD7}">
  <dimension ref="A3:C39"/>
  <sheetViews>
    <sheetView workbookViewId="0">
      <selection activeCell="A3" sqref="A3:C39"/>
    </sheetView>
  </sheetViews>
  <sheetFormatPr baseColWidth="10" defaultRowHeight="15" x14ac:dyDescent="0.25"/>
  <cols>
    <col min="1" max="1" width="54.85546875" bestFit="1" customWidth="1"/>
    <col min="2" max="4" width="18.85546875" bestFit="1" customWidth="1"/>
    <col min="5" max="5" width="18.7109375" bestFit="1" customWidth="1"/>
    <col min="6" max="6" width="27.7109375" bestFit="1" customWidth="1"/>
    <col min="7" max="7" width="19.42578125" bestFit="1" customWidth="1"/>
    <col min="8" max="8" width="27.85546875" bestFit="1" customWidth="1"/>
    <col min="9" max="9" width="24.140625" bestFit="1" customWidth="1"/>
    <col min="10" max="11" width="37.140625" bestFit="1" customWidth="1"/>
    <col min="12" max="12" width="10.7109375" bestFit="1" customWidth="1"/>
    <col min="13" max="13" width="31.28515625" bestFit="1" customWidth="1"/>
    <col min="14" max="14" width="11" bestFit="1" customWidth="1"/>
    <col min="15" max="15" width="12.42578125" bestFit="1" customWidth="1"/>
    <col min="16" max="54" width="3" bestFit="1" customWidth="1"/>
    <col min="55" max="55" width="11" bestFit="1" customWidth="1"/>
    <col min="56" max="56" width="12.42578125" bestFit="1" customWidth="1"/>
  </cols>
  <sheetData>
    <row r="3" spans="1:3" x14ac:dyDescent="0.25">
      <c r="A3" s="80" t="s">
        <v>652</v>
      </c>
      <c r="B3" s="84" t="s">
        <v>660</v>
      </c>
      <c r="C3" s="84" t="s">
        <v>661</v>
      </c>
    </row>
    <row r="4" spans="1:3" x14ac:dyDescent="0.25">
      <c r="A4" s="81" t="s">
        <v>16</v>
      </c>
    </row>
    <row r="5" spans="1:3" x14ac:dyDescent="0.25">
      <c r="A5" s="83" t="s">
        <v>54</v>
      </c>
      <c r="B5">
        <v>6</v>
      </c>
      <c r="C5">
        <v>13</v>
      </c>
    </row>
    <row r="6" spans="1:3" x14ac:dyDescent="0.25">
      <c r="A6" s="83" t="s">
        <v>653</v>
      </c>
      <c r="C6">
        <v>24</v>
      </c>
    </row>
    <row r="7" spans="1:3" x14ac:dyDescent="0.25">
      <c r="A7" s="81" t="s">
        <v>15</v>
      </c>
    </row>
    <row r="8" spans="1:3" x14ac:dyDescent="0.25">
      <c r="A8" s="83" t="s">
        <v>36</v>
      </c>
      <c r="B8">
        <v>1</v>
      </c>
      <c r="C8">
        <v>4</v>
      </c>
    </row>
    <row r="9" spans="1:3" x14ac:dyDescent="0.25">
      <c r="A9" s="83" t="s">
        <v>53</v>
      </c>
      <c r="B9">
        <v>1</v>
      </c>
      <c r="C9">
        <v>8</v>
      </c>
    </row>
    <row r="10" spans="1:3" x14ac:dyDescent="0.25">
      <c r="A10" s="83" t="s">
        <v>310</v>
      </c>
      <c r="B10">
        <v>1</v>
      </c>
      <c r="C10">
        <v>7</v>
      </c>
    </row>
    <row r="11" spans="1:3" x14ac:dyDescent="0.25">
      <c r="A11" s="83" t="s">
        <v>653</v>
      </c>
    </row>
    <row r="12" spans="1:3" x14ac:dyDescent="0.25">
      <c r="A12" s="81" t="s">
        <v>353</v>
      </c>
    </row>
    <row r="13" spans="1:3" x14ac:dyDescent="0.25">
      <c r="A13" s="83" t="s">
        <v>66</v>
      </c>
      <c r="B13">
        <v>1</v>
      </c>
      <c r="C13">
        <v>2</v>
      </c>
    </row>
    <row r="14" spans="1:3" x14ac:dyDescent="0.25">
      <c r="A14" s="83" t="s">
        <v>653</v>
      </c>
    </row>
    <row r="15" spans="1:3" x14ac:dyDescent="0.25">
      <c r="A15" s="81" t="s">
        <v>10</v>
      </c>
    </row>
    <row r="16" spans="1:3" x14ac:dyDescent="0.25">
      <c r="A16" s="83" t="s">
        <v>28</v>
      </c>
    </row>
    <row r="17" spans="1:3" x14ac:dyDescent="0.25">
      <c r="A17" s="83" t="s">
        <v>55</v>
      </c>
    </row>
    <row r="18" spans="1:3" x14ac:dyDescent="0.25">
      <c r="A18" s="83" t="s">
        <v>39</v>
      </c>
    </row>
    <row r="19" spans="1:3" x14ac:dyDescent="0.25">
      <c r="A19" s="83" t="s">
        <v>653</v>
      </c>
    </row>
    <row r="20" spans="1:3" x14ac:dyDescent="0.25">
      <c r="A20" s="81" t="s">
        <v>13</v>
      </c>
    </row>
    <row r="21" spans="1:3" x14ac:dyDescent="0.25">
      <c r="A21" s="83" t="s">
        <v>47</v>
      </c>
      <c r="B21">
        <v>9</v>
      </c>
      <c r="C21">
        <v>24</v>
      </c>
    </row>
    <row r="22" spans="1:3" x14ac:dyDescent="0.25">
      <c r="A22" s="83" t="s">
        <v>48</v>
      </c>
    </row>
    <row r="23" spans="1:3" x14ac:dyDescent="0.25">
      <c r="A23" s="83" t="s">
        <v>653</v>
      </c>
    </row>
    <row r="24" spans="1:3" x14ac:dyDescent="0.25">
      <c r="A24" s="81" t="s">
        <v>19</v>
      </c>
    </row>
    <row r="25" spans="1:3" x14ac:dyDescent="0.25">
      <c r="A25" s="83" t="s">
        <v>39</v>
      </c>
      <c r="B25">
        <v>4</v>
      </c>
      <c r="C25">
        <v>13</v>
      </c>
    </row>
    <row r="26" spans="1:3" x14ac:dyDescent="0.25">
      <c r="A26" s="83" t="s">
        <v>653</v>
      </c>
    </row>
    <row r="27" spans="1:3" x14ac:dyDescent="0.25">
      <c r="A27" s="81" t="s">
        <v>18</v>
      </c>
    </row>
    <row r="28" spans="1:3" x14ac:dyDescent="0.25">
      <c r="A28" s="83" t="s">
        <v>38</v>
      </c>
      <c r="B28">
        <v>1</v>
      </c>
      <c r="C28">
        <v>2</v>
      </c>
    </row>
    <row r="29" spans="1:3" x14ac:dyDescent="0.25">
      <c r="A29" s="83" t="s">
        <v>653</v>
      </c>
    </row>
    <row r="30" spans="1:3" x14ac:dyDescent="0.25">
      <c r="A30" s="81" t="s">
        <v>17</v>
      </c>
    </row>
    <row r="31" spans="1:3" x14ac:dyDescent="0.25">
      <c r="A31" s="83" t="s">
        <v>28</v>
      </c>
      <c r="B31">
        <v>6</v>
      </c>
      <c r="C31">
        <v>13</v>
      </c>
    </row>
    <row r="32" spans="1:3" x14ac:dyDescent="0.25">
      <c r="A32" s="83" t="s">
        <v>658</v>
      </c>
      <c r="B32">
        <v>12</v>
      </c>
    </row>
    <row r="33" spans="1:3" x14ac:dyDescent="0.25">
      <c r="A33" s="81" t="s">
        <v>14</v>
      </c>
    </row>
    <row r="34" spans="1:3" x14ac:dyDescent="0.25">
      <c r="A34" s="83" t="s">
        <v>48</v>
      </c>
      <c r="B34">
        <v>6</v>
      </c>
      <c r="C34">
        <v>23</v>
      </c>
    </row>
    <row r="35" spans="1:3" x14ac:dyDescent="0.25">
      <c r="A35" s="83" t="s">
        <v>653</v>
      </c>
    </row>
    <row r="36" spans="1:3" x14ac:dyDescent="0.25">
      <c r="A36" s="81" t="s">
        <v>11</v>
      </c>
    </row>
    <row r="37" spans="1:3" x14ac:dyDescent="0.25">
      <c r="A37" s="83" t="s">
        <v>55</v>
      </c>
      <c r="B37">
        <v>5</v>
      </c>
      <c r="C37">
        <v>15</v>
      </c>
    </row>
    <row r="38" spans="1:3" x14ac:dyDescent="0.25">
      <c r="A38" s="83" t="s">
        <v>653</v>
      </c>
    </row>
    <row r="39" spans="1:3" x14ac:dyDescent="0.25">
      <c r="A39" s="81" t="s">
        <v>654</v>
      </c>
      <c r="B39">
        <f>SUM(B5:B38)</f>
        <v>53</v>
      </c>
      <c r="C39">
        <f>SUM(C5:C38)</f>
        <v>148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AF43-8919-493C-994B-B8B0AA8BF19D}">
  <dimension ref="B2:D15"/>
  <sheetViews>
    <sheetView workbookViewId="0">
      <selection activeCell="D3" sqref="D3"/>
    </sheetView>
  </sheetViews>
  <sheetFormatPr baseColWidth="10" defaultRowHeight="15" x14ac:dyDescent="0.25"/>
  <cols>
    <col min="2" max="2" width="53" bestFit="1" customWidth="1"/>
    <col min="3" max="3" width="16.7109375" customWidth="1"/>
    <col min="4" max="4" width="15.28515625" customWidth="1"/>
  </cols>
  <sheetData>
    <row r="2" spans="2:4" x14ac:dyDescent="0.25">
      <c r="B2" s="88" t="s">
        <v>662</v>
      </c>
      <c r="C2" s="88" t="s">
        <v>660</v>
      </c>
      <c r="D2" s="88" t="s">
        <v>661</v>
      </c>
    </row>
    <row r="3" spans="2:4" x14ac:dyDescent="0.25">
      <c r="B3" s="86" t="s">
        <v>54</v>
      </c>
      <c r="C3" s="87">
        <v>6</v>
      </c>
      <c r="D3" s="85">
        <v>14</v>
      </c>
    </row>
    <row r="4" spans="2:4" x14ac:dyDescent="0.25">
      <c r="B4" s="86" t="s">
        <v>36</v>
      </c>
      <c r="C4" s="87">
        <v>1</v>
      </c>
      <c r="D4" s="87">
        <v>4</v>
      </c>
    </row>
    <row r="5" spans="2:4" x14ac:dyDescent="0.25">
      <c r="B5" s="86" t="s">
        <v>53</v>
      </c>
      <c r="C5" s="87">
        <v>1</v>
      </c>
      <c r="D5" s="87">
        <v>8</v>
      </c>
    </row>
    <row r="6" spans="2:4" x14ac:dyDescent="0.25">
      <c r="B6" s="86" t="s">
        <v>310</v>
      </c>
      <c r="C6" s="87">
        <v>1</v>
      </c>
      <c r="D6" s="87">
        <v>7</v>
      </c>
    </row>
    <row r="7" spans="2:4" x14ac:dyDescent="0.25">
      <c r="B7" s="86" t="s">
        <v>66</v>
      </c>
      <c r="C7" s="87">
        <v>1</v>
      </c>
      <c r="D7" s="87">
        <v>2</v>
      </c>
    </row>
    <row r="8" spans="2:4" x14ac:dyDescent="0.25">
      <c r="B8" s="87" t="s">
        <v>47</v>
      </c>
      <c r="C8" s="87">
        <v>9</v>
      </c>
      <c r="D8" s="85">
        <v>25</v>
      </c>
    </row>
    <row r="9" spans="2:4" x14ac:dyDescent="0.25">
      <c r="B9" s="87" t="s">
        <v>39</v>
      </c>
      <c r="C9" s="87">
        <v>4</v>
      </c>
      <c r="D9" s="87">
        <v>13</v>
      </c>
    </row>
    <row r="10" spans="2:4" x14ac:dyDescent="0.25">
      <c r="B10" s="87" t="s">
        <v>38</v>
      </c>
      <c r="C10" s="87">
        <v>1</v>
      </c>
      <c r="D10" s="87">
        <v>2</v>
      </c>
    </row>
    <row r="11" spans="2:4" x14ac:dyDescent="0.25">
      <c r="B11" s="87" t="s">
        <v>28</v>
      </c>
      <c r="C11" s="87">
        <v>6</v>
      </c>
      <c r="D11" s="87">
        <v>13</v>
      </c>
    </row>
    <row r="12" spans="2:4" x14ac:dyDescent="0.25">
      <c r="B12" s="87" t="s">
        <v>658</v>
      </c>
      <c r="C12" s="87">
        <v>12</v>
      </c>
      <c r="D12" s="87">
        <v>12</v>
      </c>
    </row>
    <row r="13" spans="2:4" x14ac:dyDescent="0.25">
      <c r="B13" s="87" t="s">
        <v>48</v>
      </c>
      <c r="C13" s="87">
        <v>6</v>
      </c>
      <c r="D13" s="87">
        <v>23</v>
      </c>
    </row>
    <row r="14" spans="2:4" x14ac:dyDescent="0.25">
      <c r="B14" s="87" t="s">
        <v>55</v>
      </c>
      <c r="C14" s="87">
        <v>5</v>
      </c>
      <c r="D14" s="87">
        <v>15</v>
      </c>
    </row>
    <row r="15" spans="2:4" ht="21" x14ac:dyDescent="0.35">
      <c r="B15" s="89" t="s">
        <v>654</v>
      </c>
      <c r="C15" s="89">
        <f>SUM(C3:C14)</f>
        <v>53</v>
      </c>
      <c r="D15" s="89">
        <f>SUM(D3:D14)</f>
        <v>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5D6B-5AAE-D549-A372-2DBAF6876B66}">
  <dimension ref="A3:AL17"/>
  <sheetViews>
    <sheetView workbookViewId="0">
      <selection activeCell="A15" sqref="A5:A15"/>
    </sheetView>
  </sheetViews>
  <sheetFormatPr baseColWidth="10" defaultRowHeight="15" x14ac:dyDescent="0.25"/>
  <cols>
    <col min="1" max="1" width="36.28515625" bestFit="1" customWidth="1"/>
    <col min="2" max="2" width="20.28515625" bestFit="1" customWidth="1"/>
    <col min="3" max="10" width="2.140625" bestFit="1" customWidth="1"/>
    <col min="11" max="37" width="3.140625" bestFit="1" customWidth="1"/>
    <col min="38" max="38" width="11.140625" bestFit="1" customWidth="1"/>
  </cols>
  <sheetData>
    <row r="3" spans="1:38" x14ac:dyDescent="0.25">
      <c r="A3" s="80" t="s">
        <v>656</v>
      </c>
      <c r="B3" s="80" t="s">
        <v>655</v>
      </c>
    </row>
    <row r="4" spans="1:38" x14ac:dyDescent="0.25">
      <c r="A4" s="80" t="s">
        <v>652</v>
      </c>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v>28</v>
      </c>
      <c r="AD4">
        <v>29</v>
      </c>
      <c r="AE4">
        <v>30</v>
      </c>
      <c r="AF4">
        <v>31</v>
      </c>
      <c r="AG4">
        <v>32</v>
      </c>
      <c r="AH4">
        <v>33</v>
      </c>
      <c r="AI4">
        <v>34</v>
      </c>
      <c r="AJ4">
        <v>35</v>
      </c>
      <c r="AK4">
        <v>36</v>
      </c>
      <c r="AL4" t="s">
        <v>654</v>
      </c>
    </row>
    <row r="5" spans="1:38" x14ac:dyDescent="0.25">
      <c r="A5" s="81" t="s">
        <v>54</v>
      </c>
      <c r="B5" s="79">
        <v>1</v>
      </c>
      <c r="C5" s="79">
        <v>1</v>
      </c>
      <c r="D5" s="79">
        <v>1</v>
      </c>
      <c r="E5" s="79">
        <v>1</v>
      </c>
      <c r="F5" s="79">
        <v>1</v>
      </c>
      <c r="G5" s="79">
        <v>1</v>
      </c>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v>6</v>
      </c>
    </row>
    <row r="6" spans="1:38" x14ac:dyDescent="0.25">
      <c r="A6" s="81" t="s">
        <v>47</v>
      </c>
      <c r="B6" s="79"/>
      <c r="C6" s="79"/>
      <c r="D6" s="79"/>
      <c r="E6" s="79"/>
      <c r="F6" s="79"/>
      <c r="G6" s="79"/>
      <c r="H6" s="79">
        <v>1</v>
      </c>
      <c r="I6" s="79">
        <v>1</v>
      </c>
      <c r="J6" s="79">
        <v>1</v>
      </c>
      <c r="K6" s="79">
        <v>1</v>
      </c>
      <c r="L6" s="79">
        <v>1</v>
      </c>
      <c r="M6" s="79">
        <v>1</v>
      </c>
      <c r="N6" s="79">
        <v>1</v>
      </c>
      <c r="O6" s="79">
        <v>1</v>
      </c>
      <c r="P6" s="79">
        <v>1</v>
      </c>
      <c r="Q6" s="79"/>
      <c r="R6" s="79"/>
      <c r="S6" s="79"/>
      <c r="T6" s="79"/>
      <c r="U6" s="79"/>
      <c r="V6" s="79"/>
      <c r="W6" s="79"/>
      <c r="X6" s="79"/>
      <c r="Y6" s="79"/>
      <c r="Z6" s="79"/>
      <c r="AA6" s="79"/>
      <c r="AB6" s="79"/>
      <c r="AC6" s="79"/>
      <c r="AD6" s="79"/>
      <c r="AE6" s="79"/>
      <c r="AF6" s="79"/>
      <c r="AG6" s="79"/>
      <c r="AH6" s="79"/>
      <c r="AI6" s="79"/>
      <c r="AJ6" s="79"/>
      <c r="AK6" s="79"/>
      <c r="AL6" s="79">
        <v>9</v>
      </c>
    </row>
    <row r="7" spans="1:38" x14ac:dyDescent="0.25">
      <c r="A7" s="81" t="s">
        <v>28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v>1</v>
      </c>
      <c r="AF7" s="79"/>
      <c r="AG7" s="79"/>
      <c r="AH7" s="79"/>
      <c r="AI7" s="79"/>
      <c r="AJ7" s="79"/>
      <c r="AK7" s="79"/>
      <c r="AL7" s="79">
        <v>1</v>
      </c>
    </row>
    <row r="8" spans="1:38" x14ac:dyDescent="0.25">
      <c r="A8" s="81" t="s">
        <v>48</v>
      </c>
      <c r="B8" s="79"/>
      <c r="C8" s="79"/>
      <c r="D8" s="79"/>
      <c r="E8" s="79"/>
      <c r="F8" s="79"/>
      <c r="G8" s="79"/>
      <c r="H8" s="79"/>
      <c r="I8" s="79"/>
      <c r="J8" s="79"/>
      <c r="K8" s="79"/>
      <c r="L8" s="79"/>
      <c r="M8" s="79"/>
      <c r="N8" s="79"/>
      <c r="O8" s="79"/>
      <c r="P8" s="79"/>
      <c r="Q8" s="79">
        <v>1</v>
      </c>
      <c r="R8" s="79">
        <v>1</v>
      </c>
      <c r="S8" s="79">
        <v>1</v>
      </c>
      <c r="T8" s="79">
        <v>1</v>
      </c>
      <c r="U8" s="79">
        <v>1</v>
      </c>
      <c r="V8" s="79">
        <v>1</v>
      </c>
      <c r="W8" s="79"/>
      <c r="X8" s="79"/>
      <c r="Y8" s="79"/>
      <c r="Z8" s="79"/>
      <c r="AA8" s="79"/>
      <c r="AB8" s="79"/>
      <c r="AC8" s="79"/>
      <c r="AD8" s="79"/>
      <c r="AE8" s="79"/>
      <c r="AF8" s="79"/>
      <c r="AG8" s="79"/>
      <c r="AH8" s="79"/>
      <c r="AI8" s="79"/>
      <c r="AJ8" s="79"/>
      <c r="AK8" s="79"/>
      <c r="AL8" s="79">
        <v>6</v>
      </c>
    </row>
    <row r="9" spans="1:38" x14ac:dyDescent="0.25">
      <c r="A9" s="81" t="s">
        <v>38</v>
      </c>
      <c r="B9" s="79"/>
      <c r="C9" s="79"/>
      <c r="D9" s="79"/>
      <c r="E9" s="79"/>
      <c r="F9" s="79"/>
      <c r="G9" s="79"/>
      <c r="H9" s="79"/>
      <c r="I9" s="79"/>
      <c r="J9" s="79"/>
      <c r="K9" s="79"/>
      <c r="L9" s="79"/>
      <c r="M9" s="79"/>
      <c r="N9" s="79"/>
      <c r="O9" s="79"/>
      <c r="P9" s="79"/>
      <c r="Q9" s="79"/>
      <c r="R9" s="79"/>
      <c r="S9" s="79"/>
      <c r="T9" s="79"/>
      <c r="U9" s="79"/>
      <c r="V9" s="79"/>
      <c r="W9" s="79"/>
      <c r="X9" s="79"/>
      <c r="Y9" s="79"/>
      <c r="Z9" s="79">
        <v>1</v>
      </c>
      <c r="AA9" s="79"/>
      <c r="AB9" s="79"/>
      <c r="AC9" s="79"/>
      <c r="AD9" s="79"/>
      <c r="AE9" s="79"/>
      <c r="AF9" s="79"/>
      <c r="AG9" s="79"/>
      <c r="AH9" s="79"/>
      <c r="AI9" s="79"/>
      <c r="AJ9" s="79"/>
      <c r="AK9" s="79"/>
      <c r="AL9" s="79">
        <v>1</v>
      </c>
    </row>
    <row r="10" spans="1:38" x14ac:dyDescent="0.25">
      <c r="A10" s="81" t="s">
        <v>55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v>1</v>
      </c>
      <c r="AH10" s="79">
        <v>1</v>
      </c>
      <c r="AI10" s="79">
        <v>3</v>
      </c>
      <c r="AJ10" s="79">
        <v>4</v>
      </c>
      <c r="AK10" s="79">
        <v>5</v>
      </c>
      <c r="AL10" s="79">
        <v>14</v>
      </c>
    </row>
    <row r="11" spans="1:38" x14ac:dyDescent="0.25">
      <c r="A11" s="81" t="s">
        <v>36</v>
      </c>
      <c r="B11" s="79"/>
      <c r="C11" s="79"/>
      <c r="D11" s="79"/>
      <c r="E11" s="79"/>
      <c r="F11" s="79"/>
      <c r="G11" s="79"/>
      <c r="H11" s="79"/>
      <c r="I11" s="79"/>
      <c r="J11" s="79"/>
      <c r="K11" s="79"/>
      <c r="L11" s="79"/>
      <c r="M11" s="79"/>
      <c r="N11" s="79"/>
      <c r="O11" s="79"/>
      <c r="P11" s="79"/>
      <c r="Q11" s="79"/>
      <c r="R11" s="79"/>
      <c r="S11" s="79"/>
      <c r="T11" s="79"/>
      <c r="U11" s="79"/>
      <c r="V11" s="79"/>
      <c r="W11" s="79"/>
      <c r="X11" s="79"/>
      <c r="Y11" s="79">
        <v>1</v>
      </c>
      <c r="Z11" s="79"/>
      <c r="AA11" s="79"/>
      <c r="AB11" s="79"/>
      <c r="AC11" s="79"/>
      <c r="AD11" s="79"/>
      <c r="AE11" s="79"/>
      <c r="AF11" s="79"/>
      <c r="AG11" s="79"/>
      <c r="AH11" s="79"/>
      <c r="AI11" s="79"/>
      <c r="AJ11" s="79"/>
      <c r="AK11" s="79"/>
      <c r="AL11" s="79">
        <v>1</v>
      </c>
    </row>
    <row r="12" spans="1:38" x14ac:dyDescent="0.25">
      <c r="A12" s="81"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v>1</v>
      </c>
      <c r="AB12" s="79">
        <v>1</v>
      </c>
      <c r="AC12" s="79">
        <v>1</v>
      </c>
      <c r="AD12" s="79">
        <v>1</v>
      </c>
      <c r="AE12" s="79"/>
      <c r="AF12" s="79"/>
      <c r="AG12" s="79"/>
      <c r="AH12" s="79"/>
      <c r="AI12" s="79"/>
      <c r="AJ12" s="79"/>
      <c r="AK12" s="79"/>
      <c r="AL12" s="79">
        <v>4</v>
      </c>
    </row>
    <row r="13" spans="1:38" x14ac:dyDescent="0.25">
      <c r="A13" s="81" t="s">
        <v>53</v>
      </c>
      <c r="B13" s="79"/>
      <c r="C13" s="79"/>
      <c r="D13" s="79"/>
      <c r="E13" s="79"/>
      <c r="F13" s="79"/>
      <c r="G13" s="79"/>
      <c r="H13" s="79"/>
      <c r="I13" s="79"/>
      <c r="J13" s="79"/>
      <c r="K13" s="79"/>
      <c r="L13" s="79"/>
      <c r="M13" s="79"/>
      <c r="N13" s="79"/>
      <c r="O13" s="79"/>
      <c r="P13" s="79"/>
      <c r="Q13" s="79"/>
      <c r="R13" s="79"/>
      <c r="S13" s="79"/>
      <c r="T13" s="79"/>
      <c r="U13" s="79"/>
      <c r="V13" s="79"/>
      <c r="W13" s="79">
        <v>1</v>
      </c>
      <c r="X13" s="79"/>
      <c r="Y13" s="79"/>
      <c r="Z13" s="79"/>
      <c r="AA13" s="79"/>
      <c r="AB13" s="79"/>
      <c r="AC13" s="79"/>
      <c r="AD13" s="79"/>
      <c r="AE13" s="79"/>
      <c r="AF13" s="79"/>
      <c r="AG13" s="79"/>
      <c r="AH13" s="79"/>
      <c r="AI13" s="79"/>
      <c r="AJ13" s="79"/>
      <c r="AK13" s="79"/>
      <c r="AL13" s="79">
        <v>1</v>
      </c>
    </row>
    <row r="14" spans="1:38" x14ac:dyDescent="0.25">
      <c r="A14" s="81" t="s">
        <v>310</v>
      </c>
      <c r="B14" s="79"/>
      <c r="C14" s="79"/>
      <c r="D14" s="79"/>
      <c r="E14" s="79"/>
      <c r="F14" s="79"/>
      <c r="G14" s="79"/>
      <c r="H14" s="79"/>
      <c r="I14" s="79"/>
      <c r="J14" s="79"/>
      <c r="K14" s="79"/>
      <c r="L14" s="79"/>
      <c r="M14" s="79"/>
      <c r="N14" s="79"/>
      <c r="O14" s="79"/>
      <c r="P14" s="79"/>
      <c r="Q14" s="79"/>
      <c r="R14" s="79"/>
      <c r="S14" s="79"/>
      <c r="T14" s="79"/>
      <c r="U14" s="79"/>
      <c r="V14" s="79"/>
      <c r="W14" s="79"/>
      <c r="X14" s="79">
        <v>1</v>
      </c>
      <c r="Y14" s="79"/>
      <c r="Z14" s="79"/>
      <c r="AA14" s="79"/>
      <c r="AB14" s="79"/>
      <c r="AC14" s="79"/>
      <c r="AD14" s="79"/>
      <c r="AE14" s="79"/>
      <c r="AF14" s="79"/>
      <c r="AG14" s="79"/>
      <c r="AH14" s="79"/>
      <c r="AI14" s="79"/>
      <c r="AJ14" s="79"/>
      <c r="AK14" s="79"/>
      <c r="AL14" s="79">
        <v>1</v>
      </c>
    </row>
    <row r="15" spans="1:38" x14ac:dyDescent="0.25">
      <c r="A15" s="81" t="s">
        <v>66</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v>1</v>
      </c>
      <c r="AG15" s="79"/>
      <c r="AH15" s="79"/>
      <c r="AI15" s="79"/>
      <c r="AJ15" s="79"/>
      <c r="AK15" s="79"/>
      <c r="AL15" s="79">
        <v>1</v>
      </c>
    </row>
    <row r="16" spans="1:38" x14ac:dyDescent="0.25">
      <c r="A16" s="81" t="s">
        <v>653</v>
      </c>
      <c r="B16" s="79">
        <v>4</v>
      </c>
      <c r="C16" s="79">
        <v>2</v>
      </c>
      <c r="D16" s="79">
        <v>2</v>
      </c>
      <c r="E16" s="79">
        <v>2</v>
      </c>
      <c r="F16" s="79">
        <v>2</v>
      </c>
      <c r="G16" s="79">
        <v>3</v>
      </c>
      <c r="H16" s="79">
        <v>2</v>
      </c>
      <c r="I16" s="79">
        <v>5</v>
      </c>
      <c r="J16" s="79">
        <v>4</v>
      </c>
      <c r="K16" s="79">
        <v>2</v>
      </c>
      <c r="L16" s="79">
        <v>1</v>
      </c>
      <c r="M16" s="79">
        <v>2</v>
      </c>
      <c r="N16" s="79">
        <v>1</v>
      </c>
      <c r="O16" s="79">
        <v>4</v>
      </c>
      <c r="P16" s="79">
        <v>3</v>
      </c>
      <c r="Q16" s="79"/>
      <c r="R16" s="79">
        <v>3</v>
      </c>
      <c r="S16" s="79">
        <v>9</v>
      </c>
      <c r="T16" s="79">
        <v>3</v>
      </c>
      <c r="U16" s="79">
        <v>3</v>
      </c>
      <c r="V16" s="79">
        <v>5</v>
      </c>
      <c r="W16" s="79">
        <v>8</v>
      </c>
      <c r="X16" s="79">
        <v>7</v>
      </c>
      <c r="Y16" s="79">
        <v>4</v>
      </c>
      <c r="Z16" s="79">
        <v>2</v>
      </c>
      <c r="AA16" s="79">
        <v>5</v>
      </c>
      <c r="AB16" s="79">
        <v>3</v>
      </c>
      <c r="AC16" s="79">
        <v>2</v>
      </c>
      <c r="AD16" s="79">
        <v>3</v>
      </c>
      <c r="AE16" s="79">
        <v>3</v>
      </c>
      <c r="AF16" s="79">
        <v>2</v>
      </c>
      <c r="AG16" s="79">
        <v>3</v>
      </c>
      <c r="AH16" s="79">
        <v>3</v>
      </c>
      <c r="AI16" s="79"/>
      <c r="AJ16" s="79"/>
      <c r="AK16" s="79"/>
      <c r="AL16" s="79">
        <v>107</v>
      </c>
    </row>
    <row r="17" spans="1:38" x14ac:dyDescent="0.25">
      <c r="A17" s="81" t="s">
        <v>654</v>
      </c>
      <c r="B17" s="79">
        <v>5</v>
      </c>
      <c r="C17" s="79">
        <v>3</v>
      </c>
      <c r="D17" s="79">
        <v>3</v>
      </c>
      <c r="E17" s="79">
        <v>3</v>
      </c>
      <c r="F17" s="79">
        <v>3</v>
      </c>
      <c r="G17" s="79">
        <v>4</v>
      </c>
      <c r="H17" s="79">
        <v>3</v>
      </c>
      <c r="I17" s="79">
        <v>6</v>
      </c>
      <c r="J17" s="79">
        <v>5</v>
      </c>
      <c r="K17" s="79">
        <v>3</v>
      </c>
      <c r="L17" s="79">
        <v>2</v>
      </c>
      <c r="M17" s="79">
        <v>3</v>
      </c>
      <c r="N17" s="79">
        <v>2</v>
      </c>
      <c r="O17" s="79">
        <v>5</v>
      </c>
      <c r="P17" s="79">
        <v>4</v>
      </c>
      <c r="Q17" s="79">
        <v>1</v>
      </c>
      <c r="R17" s="79">
        <v>4</v>
      </c>
      <c r="S17" s="79">
        <v>10</v>
      </c>
      <c r="T17" s="79">
        <v>4</v>
      </c>
      <c r="U17" s="79">
        <v>4</v>
      </c>
      <c r="V17" s="79">
        <v>6</v>
      </c>
      <c r="W17" s="79">
        <v>9</v>
      </c>
      <c r="X17" s="79">
        <v>8</v>
      </c>
      <c r="Y17" s="79">
        <v>5</v>
      </c>
      <c r="Z17" s="79">
        <v>3</v>
      </c>
      <c r="AA17" s="79">
        <v>6</v>
      </c>
      <c r="AB17" s="79">
        <v>4</v>
      </c>
      <c r="AC17" s="79">
        <v>3</v>
      </c>
      <c r="AD17" s="79">
        <v>4</v>
      </c>
      <c r="AE17" s="79">
        <v>4</v>
      </c>
      <c r="AF17" s="79">
        <v>3</v>
      </c>
      <c r="AG17" s="79">
        <v>4</v>
      </c>
      <c r="AH17" s="79">
        <v>4</v>
      </c>
      <c r="AI17" s="79">
        <v>3</v>
      </c>
      <c r="AJ17" s="79">
        <v>4</v>
      </c>
      <c r="AK17" s="79">
        <v>5</v>
      </c>
      <c r="AL17" s="79">
        <v>152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7" workbookViewId="0">
      <selection activeCell="G23" sqref="G23"/>
    </sheetView>
  </sheetViews>
  <sheetFormatPr baseColWidth="10" defaultColWidth="11.42578125" defaultRowHeight="15" x14ac:dyDescent="0.25"/>
  <cols>
    <col min="2" max="2" width="36.42578125" customWidth="1"/>
    <col min="5" max="5" width="9.42578125" customWidth="1"/>
    <col min="6" max="6" width="17.28515625" customWidth="1"/>
    <col min="7" max="7" width="47" style="18" customWidth="1"/>
  </cols>
  <sheetData>
    <row r="1" spans="1:7" x14ac:dyDescent="0.25">
      <c r="A1" s="179" t="s">
        <v>356</v>
      </c>
      <c r="B1" s="179"/>
      <c r="C1" s="179"/>
      <c r="D1" s="179"/>
      <c r="E1" s="179"/>
      <c r="F1" s="179"/>
    </row>
    <row r="2" spans="1:7" ht="15" customHeight="1" x14ac:dyDescent="0.25">
      <c r="A2" s="180" t="s">
        <v>357</v>
      </c>
      <c r="B2" s="180"/>
      <c r="C2" s="180"/>
      <c r="D2" s="180"/>
      <c r="E2" s="180"/>
      <c r="F2" s="180"/>
    </row>
    <row r="3" spans="1:7" ht="40.5" customHeight="1" x14ac:dyDescent="0.25">
      <c r="A3" s="180"/>
      <c r="B3" s="180"/>
      <c r="C3" s="180"/>
      <c r="D3" s="180"/>
      <c r="E3" s="180"/>
      <c r="F3" s="180"/>
    </row>
    <row r="4" spans="1:7" x14ac:dyDescent="0.25">
      <c r="A4" s="180"/>
      <c r="B4" s="180"/>
      <c r="C4" s="180"/>
      <c r="D4" s="180"/>
      <c r="E4" s="181"/>
      <c r="F4" s="181"/>
    </row>
    <row r="5" spans="1:7" x14ac:dyDescent="0.25">
      <c r="A5" s="53" t="s">
        <v>78</v>
      </c>
      <c r="B5" s="53" t="s">
        <v>358</v>
      </c>
      <c r="E5" s="182" t="s">
        <v>359</v>
      </c>
      <c r="F5" s="182"/>
      <c r="G5" s="182"/>
    </row>
    <row r="6" spans="1:7" x14ac:dyDescent="0.25">
      <c r="A6" s="52">
        <v>1</v>
      </c>
      <c r="B6" s="15" t="s">
        <v>360</v>
      </c>
      <c r="E6" s="54" t="s">
        <v>78</v>
      </c>
      <c r="F6" s="54" t="s">
        <v>358</v>
      </c>
      <c r="G6" s="55" t="s">
        <v>212</v>
      </c>
    </row>
    <row r="7" spans="1:7" ht="30" x14ac:dyDescent="0.25">
      <c r="A7" s="52">
        <v>2</v>
      </c>
      <c r="B7" s="15" t="s">
        <v>361</v>
      </c>
      <c r="E7" s="56">
        <v>1</v>
      </c>
      <c r="F7" s="69" t="s">
        <v>360</v>
      </c>
      <c r="G7" s="57" t="s">
        <v>362</v>
      </c>
    </row>
    <row r="8" spans="1:7" ht="105" x14ac:dyDescent="0.25">
      <c r="A8" s="52">
        <v>3</v>
      </c>
      <c r="B8" s="15" t="s">
        <v>363</v>
      </c>
      <c r="E8" s="56">
        <v>2</v>
      </c>
      <c r="F8" s="69" t="s">
        <v>361</v>
      </c>
      <c r="G8" s="57" t="s">
        <v>364</v>
      </c>
    </row>
    <row r="9" spans="1:7" ht="121.5" customHeight="1" x14ac:dyDescent="0.25">
      <c r="A9" s="52">
        <v>4</v>
      </c>
      <c r="B9" s="15" t="s">
        <v>365</v>
      </c>
      <c r="E9" s="56">
        <v>3</v>
      </c>
      <c r="F9" s="69" t="s">
        <v>618</v>
      </c>
      <c r="G9" s="57" t="s">
        <v>366</v>
      </c>
    </row>
    <row r="10" spans="1:7" ht="105" x14ac:dyDescent="0.25">
      <c r="A10" s="52">
        <v>5</v>
      </c>
      <c r="B10" s="15" t="s">
        <v>367</v>
      </c>
      <c r="C10" s="58"/>
      <c r="E10" s="56">
        <v>4</v>
      </c>
      <c r="F10" s="69" t="s">
        <v>365</v>
      </c>
      <c r="G10" s="57" t="s">
        <v>368</v>
      </c>
    </row>
    <row r="11" spans="1:7" ht="120" x14ac:dyDescent="0.25">
      <c r="A11" s="52">
        <v>6</v>
      </c>
      <c r="B11" s="15" t="s">
        <v>369</v>
      </c>
      <c r="E11" s="56">
        <v>5</v>
      </c>
      <c r="F11" s="69" t="s">
        <v>617</v>
      </c>
      <c r="G11" s="57" t="s">
        <v>370</v>
      </c>
    </row>
    <row r="12" spans="1:7" ht="120" x14ac:dyDescent="0.25">
      <c r="A12" s="52">
        <v>7</v>
      </c>
      <c r="B12" s="15" t="s">
        <v>371</v>
      </c>
      <c r="E12" s="56">
        <v>6</v>
      </c>
      <c r="F12" s="69" t="s">
        <v>371</v>
      </c>
      <c r="G12" s="57" t="s">
        <v>372</v>
      </c>
    </row>
    <row r="13" spans="1:7" ht="105" x14ac:dyDescent="0.25">
      <c r="A13" s="52">
        <v>8</v>
      </c>
      <c r="B13" s="15" t="s">
        <v>373</v>
      </c>
      <c r="C13" s="58"/>
      <c r="E13" s="56">
        <v>7</v>
      </c>
      <c r="F13" s="69" t="s">
        <v>619</v>
      </c>
      <c r="G13" s="57" t="s">
        <v>375</v>
      </c>
    </row>
    <row r="14" spans="1:7" ht="135" x14ac:dyDescent="0.25">
      <c r="A14" s="52">
        <v>9</v>
      </c>
      <c r="B14" s="15" t="s">
        <v>376</v>
      </c>
      <c r="C14" s="58"/>
      <c r="E14" s="56">
        <v>8</v>
      </c>
      <c r="F14" s="69" t="s">
        <v>620</v>
      </c>
      <c r="G14" s="57" t="s">
        <v>378</v>
      </c>
    </row>
    <row r="15" spans="1:7" ht="30" x14ac:dyDescent="0.25">
      <c r="A15" s="52">
        <v>10</v>
      </c>
      <c r="B15" s="15" t="s">
        <v>374</v>
      </c>
      <c r="E15" s="56">
        <v>9</v>
      </c>
      <c r="F15" s="69" t="s">
        <v>379</v>
      </c>
      <c r="G15" s="57" t="s">
        <v>380</v>
      </c>
    </row>
    <row r="16" spans="1:7" ht="105" x14ac:dyDescent="0.25">
      <c r="A16" s="52">
        <v>11</v>
      </c>
      <c r="B16" s="15" t="s">
        <v>377</v>
      </c>
      <c r="E16" s="56">
        <v>10</v>
      </c>
      <c r="F16" s="69" t="s">
        <v>621</v>
      </c>
      <c r="G16" s="57" t="s">
        <v>382</v>
      </c>
    </row>
    <row r="17" spans="1:7" ht="75" x14ac:dyDescent="0.25">
      <c r="A17" s="52">
        <v>12</v>
      </c>
      <c r="B17" s="15" t="s">
        <v>383</v>
      </c>
      <c r="C17" s="58"/>
      <c r="E17" s="56">
        <v>11</v>
      </c>
      <c r="F17" s="69" t="s">
        <v>625</v>
      </c>
      <c r="G17" s="57" t="s">
        <v>385</v>
      </c>
    </row>
    <row r="18" spans="1:7" ht="240" x14ac:dyDescent="0.25">
      <c r="A18" s="52">
        <v>13</v>
      </c>
      <c r="B18" s="15" t="s">
        <v>379</v>
      </c>
      <c r="E18" s="56">
        <v>12</v>
      </c>
      <c r="F18" s="69" t="s">
        <v>616</v>
      </c>
      <c r="G18" s="57" t="s">
        <v>386</v>
      </c>
    </row>
    <row r="19" spans="1:7" ht="75" x14ac:dyDescent="0.25">
      <c r="A19" s="52">
        <v>14</v>
      </c>
      <c r="B19" s="15" t="s">
        <v>381</v>
      </c>
      <c r="E19" s="56">
        <v>13</v>
      </c>
      <c r="F19" s="69" t="s">
        <v>234</v>
      </c>
      <c r="G19" s="57" t="s">
        <v>387</v>
      </c>
    </row>
    <row r="20" spans="1:7" ht="165" x14ac:dyDescent="0.25">
      <c r="A20" s="52">
        <v>15</v>
      </c>
      <c r="B20" s="15" t="s">
        <v>388</v>
      </c>
      <c r="C20" s="58"/>
      <c r="E20" s="56">
        <v>14</v>
      </c>
      <c r="F20" s="69" t="s">
        <v>622</v>
      </c>
      <c r="G20" s="57" t="s">
        <v>390</v>
      </c>
    </row>
    <row r="21" spans="1:7" ht="105" x14ac:dyDescent="0.25">
      <c r="A21" s="52">
        <v>16</v>
      </c>
      <c r="B21" s="15" t="s">
        <v>391</v>
      </c>
      <c r="C21" s="58"/>
      <c r="E21" s="56">
        <v>15</v>
      </c>
      <c r="F21" s="69" t="s">
        <v>623</v>
      </c>
      <c r="G21" s="57" t="s">
        <v>393</v>
      </c>
    </row>
    <row r="22" spans="1:7" ht="75" x14ac:dyDescent="0.25">
      <c r="A22" s="52">
        <v>17</v>
      </c>
      <c r="B22" s="15" t="s">
        <v>384</v>
      </c>
      <c r="E22" s="56">
        <v>16</v>
      </c>
      <c r="F22" s="69" t="s">
        <v>624</v>
      </c>
      <c r="G22" s="57" t="s">
        <v>395</v>
      </c>
    </row>
    <row r="23" spans="1:7" ht="390" x14ac:dyDescent="0.25">
      <c r="A23" s="52">
        <v>18</v>
      </c>
      <c r="B23" s="15" t="s">
        <v>221</v>
      </c>
      <c r="E23" s="56">
        <v>17</v>
      </c>
      <c r="F23" s="69" t="s">
        <v>615</v>
      </c>
      <c r="G23" s="57" t="s">
        <v>396</v>
      </c>
    </row>
    <row r="24" spans="1:7" ht="60" x14ac:dyDescent="0.25">
      <c r="A24" s="52">
        <v>19</v>
      </c>
      <c r="B24" s="15" t="s">
        <v>234</v>
      </c>
      <c r="E24" s="59">
        <v>18</v>
      </c>
      <c r="F24" s="69" t="s">
        <v>626</v>
      </c>
      <c r="G24" s="57" t="s">
        <v>397</v>
      </c>
    </row>
    <row r="25" spans="1:7" x14ac:dyDescent="0.25">
      <c r="A25" s="52">
        <v>20</v>
      </c>
      <c r="B25" s="15" t="s">
        <v>389</v>
      </c>
    </row>
    <row r="26" spans="1:7" x14ac:dyDescent="0.25">
      <c r="A26" s="52">
        <v>21</v>
      </c>
      <c r="B26" s="15" t="s">
        <v>392</v>
      </c>
    </row>
    <row r="27" spans="1:7" x14ac:dyDescent="0.25">
      <c r="A27" s="52">
        <v>22</v>
      </c>
      <c r="B27" s="15" t="s">
        <v>398</v>
      </c>
      <c r="C27" s="58"/>
    </row>
    <row r="28" spans="1:7" ht="30" x14ac:dyDescent="0.25">
      <c r="A28" s="52">
        <v>23</v>
      </c>
      <c r="B28" s="15" t="s">
        <v>394</v>
      </c>
    </row>
    <row r="29" spans="1:7" x14ac:dyDescent="0.25">
      <c r="A29" s="52">
        <v>24</v>
      </c>
      <c r="B29" s="15" t="s">
        <v>225</v>
      </c>
      <c r="C29" s="60"/>
    </row>
    <row r="30" spans="1:7" x14ac:dyDescent="0.25">
      <c r="A30" s="52">
        <v>25</v>
      </c>
      <c r="B30" s="15" t="s">
        <v>399</v>
      </c>
      <c r="C30" s="58"/>
    </row>
    <row r="31" spans="1:7" ht="30" x14ac:dyDescent="0.25">
      <c r="A31" s="52">
        <v>26</v>
      </c>
      <c r="B31" s="15" t="s">
        <v>230</v>
      </c>
    </row>
    <row r="32" spans="1:7" ht="30" x14ac:dyDescent="0.25">
      <c r="A32" s="52">
        <v>27</v>
      </c>
      <c r="B32" s="15" t="s">
        <v>400</v>
      </c>
      <c r="C32" s="58"/>
    </row>
  </sheetData>
  <mergeCells count="3">
    <mergeCell ref="A1:F1"/>
    <mergeCell ref="A2:F4"/>
    <mergeCell ref="E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A1:AK7"/>
  <sheetViews>
    <sheetView topLeftCell="K1" zoomScale="120" zoomScaleNormal="120" workbookViewId="0">
      <pane ySplit="5" topLeftCell="A6" activePane="bottomLeft" state="frozen"/>
      <selection activeCell="S1" sqref="S1"/>
      <selection pane="bottomLeft" activeCell="L6" sqref="L6"/>
    </sheetView>
  </sheetViews>
  <sheetFormatPr baseColWidth="10" defaultColWidth="11.42578125" defaultRowHeight="15.75" x14ac:dyDescent="0.2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1:37" ht="46.5" customHeight="1" thickBot="1" x14ac:dyDescent="0.3">
      <c r="A1" s="6"/>
      <c r="B1" s="27" t="s">
        <v>132</v>
      </c>
      <c r="C1" s="28"/>
      <c r="D1" s="28"/>
      <c r="E1" s="30"/>
      <c r="F1" s="29"/>
      <c r="G1" s="29"/>
      <c r="H1" s="50"/>
      <c r="I1" s="6"/>
      <c r="J1" s="6"/>
      <c r="K1" s="6"/>
      <c r="L1" s="6"/>
    </row>
    <row r="2" spans="1:37" ht="16.5" thickBot="1" x14ac:dyDescent="0.3"/>
    <row r="3" spans="1:37" ht="16.5" customHeight="1" thickBot="1" x14ac:dyDescent="0.3">
      <c r="B3" s="27" t="s">
        <v>133</v>
      </c>
      <c r="C3" s="28"/>
      <c r="D3" s="28"/>
      <c r="E3" s="30"/>
      <c r="F3" s="29"/>
      <c r="G3" s="29"/>
      <c r="H3" s="29"/>
      <c r="I3" s="20" t="s">
        <v>134</v>
      </c>
      <c r="J3" s="21"/>
      <c r="K3" s="20" t="s">
        <v>135</v>
      </c>
      <c r="L3" s="23"/>
      <c r="M3" s="35" t="s">
        <v>136</v>
      </c>
      <c r="N3" s="22"/>
      <c r="O3" s="27" t="s">
        <v>137</v>
      </c>
      <c r="P3" s="28"/>
      <c r="Q3" s="42"/>
      <c r="R3" s="20" t="s">
        <v>138</v>
      </c>
      <c r="S3" s="23"/>
      <c r="T3" s="22"/>
      <c r="U3" s="22"/>
      <c r="V3" s="27" t="s">
        <v>139</v>
      </c>
      <c r="W3" s="20" t="s">
        <v>140</v>
      </c>
      <c r="X3" s="21"/>
      <c r="Y3" s="21"/>
      <c r="Z3" s="21"/>
      <c r="AA3" s="21"/>
      <c r="AB3" s="21"/>
      <c r="AC3" s="21"/>
      <c r="AD3" s="21"/>
      <c r="AE3" s="21"/>
      <c r="AF3" s="21"/>
      <c r="AG3" s="21"/>
      <c r="AH3" s="21"/>
      <c r="AI3" s="21"/>
      <c r="AJ3" s="21"/>
      <c r="AK3" s="39"/>
    </row>
    <row r="4" spans="1:37" ht="16.5" customHeight="1" thickBot="1" x14ac:dyDescent="0.3">
      <c r="B4" s="31" t="s">
        <v>141</v>
      </c>
      <c r="C4" s="32"/>
      <c r="D4" s="32"/>
      <c r="E4" s="30"/>
      <c r="F4" s="29"/>
      <c r="G4" s="29"/>
      <c r="H4" s="29"/>
      <c r="I4" s="24" t="s">
        <v>142</v>
      </c>
      <c r="J4" s="25"/>
      <c r="K4" s="36"/>
      <c r="L4" s="36"/>
      <c r="M4" s="36"/>
      <c r="N4" s="37"/>
      <c r="O4" s="43" t="s">
        <v>143</v>
      </c>
      <c r="P4" s="44"/>
      <c r="Q4" s="45"/>
      <c r="R4" s="163" t="s">
        <v>144</v>
      </c>
      <c r="S4" s="163"/>
      <c r="T4" s="163"/>
      <c r="U4" s="38" t="s">
        <v>145</v>
      </c>
      <c r="V4" s="41" t="s">
        <v>146</v>
      </c>
      <c r="W4" s="24" t="s">
        <v>147</v>
      </c>
      <c r="X4" s="40"/>
      <c r="Y4" s="25"/>
      <c r="Z4" s="25"/>
      <c r="AA4" s="25"/>
      <c r="AB4" s="25"/>
      <c r="AC4" s="25"/>
      <c r="AD4" s="25"/>
      <c r="AE4" s="25"/>
      <c r="AF4" s="25"/>
      <c r="AG4" s="25"/>
      <c r="AH4" s="25"/>
      <c r="AI4" s="25"/>
      <c r="AJ4" s="25"/>
      <c r="AK4" s="37"/>
    </row>
    <row r="5" spans="1:37" ht="32.25" thickBot="1" x14ac:dyDescent="0.3">
      <c r="B5" s="34" t="s">
        <v>148</v>
      </c>
      <c r="C5" s="33" t="s">
        <v>1</v>
      </c>
      <c r="D5" s="33" t="s">
        <v>149</v>
      </c>
      <c r="E5" s="33" t="s">
        <v>150</v>
      </c>
      <c r="F5" s="33" t="s">
        <v>70</v>
      </c>
      <c r="G5" s="33" t="s">
        <v>151</v>
      </c>
      <c r="H5" s="33" t="s">
        <v>152</v>
      </c>
      <c r="I5" s="26" t="s">
        <v>153</v>
      </c>
      <c r="J5" s="26" t="s">
        <v>154</v>
      </c>
      <c r="K5" s="26" t="s">
        <v>155</v>
      </c>
      <c r="L5" s="26" t="s">
        <v>156</v>
      </c>
      <c r="M5" s="26" t="s">
        <v>72</v>
      </c>
      <c r="N5" s="26" t="s">
        <v>157</v>
      </c>
      <c r="O5" s="33" t="s">
        <v>158</v>
      </c>
      <c r="P5" s="33" t="s">
        <v>159</v>
      </c>
      <c r="Q5" s="33" t="s">
        <v>160</v>
      </c>
      <c r="R5" s="26" t="s">
        <v>161</v>
      </c>
      <c r="S5" s="26" t="s">
        <v>162</v>
      </c>
      <c r="T5" s="26" t="s">
        <v>163</v>
      </c>
      <c r="U5" s="26" t="s">
        <v>74</v>
      </c>
      <c r="V5" s="33" t="s">
        <v>164</v>
      </c>
      <c r="W5" s="26" t="s">
        <v>165</v>
      </c>
      <c r="X5" s="26" t="s">
        <v>166</v>
      </c>
      <c r="Y5" s="26" t="s">
        <v>167</v>
      </c>
      <c r="Z5" s="26" t="s">
        <v>168</v>
      </c>
      <c r="AA5" s="26" t="s">
        <v>169</v>
      </c>
      <c r="AB5" s="26" t="s">
        <v>170</v>
      </c>
      <c r="AC5" s="26" t="s">
        <v>171</v>
      </c>
      <c r="AD5" s="26" t="s">
        <v>172</v>
      </c>
      <c r="AE5" s="26" t="s">
        <v>173</v>
      </c>
      <c r="AF5" s="26" t="s">
        <v>174</v>
      </c>
      <c r="AG5" s="26" t="s">
        <v>175</v>
      </c>
      <c r="AH5" s="26" t="s">
        <v>176</v>
      </c>
      <c r="AI5" s="26" t="s">
        <v>177</v>
      </c>
      <c r="AJ5" s="26" t="s">
        <v>178</v>
      </c>
      <c r="AK5" s="26" t="s">
        <v>179</v>
      </c>
    </row>
    <row r="6" spans="1:37" ht="207.75" customHeight="1" x14ac:dyDescent="0.25">
      <c r="B6" s="5" t="s">
        <v>180</v>
      </c>
      <c r="C6" s="5" t="s">
        <v>181</v>
      </c>
      <c r="D6" s="5" t="s">
        <v>182</v>
      </c>
      <c r="E6" s="5" t="s">
        <v>183</v>
      </c>
      <c r="F6" s="5" t="s">
        <v>184</v>
      </c>
      <c r="G6" s="5" t="s">
        <v>185</v>
      </c>
      <c r="H6" s="51" t="s">
        <v>186</v>
      </c>
      <c r="I6" s="5" t="s">
        <v>187</v>
      </c>
      <c r="J6" s="5" t="s">
        <v>188</v>
      </c>
      <c r="K6" s="5" t="s">
        <v>189</v>
      </c>
      <c r="L6" s="5" t="s">
        <v>190</v>
      </c>
      <c r="M6" s="17" t="s">
        <v>191</v>
      </c>
      <c r="N6" s="17" t="s">
        <v>192</v>
      </c>
      <c r="O6" s="17" t="s">
        <v>193</v>
      </c>
      <c r="P6" s="5" t="s">
        <v>194</v>
      </c>
      <c r="Q6" s="17" t="s">
        <v>195</v>
      </c>
      <c r="R6" s="5" t="s">
        <v>196</v>
      </c>
      <c r="S6" s="5" t="s">
        <v>197</v>
      </c>
      <c r="T6" s="5" t="s">
        <v>198</v>
      </c>
      <c r="U6" s="5" t="s">
        <v>199</v>
      </c>
      <c r="V6" s="5" t="s">
        <v>200</v>
      </c>
      <c r="W6" s="5" t="s">
        <v>201</v>
      </c>
      <c r="X6" s="5" t="s">
        <v>202</v>
      </c>
      <c r="Y6" s="164" t="s">
        <v>203</v>
      </c>
      <c r="Z6" s="165"/>
      <c r="AA6" s="165"/>
      <c r="AB6" s="165"/>
      <c r="AC6" s="165"/>
      <c r="AD6" s="165"/>
      <c r="AE6" s="165"/>
      <c r="AF6" s="165"/>
      <c r="AG6" s="165"/>
      <c r="AH6" s="165"/>
      <c r="AI6" s="165"/>
      <c r="AJ6" s="166"/>
      <c r="AK6" s="5"/>
    </row>
    <row r="7" spans="1:37" ht="18" customHeight="1" x14ac:dyDescent="0.25"/>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8F6C-8339-4E25-A7DC-405691C3FBF6}">
  <dimension ref="A1:D18"/>
  <sheetViews>
    <sheetView topLeftCell="A11" zoomScale="112" zoomScaleNormal="112" workbookViewId="0">
      <selection activeCell="C8" sqref="C8"/>
    </sheetView>
  </sheetViews>
  <sheetFormatPr baseColWidth="10" defaultColWidth="0" defaultRowHeight="15" zeroHeight="1" x14ac:dyDescent="0.25"/>
  <cols>
    <col min="1" max="1" width="11.42578125" customWidth="1"/>
    <col min="2" max="2" width="44.85546875" bestFit="1" customWidth="1"/>
    <col min="3" max="3" width="132.28515625" customWidth="1"/>
    <col min="4" max="4" width="11.42578125" customWidth="1"/>
    <col min="5" max="16384" width="11.42578125" hidden="1"/>
  </cols>
  <sheetData>
    <row r="1" spans="2:3" ht="15.75" thickBot="1" x14ac:dyDescent="0.3"/>
    <row r="2" spans="2:3" ht="50.25" customHeight="1" x14ac:dyDescent="0.25">
      <c r="B2" s="71" t="s">
        <v>204</v>
      </c>
      <c r="C2" s="72" t="s">
        <v>205</v>
      </c>
    </row>
    <row r="3" spans="2:3" x14ac:dyDescent="0.25">
      <c r="B3" s="73" t="s">
        <v>206</v>
      </c>
      <c r="C3" s="74">
        <v>2022</v>
      </c>
    </row>
    <row r="4" spans="2:3" x14ac:dyDescent="0.25">
      <c r="B4" s="73" t="s">
        <v>207</v>
      </c>
      <c r="C4" s="74" t="s">
        <v>558</v>
      </c>
    </row>
    <row r="5" spans="2:3" x14ac:dyDescent="0.25">
      <c r="B5" s="73" t="s">
        <v>208</v>
      </c>
      <c r="C5" s="74" t="s">
        <v>559</v>
      </c>
    </row>
    <row r="6" spans="2:3" x14ac:dyDescent="0.25">
      <c r="B6" s="73" t="s">
        <v>209</v>
      </c>
      <c r="C6" s="74" t="s">
        <v>210</v>
      </c>
    </row>
    <row r="7" spans="2:3" x14ac:dyDescent="0.25">
      <c r="B7" s="73" t="s">
        <v>211</v>
      </c>
      <c r="C7" s="75">
        <v>44587</v>
      </c>
    </row>
    <row r="8" spans="2:3" ht="64.5" customHeight="1" x14ac:dyDescent="0.25">
      <c r="B8" s="73" t="s">
        <v>212</v>
      </c>
      <c r="C8" s="74" t="s">
        <v>213</v>
      </c>
    </row>
    <row r="9" spans="2:3" ht="75" x14ac:dyDescent="0.25">
      <c r="B9" s="73" t="s">
        <v>214</v>
      </c>
      <c r="C9" s="74" t="s">
        <v>612</v>
      </c>
    </row>
    <row r="10" spans="2:3" ht="34.5" customHeight="1" x14ac:dyDescent="0.25">
      <c r="B10" s="73" t="s">
        <v>215</v>
      </c>
      <c r="C10" s="76" t="s">
        <v>216</v>
      </c>
    </row>
    <row r="11" spans="2:3" ht="323.10000000000002" customHeight="1" x14ac:dyDescent="0.25">
      <c r="B11" s="73" t="s">
        <v>614</v>
      </c>
      <c r="C11" s="77" t="s">
        <v>217</v>
      </c>
    </row>
    <row r="12" spans="2:3" x14ac:dyDescent="0.25">
      <c r="B12" s="73" t="s">
        <v>218</v>
      </c>
      <c r="C12" s="156">
        <v>53</v>
      </c>
    </row>
    <row r="13" spans="2:3" x14ac:dyDescent="0.25">
      <c r="B13" s="73" t="s">
        <v>219</v>
      </c>
      <c r="C13" s="156">
        <v>128</v>
      </c>
    </row>
    <row r="14" spans="2:3" x14ac:dyDescent="0.25">
      <c r="B14" s="167" t="s">
        <v>613</v>
      </c>
      <c r="C14" s="157" t="s">
        <v>632</v>
      </c>
    </row>
    <row r="15" spans="2:3" x14ac:dyDescent="0.25">
      <c r="B15" s="168"/>
      <c r="C15" s="157" t="s">
        <v>706</v>
      </c>
    </row>
    <row r="16" spans="2:3" x14ac:dyDescent="0.25">
      <c r="B16" s="168"/>
      <c r="C16" s="157"/>
    </row>
    <row r="17" spans="2:3" ht="15.75" thickBot="1" x14ac:dyDescent="0.3">
      <c r="B17" s="169"/>
      <c r="C17" s="78"/>
    </row>
    <row r="18" spans="2:3" x14ac:dyDescent="0.25"/>
  </sheetData>
  <mergeCells count="1">
    <mergeCell ref="B14:B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FC2D-8554-4B0F-B3AB-D48C73077E28}">
  <dimension ref="A1:AK172"/>
  <sheetViews>
    <sheetView tabSelected="1" zoomScale="90" zoomScaleNormal="53" workbookViewId="0">
      <pane ySplit="5" topLeftCell="A6" activePane="bottomLeft" state="frozen"/>
      <selection activeCell="K1" sqref="K1"/>
      <selection pane="bottomLeft" activeCell="B5" sqref="B5"/>
    </sheetView>
  </sheetViews>
  <sheetFormatPr baseColWidth="10" defaultColWidth="11.42578125" defaultRowHeight="15.75" x14ac:dyDescent="0.25"/>
  <cols>
    <col min="1" max="1" width="4.28515625" style="63" customWidth="1"/>
    <col min="2" max="2" width="109.42578125" style="2" bestFit="1" customWidth="1"/>
    <col min="3" max="3" width="33.7109375" style="2" bestFit="1" customWidth="1"/>
    <col min="4" max="4" width="34.28515625" style="2" customWidth="1"/>
    <col min="5" max="5" width="53.7109375" style="2" customWidth="1"/>
    <col min="6" max="6" width="45.140625" style="2" customWidth="1"/>
    <col min="7" max="7" width="38.85546875" style="2" hidden="1" customWidth="1"/>
    <col min="8" max="8" width="67.42578125" style="2" customWidth="1"/>
    <col min="9" max="9" width="10.140625" style="4" customWidth="1"/>
    <col min="10" max="10" width="54.7109375" style="3" customWidth="1"/>
    <col min="11" max="11" width="11.42578125" style="4" customWidth="1"/>
    <col min="12" max="12" width="83" style="2" customWidth="1"/>
    <col min="13" max="13" width="16.42578125" style="6" customWidth="1"/>
    <col min="14" max="14" width="43.85546875" style="6" customWidth="1"/>
    <col min="15" max="15" width="30.42578125" style="2" customWidth="1"/>
    <col min="16" max="16" width="16.140625" style="6" customWidth="1"/>
    <col min="17" max="17" width="45.28515625" style="2" customWidth="1"/>
    <col min="18" max="18" width="32.7109375" style="2" customWidth="1"/>
    <col min="19" max="19" width="26.140625" style="2" customWidth="1"/>
    <col min="20" max="20" width="20.85546875" style="6" customWidth="1"/>
    <col min="21" max="21" width="28.42578125" style="2" customWidth="1"/>
    <col min="22" max="23" width="22.28515625" style="6" customWidth="1"/>
    <col min="24" max="35" width="10" style="2" customWidth="1"/>
    <col min="36" max="36" width="11.42578125" style="2" customWidth="1"/>
    <col min="37" max="16384" width="11.42578125" style="63"/>
  </cols>
  <sheetData>
    <row r="1" spans="1:37" ht="64.5" customHeight="1" x14ac:dyDescent="0.25">
      <c r="B1" s="5"/>
      <c r="C1" s="170" t="s">
        <v>220</v>
      </c>
      <c r="D1" s="170"/>
      <c r="E1" s="170"/>
      <c r="F1" s="170"/>
      <c r="G1" s="170"/>
      <c r="H1" s="170"/>
      <c r="I1" s="170"/>
      <c r="J1" s="170"/>
      <c r="K1" s="170"/>
      <c r="L1" s="170"/>
    </row>
    <row r="2" spans="1:37" ht="16.5" thickBot="1" x14ac:dyDescent="0.3"/>
    <row r="3" spans="1:37" ht="16.5" thickBot="1" x14ac:dyDescent="0.3">
      <c r="A3" s="98"/>
      <c r="B3" s="27" t="s">
        <v>133</v>
      </c>
      <c r="C3" s="28"/>
      <c r="D3" s="28"/>
      <c r="E3" s="30"/>
      <c r="F3" s="29"/>
      <c r="G3" s="29"/>
      <c r="H3" s="29"/>
      <c r="I3" s="20" t="s">
        <v>134</v>
      </c>
      <c r="J3" s="21"/>
      <c r="K3" s="171" t="s">
        <v>135</v>
      </c>
      <c r="L3" s="172"/>
      <c r="M3" s="171" t="s">
        <v>136</v>
      </c>
      <c r="N3" s="172"/>
      <c r="O3" s="96" t="s">
        <v>137</v>
      </c>
      <c r="P3" s="28"/>
      <c r="Q3" s="42"/>
      <c r="R3" s="20" t="s">
        <v>138</v>
      </c>
      <c r="S3" s="23"/>
      <c r="T3" s="22"/>
      <c r="U3" s="61"/>
      <c r="V3" s="27" t="s">
        <v>139</v>
      </c>
      <c r="W3" s="171" t="s">
        <v>140</v>
      </c>
      <c r="X3" s="173"/>
      <c r="Y3" s="173"/>
      <c r="Z3" s="173"/>
      <c r="AA3" s="173"/>
      <c r="AB3" s="173"/>
      <c r="AC3" s="173"/>
      <c r="AD3" s="173"/>
      <c r="AE3" s="173"/>
      <c r="AF3" s="173"/>
      <c r="AG3" s="173"/>
      <c r="AH3" s="173"/>
      <c r="AI3" s="173"/>
      <c r="AJ3" s="173"/>
      <c r="AK3" s="172"/>
    </row>
    <row r="4" spans="1:37" ht="16.5" customHeight="1" thickBot="1" x14ac:dyDescent="0.3">
      <c r="A4" s="98"/>
      <c r="B4" s="31" t="s">
        <v>141</v>
      </c>
      <c r="C4" s="32"/>
      <c r="D4" s="32"/>
      <c r="E4" s="30"/>
      <c r="F4" s="29"/>
      <c r="G4" s="29"/>
      <c r="H4" s="29"/>
      <c r="I4" s="174" t="s">
        <v>142</v>
      </c>
      <c r="J4" s="175"/>
      <c r="K4" s="175"/>
      <c r="L4" s="175"/>
      <c r="M4" s="175"/>
      <c r="N4" s="176"/>
      <c r="O4" s="97" t="s">
        <v>143</v>
      </c>
      <c r="P4" s="44"/>
      <c r="Q4" s="45"/>
      <c r="R4" s="163" t="s">
        <v>144</v>
      </c>
      <c r="S4" s="163"/>
      <c r="T4" s="163"/>
      <c r="U4" s="38" t="s">
        <v>145</v>
      </c>
      <c r="V4" s="41" t="s">
        <v>146</v>
      </c>
      <c r="W4" s="174" t="s">
        <v>147</v>
      </c>
      <c r="X4" s="175"/>
      <c r="Y4" s="175"/>
      <c r="Z4" s="175"/>
      <c r="AA4" s="175"/>
      <c r="AB4" s="175"/>
      <c r="AC4" s="175"/>
      <c r="AD4" s="175"/>
      <c r="AE4" s="175"/>
      <c r="AF4" s="175"/>
      <c r="AG4" s="175"/>
      <c r="AH4" s="175"/>
      <c r="AI4" s="175"/>
      <c r="AJ4" s="175"/>
      <c r="AK4" s="176"/>
    </row>
    <row r="5" spans="1:37" ht="45.75" customHeight="1" thickBot="1" x14ac:dyDescent="0.3">
      <c r="A5" s="98"/>
      <c r="B5" s="34" t="s">
        <v>148</v>
      </c>
      <c r="C5" s="33" t="s">
        <v>1</v>
      </c>
      <c r="D5" s="33" t="s">
        <v>149</v>
      </c>
      <c r="E5" s="33" t="s">
        <v>150</v>
      </c>
      <c r="F5" s="33" t="s">
        <v>70</v>
      </c>
      <c r="G5" s="33" t="s">
        <v>151</v>
      </c>
      <c r="H5" s="33" t="s">
        <v>152</v>
      </c>
      <c r="I5" s="26" t="s">
        <v>153</v>
      </c>
      <c r="J5" s="26" t="s">
        <v>154</v>
      </c>
      <c r="K5" s="26" t="s">
        <v>155</v>
      </c>
      <c r="L5" s="26" t="s">
        <v>156</v>
      </c>
      <c r="M5" s="26" t="s">
        <v>72</v>
      </c>
      <c r="N5" s="26" t="s">
        <v>157</v>
      </c>
      <c r="O5" s="33" t="s">
        <v>158</v>
      </c>
      <c r="P5" s="33" t="s">
        <v>159</v>
      </c>
      <c r="Q5" s="33" t="s">
        <v>160</v>
      </c>
      <c r="R5" s="26" t="s">
        <v>161</v>
      </c>
      <c r="S5" s="26" t="s">
        <v>162</v>
      </c>
      <c r="T5" s="26" t="s">
        <v>163</v>
      </c>
      <c r="U5" s="26" t="s">
        <v>74</v>
      </c>
      <c r="V5" s="33" t="s">
        <v>164</v>
      </c>
      <c r="W5" s="26" t="s">
        <v>165</v>
      </c>
      <c r="X5" s="26" t="s">
        <v>166</v>
      </c>
      <c r="Y5" s="70" t="s">
        <v>167</v>
      </c>
      <c r="Z5" s="70" t="s">
        <v>168</v>
      </c>
      <c r="AA5" s="70" t="s">
        <v>169</v>
      </c>
      <c r="AB5" s="70" t="s">
        <v>170</v>
      </c>
      <c r="AC5" s="70" t="s">
        <v>171</v>
      </c>
      <c r="AD5" s="70" t="s">
        <v>172</v>
      </c>
      <c r="AE5" s="70" t="s">
        <v>173</v>
      </c>
      <c r="AF5" s="70" t="s">
        <v>174</v>
      </c>
      <c r="AG5" s="70" t="s">
        <v>175</v>
      </c>
      <c r="AH5" s="70" t="s">
        <v>176</v>
      </c>
      <c r="AI5" s="70" t="s">
        <v>177</v>
      </c>
      <c r="AJ5" s="70" t="s">
        <v>178</v>
      </c>
      <c r="AK5" s="70" t="s">
        <v>179</v>
      </c>
    </row>
    <row r="6" spans="1:37" s="66" customFormat="1" ht="60" customHeight="1" x14ac:dyDescent="0.25">
      <c r="A6" s="99"/>
      <c r="B6" s="100" t="s">
        <v>75</v>
      </c>
      <c r="C6" s="100" t="s">
        <v>31</v>
      </c>
      <c r="D6" s="100" t="s">
        <v>31</v>
      </c>
      <c r="E6" s="100" t="s">
        <v>105</v>
      </c>
      <c r="F6" s="100" t="s">
        <v>122</v>
      </c>
      <c r="G6" s="100" t="s">
        <v>13</v>
      </c>
      <c r="H6" s="100" t="s">
        <v>616</v>
      </c>
      <c r="I6" s="101">
        <v>1</v>
      </c>
      <c r="J6" s="100" t="s">
        <v>719</v>
      </c>
      <c r="K6" s="102"/>
      <c r="L6" s="103"/>
      <c r="M6" s="104" t="s">
        <v>78</v>
      </c>
      <c r="N6" s="104">
        <v>1</v>
      </c>
      <c r="O6" s="105" t="s">
        <v>475</v>
      </c>
      <c r="P6" s="106" t="s">
        <v>720</v>
      </c>
      <c r="Q6" s="107" t="s">
        <v>79</v>
      </c>
      <c r="R6" s="105" t="s">
        <v>16</v>
      </c>
      <c r="S6" s="108" t="s">
        <v>54</v>
      </c>
      <c r="T6" s="108" t="s">
        <v>222</v>
      </c>
      <c r="U6" s="100" t="s">
        <v>91</v>
      </c>
      <c r="V6" s="109" t="s">
        <v>659</v>
      </c>
      <c r="W6" s="110">
        <v>44621</v>
      </c>
      <c r="X6" s="110">
        <v>44895</v>
      </c>
      <c r="Y6" s="111"/>
      <c r="Z6" s="111"/>
      <c r="AA6" s="111"/>
      <c r="AB6" s="111"/>
      <c r="AC6" s="111"/>
      <c r="AD6" s="111"/>
      <c r="AE6" s="111"/>
      <c r="AF6" s="111"/>
      <c r="AG6" s="111"/>
      <c r="AH6" s="111"/>
      <c r="AI6" s="111">
        <v>1</v>
      </c>
      <c r="AJ6" s="111"/>
      <c r="AK6" s="111">
        <f>SUM(Y6:AJ6)</f>
        <v>1</v>
      </c>
    </row>
    <row r="7" spans="1:37" s="67" customFormat="1" ht="39.950000000000003" customHeight="1" x14ac:dyDescent="0.25">
      <c r="A7" s="98"/>
      <c r="B7" s="112"/>
      <c r="C7" s="112"/>
      <c r="D7" s="112"/>
      <c r="E7" s="112"/>
      <c r="F7" s="113"/>
      <c r="G7" s="113"/>
      <c r="H7" s="113"/>
      <c r="I7" s="114">
        <v>1</v>
      </c>
      <c r="J7" s="115" t="s">
        <v>719</v>
      </c>
      <c r="K7" s="114" t="s">
        <v>401</v>
      </c>
      <c r="L7" s="115" t="s">
        <v>223</v>
      </c>
      <c r="M7" s="116" t="s">
        <v>78</v>
      </c>
      <c r="N7" s="117">
        <v>1</v>
      </c>
      <c r="O7" s="118" t="s">
        <v>501</v>
      </c>
      <c r="P7" s="119"/>
      <c r="Q7" s="120"/>
      <c r="R7" s="121" t="s">
        <v>16</v>
      </c>
      <c r="S7" s="121" t="s">
        <v>54</v>
      </c>
      <c r="T7" s="115" t="s">
        <v>222</v>
      </c>
      <c r="U7" s="122"/>
      <c r="V7" s="122"/>
      <c r="W7" s="123">
        <v>44621</v>
      </c>
      <c r="X7" s="123">
        <v>44651</v>
      </c>
      <c r="Y7" s="117"/>
      <c r="Z7" s="117"/>
      <c r="AA7" s="117">
        <v>1</v>
      </c>
      <c r="AB7" s="117"/>
      <c r="AC7" s="117"/>
      <c r="AD7" s="117"/>
      <c r="AE7" s="117"/>
      <c r="AF7" s="117"/>
      <c r="AG7" s="117"/>
      <c r="AH7" s="117"/>
      <c r="AI7" s="117"/>
      <c r="AJ7" s="117"/>
      <c r="AK7" s="117">
        <f t="shared" ref="AK7:AK25" si="0">+SUM(Y7:AJ7)</f>
        <v>1</v>
      </c>
    </row>
    <row r="8" spans="1:37" s="67" customFormat="1" ht="39.950000000000003" customHeight="1" x14ac:dyDescent="0.25">
      <c r="A8" s="98"/>
      <c r="B8" s="112"/>
      <c r="C8" s="112"/>
      <c r="D8" s="112"/>
      <c r="E8" s="112"/>
      <c r="F8" s="113"/>
      <c r="G8" s="113"/>
      <c r="H8" s="113"/>
      <c r="I8" s="114">
        <v>1</v>
      </c>
      <c r="J8" s="115" t="s">
        <v>719</v>
      </c>
      <c r="K8" s="114" t="s">
        <v>402</v>
      </c>
      <c r="L8" s="115" t="s">
        <v>529</v>
      </c>
      <c r="M8" s="116" t="s">
        <v>78</v>
      </c>
      <c r="N8" s="117">
        <v>1</v>
      </c>
      <c r="O8" s="118" t="s">
        <v>721</v>
      </c>
      <c r="P8" s="119"/>
      <c r="Q8" s="120"/>
      <c r="R8" s="121" t="s">
        <v>16</v>
      </c>
      <c r="S8" s="121" t="s">
        <v>54</v>
      </c>
      <c r="T8" s="115" t="s">
        <v>222</v>
      </c>
      <c r="U8" s="122"/>
      <c r="V8" s="122"/>
      <c r="W8" s="123">
        <v>44682</v>
      </c>
      <c r="X8" s="123">
        <v>44712</v>
      </c>
      <c r="Y8" s="117"/>
      <c r="Z8" s="117"/>
      <c r="AA8" s="117"/>
      <c r="AB8" s="117"/>
      <c r="AC8" s="117">
        <v>1</v>
      </c>
      <c r="AD8" s="117"/>
      <c r="AE8" s="117"/>
      <c r="AF8" s="117"/>
      <c r="AG8" s="117"/>
      <c r="AH8" s="117"/>
      <c r="AI8" s="117"/>
      <c r="AJ8" s="117"/>
      <c r="AK8" s="117">
        <f t="shared" si="0"/>
        <v>1</v>
      </c>
    </row>
    <row r="9" spans="1:37" s="67" customFormat="1" ht="39.950000000000003" customHeight="1" x14ac:dyDescent="0.25">
      <c r="A9" s="98"/>
      <c r="B9" s="112"/>
      <c r="C9" s="112"/>
      <c r="D9" s="112"/>
      <c r="E9" s="112"/>
      <c r="F9" s="113"/>
      <c r="G9" s="113"/>
      <c r="H9" s="113"/>
      <c r="I9" s="114">
        <v>1</v>
      </c>
      <c r="J9" s="115" t="s">
        <v>719</v>
      </c>
      <c r="K9" s="114" t="s">
        <v>403</v>
      </c>
      <c r="L9" s="115" t="s">
        <v>688</v>
      </c>
      <c r="M9" s="116" t="s">
        <v>78</v>
      </c>
      <c r="N9" s="117">
        <v>1</v>
      </c>
      <c r="O9" s="118" t="s">
        <v>474</v>
      </c>
      <c r="P9" s="119"/>
      <c r="Q9" s="120"/>
      <c r="R9" s="121" t="s">
        <v>16</v>
      </c>
      <c r="S9" s="121" t="s">
        <v>54</v>
      </c>
      <c r="T9" s="115" t="s">
        <v>222</v>
      </c>
      <c r="U9" s="122"/>
      <c r="V9" s="122"/>
      <c r="W9" s="123">
        <v>44774</v>
      </c>
      <c r="X9" s="123">
        <v>44804</v>
      </c>
      <c r="Y9" s="117"/>
      <c r="Z9" s="117"/>
      <c r="AA9" s="117"/>
      <c r="AB9" s="117"/>
      <c r="AC9" s="117"/>
      <c r="AD9" s="117"/>
      <c r="AE9" s="117"/>
      <c r="AF9" s="117">
        <v>1</v>
      </c>
      <c r="AG9" s="117"/>
      <c r="AH9" s="117"/>
      <c r="AI9" s="117"/>
      <c r="AJ9" s="117"/>
      <c r="AK9" s="117">
        <f t="shared" si="0"/>
        <v>1</v>
      </c>
    </row>
    <row r="10" spans="1:37" s="67" customFormat="1" ht="39.950000000000003" customHeight="1" x14ac:dyDescent="0.25">
      <c r="A10" s="98"/>
      <c r="B10" s="112"/>
      <c r="C10" s="112"/>
      <c r="D10" s="112"/>
      <c r="E10" s="112"/>
      <c r="F10" s="113"/>
      <c r="G10" s="113"/>
      <c r="H10" s="113"/>
      <c r="I10" s="114">
        <v>1</v>
      </c>
      <c r="J10" s="115" t="s">
        <v>719</v>
      </c>
      <c r="K10" s="114" t="s">
        <v>404</v>
      </c>
      <c r="L10" s="115" t="s">
        <v>224</v>
      </c>
      <c r="M10" s="116" t="s">
        <v>78</v>
      </c>
      <c r="N10" s="117">
        <v>1</v>
      </c>
      <c r="O10" s="118" t="s">
        <v>475</v>
      </c>
      <c r="P10" s="119"/>
      <c r="Q10" s="120"/>
      <c r="R10" s="121" t="s">
        <v>16</v>
      </c>
      <c r="S10" s="121" t="s">
        <v>54</v>
      </c>
      <c r="T10" s="115" t="s">
        <v>222</v>
      </c>
      <c r="U10" s="122"/>
      <c r="V10" s="122"/>
      <c r="W10" s="123">
        <v>44866</v>
      </c>
      <c r="X10" s="123">
        <v>44895</v>
      </c>
      <c r="Y10" s="117"/>
      <c r="Z10" s="117"/>
      <c r="AA10" s="117"/>
      <c r="AB10" s="117"/>
      <c r="AC10" s="117"/>
      <c r="AD10" s="117"/>
      <c r="AE10" s="117"/>
      <c r="AF10" s="117"/>
      <c r="AG10" s="117"/>
      <c r="AH10" s="117"/>
      <c r="AI10" s="117">
        <v>1</v>
      </c>
      <c r="AJ10" s="117"/>
      <c r="AK10" s="117">
        <f t="shared" si="0"/>
        <v>1</v>
      </c>
    </row>
    <row r="11" spans="1:37" s="66" customFormat="1" ht="60" customHeight="1" x14ac:dyDescent="0.25">
      <c r="A11" s="99"/>
      <c r="B11" s="100" t="s">
        <v>87</v>
      </c>
      <c r="C11" s="100" t="s">
        <v>29</v>
      </c>
      <c r="D11" s="100" t="s">
        <v>29</v>
      </c>
      <c r="E11" s="100" t="s">
        <v>105</v>
      </c>
      <c r="F11" s="100" t="s">
        <v>122</v>
      </c>
      <c r="G11" s="100" t="s">
        <v>16</v>
      </c>
      <c r="H11" s="100" t="s">
        <v>626</v>
      </c>
      <c r="I11" s="101">
        <v>2</v>
      </c>
      <c r="J11" s="100" t="s">
        <v>226</v>
      </c>
      <c r="K11" s="102"/>
      <c r="L11" s="103"/>
      <c r="M11" s="104" t="s">
        <v>78</v>
      </c>
      <c r="N11" s="104">
        <v>5</v>
      </c>
      <c r="O11" s="105" t="s">
        <v>722</v>
      </c>
      <c r="P11" s="106" t="s">
        <v>227</v>
      </c>
      <c r="Q11" s="107" t="s">
        <v>79</v>
      </c>
      <c r="R11" s="105" t="s">
        <v>16</v>
      </c>
      <c r="S11" s="108" t="s">
        <v>54</v>
      </c>
      <c r="T11" s="108" t="s">
        <v>222</v>
      </c>
      <c r="U11" s="100" t="s">
        <v>91</v>
      </c>
      <c r="V11" s="109" t="s">
        <v>659</v>
      </c>
      <c r="W11" s="110">
        <v>44652</v>
      </c>
      <c r="X11" s="110">
        <v>44895</v>
      </c>
      <c r="Y11" s="111"/>
      <c r="Z11" s="111"/>
      <c r="AA11" s="111"/>
      <c r="AB11" s="111">
        <v>1</v>
      </c>
      <c r="AC11" s="111">
        <v>1</v>
      </c>
      <c r="AD11" s="111"/>
      <c r="AE11" s="111"/>
      <c r="AF11" s="111">
        <v>1</v>
      </c>
      <c r="AG11" s="111"/>
      <c r="AH11" s="111"/>
      <c r="AI11" s="111">
        <v>2</v>
      </c>
      <c r="AJ11" s="111"/>
      <c r="AK11" s="111">
        <f>SUM(Y11:AJ11)</f>
        <v>5</v>
      </c>
    </row>
    <row r="12" spans="1:37" s="67" customFormat="1" ht="48.95" customHeight="1" x14ac:dyDescent="0.25">
      <c r="A12" s="98"/>
      <c r="B12" s="112"/>
      <c r="C12" s="112"/>
      <c r="D12" s="112"/>
      <c r="E12" s="112"/>
      <c r="F12" s="113"/>
      <c r="G12" s="113"/>
      <c r="H12" s="113"/>
      <c r="I12" s="114">
        <v>2</v>
      </c>
      <c r="J12" s="115" t="s">
        <v>226</v>
      </c>
      <c r="K12" s="114" t="s">
        <v>405</v>
      </c>
      <c r="L12" s="115" t="s">
        <v>531</v>
      </c>
      <c r="M12" s="116" t="s">
        <v>78</v>
      </c>
      <c r="N12" s="117">
        <v>3</v>
      </c>
      <c r="O12" s="118" t="s">
        <v>228</v>
      </c>
      <c r="P12" s="119"/>
      <c r="Q12" s="120"/>
      <c r="R12" s="121" t="s">
        <v>16</v>
      </c>
      <c r="S12" s="121" t="s">
        <v>54</v>
      </c>
      <c r="T12" s="115" t="s">
        <v>222</v>
      </c>
      <c r="U12" s="122"/>
      <c r="V12" s="122"/>
      <c r="W12" s="123">
        <v>44652</v>
      </c>
      <c r="X12" s="123">
        <v>44895</v>
      </c>
      <c r="Y12" s="117"/>
      <c r="Z12" s="117"/>
      <c r="AA12" s="117"/>
      <c r="AB12" s="117">
        <v>1</v>
      </c>
      <c r="AC12" s="117"/>
      <c r="AD12" s="117"/>
      <c r="AE12" s="117"/>
      <c r="AF12" s="117">
        <v>1</v>
      </c>
      <c r="AG12" s="117"/>
      <c r="AH12" s="117"/>
      <c r="AI12" s="117">
        <v>1</v>
      </c>
      <c r="AJ12" s="117"/>
      <c r="AK12" s="117">
        <f t="shared" si="0"/>
        <v>3</v>
      </c>
    </row>
    <row r="13" spans="1:37" s="67" customFormat="1" ht="47.1" customHeight="1" x14ac:dyDescent="0.25">
      <c r="A13" s="98"/>
      <c r="B13" s="112"/>
      <c r="C13" s="112"/>
      <c r="D13" s="112"/>
      <c r="E13" s="112"/>
      <c r="F13" s="113"/>
      <c r="G13" s="113"/>
      <c r="H13" s="113"/>
      <c r="I13" s="114">
        <v>2</v>
      </c>
      <c r="J13" s="115" t="s">
        <v>226</v>
      </c>
      <c r="K13" s="114" t="s">
        <v>406</v>
      </c>
      <c r="L13" s="115" t="s">
        <v>530</v>
      </c>
      <c r="M13" s="116" t="s">
        <v>78</v>
      </c>
      <c r="N13" s="117">
        <v>2</v>
      </c>
      <c r="O13" s="118" t="s">
        <v>229</v>
      </c>
      <c r="P13" s="119"/>
      <c r="Q13" s="120"/>
      <c r="R13" s="121" t="s">
        <v>16</v>
      </c>
      <c r="S13" s="121" t="s">
        <v>54</v>
      </c>
      <c r="T13" s="115" t="s">
        <v>222</v>
      </c>
      <c r="U13" s="122"/>
      <c r="V13" s="122"/>
      <c r="W13" s="123">
        <v>44682</v>
      </c>
      <c r="X13" s="123">
        <v>44895</v>
      </c>
      <c r="Y13" s="117"/>
      <c r="Z13" s="117"/>
      <c r="AA13" s="117"/>
      <c r="AB13" s="117"/>
      <c r="AC13" s="117">
        <v>1</v>
      </c>
      <c r="AD13" s="117"/>
      <c r="AE13" s="117"/>
      <c r="AF13" s="117"/>
      <c r="AG13" s="117"/>
      <c r="AH13" s="117"/>
      <c r="AI13" s="117">
        <v>1</v>
      </c>
      <c r="AJ13" s="117"/>
      <c r="AK13" s="117">
        <f t="shared" si="0"/>
        <v>2</v>
      </c>
    </row>
    <row r="14" spans="1:37" s="66" customFormat="1" ht="60" customHeight="1" x14ac:dyDescent="0.25">
      <c r="A14" s="99"/>
      <c r="B14" s="100" t="s">
        <v>87</v>
      </c>
      <c r="C14" s="100" t="s">
        <v>31</v>
      </c>
      <c r="D14" s="100" t="s">
        <v>31</v>
      </c>
      <c r="E14" s="100" t="s">
        <v>105</v>
      </c>
      <c r="F14" s="100" t="s">
        <v>122</v>
      </c>
      <c r="G14" s="100" t="s">
        <v>16</v>
      </c>
      <c r="H14" s="100" t="s">
        <v>616</v>
      </c>
      <c r="I14" s="101">
        <v>3</v>
      </c>
      <c r="J14" s="100" t="s">
        <v>723</v>
      </c>
      <c r="K14" s="102"/>
      <c r="L14" s="103"/>
      <c r="M14" s="104" t="s">
        <v>78</v>
      </c>
      <c r="N14" s="104">
        <v>24</v>
      </c>
      <c r="O14" s="105" t="s">
        <v>477</v>
      </c>
      <c r="P14" s="106" t="s">
        <v>500</v>
      </c>
      <c r="Q14" s="107" t="s">
        <v>79</v>
      </c>
      <c r="R14" s="105" t="s">
        <v>16</v>
      </c>
      <c r="S14" s="108" t="s">
        <v>54</v>
      </c>
      <c r="T14" s="108" t="s">
        <v>222</v>
      </c>
      <c r="U14" s="100" t="s">
        <v>91</v>
      </c>
      <c r="V14" s="109" t="s">
        <v>659</v>
      </c>
      <c r="W14" s="110">
        <v>44562</v>
      </c>
      <c r="X14" s="110">
        <v>44896</v>
      </c>
      <c r="Y14" s="111">
        <v>2</v>
      </c>
      <c r="Z14" s="111">
        <v>2</v>
      </c>
      <c r="AA14" s="111">
        <v>2</v>
      </c>
      <c r="AB14" s="111">
        <v>2</v>
      </c>
      <c r="AC14" s="111">
        <v>2</v>
      </c>
      <c r="AD14" s="111">
        <v>2</v>
      </c>
      <c r="AE14" s="111">
        <v>2</v>
      </c>
      <c r="AF14" s="111">
        <v>2</v>
      </c>
      <c r="AG14" s="111">
        <v>2</v>
      </c>
      <c r="AH14" s="111">
        <v>2</v>
      </c>
      <c r="AI14" s="111">
        <v>2</v>
      </c>
      <c r="AJ14" s="111">
        <v>2</v>
      </c>
      <c r="AK14" s="111">
        <f>SUM(Y14:AJ14)</f>
        <v>24</v>
      </c>
    </row>
    <row r="15" spans="1:37" s="67" customFormat="1" ht="39.950000000000003" customHeight="1" x14ac:dyDescent="0.25">
      <c r="A15" s="98"/>
      <c r="B15" s="112"/>
      <c r="C15" s="112"/>
      <c r="D15" s="112"/>
      <c r="E15" s="112"/>
      <c r="F15" s="113"/>
      <c r="G15" s="113"/>
      <c r="H15" s="113"/>
      <c r="I15" s="114">
        <v>3</v>
      </c>
      <c r="J15" s="115" t="s">
        <v>723</v>
      </c>
      <c r="K15" s="114" t="s">
        <v>407</v>
      </c>
      <c r="L15" s="118" t="s">
        <v>827</v>
      </c>
      <c r="M15" s="116" t="s">
        <v>78</v>
      </c>
      <c r="N15" s="117">
        <v>1</v>
      </c>
      <c r="O15" s="118" t="s">
        <v>724</v>
      </c>
      <c r="P15" s="119"/>
      <c r="Q15" s="120"/>
      <c r="R15" s="121" t="s">
        <v>16</v>
      </c>
      <c r="S15" s="121" t="s">
        <v>54</v>
      </c>
      <c r="T15" s="115" t="s">
        <v>222</v>
      </c>
      <c r="U15" s="122"/>
      <c r="V15" s="122"/>
      <c r="W15" s="123">
        <v>44652</v>
      </c>
      <c r="X15" s="123">
        <v>44681</v>
      </c>
      <c r="Y15" s="117"/>
      <c r="Z15" s="117"/>
      <c r="AA15" s="117"/>
      <c r="AB15" s="117">
        <v>1</v>
      </c>
      <c r="AC15" s="117"/>
      <c r="AD15" s="117"/>
      <c r="AE15" s="117"/>
      <c r="AF15" s="117"/>
      <c r="AG15" s="117"/>
      <c r="AH15" s="117"/>
      <c r="AI15" s="117"/>
      <c r="AJ15" s="117"/>
      <c r="AK15" s="117">
        <f t="shared" si="0"/>
        <v>1</v>
      </c>
    </row>
    <row r="16" spans="1:37" s="67" customFormat="1" ht="39.950000000000003" customHeight="1" x14ac:dyDescent="0.25">
      <c r="A16" s="98"/>
      <c r="B16" s="112"/>
      <c r="C16" s="112"/>
      <c r="D16" s="112"/>
      <c r="E16" s="112"/>
      <c r="F16" s="113"/>
      <c r="G16" s="113"/>
      <c r="H16" s="113"/>
      <c r="I16" s="114">
        <v>3</v>
      </c>
      <c r="J16" s="115" t="s">
        <v>723</v>
      </c>
      <c r="K16" s="114" t="s">
        <v>408</v>
      </c>
      <c r="L16" s="115" t="s">
        <v>476</v>
      </c>
      <c r="M16" s="116" t="s">
        <v>78</v>
      </c>
      <c r="N16" s="117">
        <v>24</v>
      </c>
      <c r="O16" s="118" t="s">
        <v>477</v>
      </c>
      <c r="P16" s="119"/>
      <c r="Q16" s="120"/>
      <c r="R16" s="121" t="s">
        <v>16</v>
      </c>
      <c r="S16" s="121" t="s">
        <v>54</v>
      </c>
      <c r="T16" s="115" t="s">
        <v>222</v>
      </c>
      <c r="U16" s="122"/>
      <c r="V16" s="122"/>
      <c r="W16" s="123">
        <v>44562</v>
      </c>
      <c r="X16" s="123">
        <v>44926</v>
      </c>
      <c r="Y16" s="117">
        <v>2</v>
      </c>
      <c r="Z16" s="117">
        <v>2</v>
      </c>
      <c r="AA16" s="117">
        <v>2</v>
      </c>
      <c r="AB16" s="117">
        <v>2</v>
      </c>
      <c r="AC16" s="117">
        <v>2</v>
      </c>
      <c r="AD16" s="117">
        <v>2</v>
      </c>
      <c r="AE16" s="117">
        <v>2</v>
      </c>
      <c r="AF16" s="117">
        <v>2</v>
      </c>
      <c r="AG16" s="117">
        <v>2</v>
      </c>
      <c r="AH16" s="117">
        <v>2</v>
      </c>
      <c r="AI16" s="117">
        <v>2</v>
      </c>
      <c r="AJ16" s="117">
        <v>2</v>
      </c>
      <c r="AK16" s="117">
        <f t="shared" si="0"/>
        <v>24</v>
      </c>
    </row>
    <row r="17" spans="1:37" s="66" customFormat="1" ht="60" customHeight="1" x14ac:dyDescent="0.25">
      <c r="A17" s="99"/>
      <c r="B17" s="100" t="s">
        <v>92</v>
      </c>
      <c r="C17" s="100" t="s">
        <v>31</v>
      </c>
      <c r="D17" s="100" t="s">
        <v>31</v>
      </c>
      <c r="E17" s="100" t="s">
        <v>105</v>
      </c>
      <c r="F17" s="100" t="s">
        <v>122</v>
      </c>
      <c r="G17" s="100" t="s">
        <v>16</v>
      </c>
      <c r="H17" s="100" t="s">
        <v>626</v>
      </c>
      <c r="I17" s="101">
        <v>4</v>
      </c>
      <c r="J17" s="100" t="s">
        <v>725</v>
      </c>
      <c r="K17" s="102"/>
      <c r="L17" s="103"/>
      <c r="M17" s="104" t="s">
        <v>78</v>
      </c>
      <c r="N17" s="104">
        <v>2</v>
      </c>
      <c r="O17" s="105" t="s">
        <v>726</v>
      </c>
      <c r="P17" s="106" t="s">
        <v>727</v>
      </c>
      <c r="Q17" s="107" t="s">
        <v>79</v>
      </c>
      <c r="R17" s="105" t="s">
        <v>16</v>
      </c>
      <c r="S17" s="108" t="s">
        <v>54</v>
      </c>
      <c r="T17" s="108" t="s">
        <v>222</v>
      </c>
      <c r="U17" s="100" t="s">
        <v>91</v>
      </c>
      <c r="V17" s="109" t="s">
        <v>659</v>
      </c>
      <c r="W17" s="110">
        <v>44774</v>
      </c>
      <c r="X17" s="110">
        <v>44835</v>
      </c>
      <c r="Y17" s="111"/>
      <c r="Z17" s="111"/>
      <c r="AA17" s="111"/>
      <c r="AB17" s="111"/>
      <c r="AC17" s="111"/>
      <c r="AD17" s="111"/>
      <c r="AE17" s="111"/>
      <c r="AF17" s="111"/>
      <c r="AG17" s="111"/>
      <c r="AH17" s="111">
        <v>2</v>
      </c>
      <c r="AI17" s="111"/>
      <c r="AJ17" s="111"/>
      <c r="AK17" s="111">
        <f>SUM(Y17:AJ17)</f>
        <v>2</v>
      </c>
    </row>
    <row r="18" spans="1:37" s="67" customFormat="1" ht="39.950000000000003" customHeight="1" x14ac:dyDescent="0.25">
      <c r="A18" s="98"/>
      <c r="B18" s="112"/>
      <c r="C18" s="112"/>
      <c r="D18" s="112"/>
      <c r="E18" s="112"/>
      <c r="F18" s="113"/>
      <c r="G18" s="113"/>
      <c r="H18" s="113"/>
      <c r="I18" s="114">
        <v>4</v>
      </c>
      <c r="J18" s="115" t="s">
        <v>725</v>
      </c>
      <c r="K18" s="114" t="s">
        <v>409</v>
      </c>
      <c r="L18" s="118" t="s">
        <v>728</v>
      </c>
      <c r="M18" s="116" t="s">
        <v>78</v>
      </c>
      <c r="N18" s="117">
        <v>1</v>
      </c>
      <c r="O18" s="118" t="s">
        <v>729</v>
      </c>
      <c r="P18" s="119"/>
      <c r="Q18" s="120"/>
      <c r="R18" s="121" t="s">
        <v>16</v>
      </c>
      <c r="S18" s="121" t="s">
        <v>54</v>
      </c>
      <c r="T18" s="115" t="s">
        <v>222</v>
      </c>
      <c r="U18" s="122"/>
      <c r="V18" s="122"/>
      <c r="W18" s="123">
        <v>44774</v>
      </c>
      <c r="X18" s="123">
        <v>44804</v>
      </c>
      <c r="Y18" s="117"/>
      <c r="Z18" s="117"/>
      <c r="AA18" s="117"/>
      <c r="AB18" s="117"/>
      <c r="AC18" s="117"/>
      <c r="AD18" s="117"/>
      <c r="AE18" s="117"/>
      <c r="AF18" s="117">
        <v>1</v>
      </c>
      <c r="AG18" s="117"/>
      <c r="AH18" s="117"/>
      <c r="AI18" s="117"/>
      <c r="AJ18" s="117"/>
      <c r="AK18" s="117">
        <f t="shared" si="0"/>
        <v>1</v>
      </c>
    </row>
    <row r="19" spans="1:37" s="67" customFormat="1" ht="39.950000000000003" customHeight="1" x14ac:dyDescent="0.25">
      <c r="A19" s="98"/>
      <c r="B19" s="112"/>
      <c r="C19" s="112"/>
      <c r="D19" s="112"/>
      <c r="E19" s="112"/>
      <c r="F19" s="113"/>
      <c r="G19" s="113"/>
      <c r="H19" s="113"/>
      <c r="I19" s="114">
        <v>4</v>
      </c>
      <c r="J19" s="115" t="s">
        <v>725</v>
      </c>
      <c r="K19" s="114" t="s">
        <v>410</v>
      </c>
      <c r="L19" s="118" t="s">
        <v>730</v>
      </c>
      <c r="M19" s="116" t="s">
        <v>78</v>
      </c>
      <c r="N19" s="117">
        <v>2</v>
      </c>
      <c r="O19" s="118" t="s">
        <v>727</v>
      </c>
      <c r="P19" s="119"/>
      <c r="Q19" s="120"/>
      <c r="R19" s="121" t="s">
        <v>16</v>
      </c>
      <c r="S19" s="121" t="s">
        <v>54</v>
      </c>
      <c r="T19" s="115" t="s">
        <v>222</v>
      </c>
      <c r="U19" s="122"/>
      <c r="V19" s="122"/>
      <c r="W19" s="123">
        <v>44835</v>
      </c>
      <c r="X19" s="123">
        <v>44865</v>
      </c>
      <c r="Y19" s="117"/>
      <c r="Z19" s="117"/>
      <c r="AA19" s="117"/>
      <c r="AB19" s="117"/>
      <c r="AC19" s="117"/>
      <c r="AD19" s="117"/>
      <c r="AE19" s="117"/>
      <c r="AF19" s="117"/>
      <c r="AG19" s="117"/>
      <c r="AH19" s="117">
        <v>2</v>
      </c>
      <c r="AI19" s="117"/>
      <c r="AJ19" s="117"/>
      <c r="AK19" s="117">
        <f t="shared" si="0"/>
        <v>2</v>
      </c>
    </row>
    <row r="20" spans="1:37" s="66" customFormat="1" ht="60" customHeight="1" x14ac:dyDescent="0.25">
      <c r="A20" s="99"/>
      <c r="B20" s="100" t="s">
        <v>87</v>
      </c>
      <c r="C20" s="100" t="s">
        <v>29</v>
      </c>
      <c r="D20" s="100" t="s">
        <v>29</v>
      </c>
      <c r="E20" s="100" t="s">
        <v>105</v>
      </c>
      <c r="F20" s="100" t="s">
        <v>122</v>
      </c>
      <c r="G20" s="100" t="s">
        <v>16</v>
      </c>
      <c r="H20" s="100" t="s">
        <v>615</v>
      </c>
      <c r="I20" s="101">
        <v>5</v>
      </c>
      <c r="J20" s="100" t="s">
        <v>731</v>
      </c>
      <c r="K20" s="102"/>
      <c r="L20" s="103"/>
      <c r="M20" s="103"/>
      <c r="N20" s="103"/>
      <c r="O20" s="103"/>
      <c r="P20" s="103"/>
      <c r="Q20" s="103"/>
      <c r="R20" s="105" t="s">
        <v>16</v>
      </c>
      <c r="S20" s="108" t="s">
        <v>54</v>
      </c>
      <c r="T20" s="108" t="s">
        <v>222</v>
      </c>
      <c r="U20" s="100" t="s">
        <v>91</v>
      </c>
      <c r="V20" s="109" t="s">
        <v>659</v>
      </c>
      <c r="W20" s="110">
        <v>44621</v>
      </c>
      <c r="X20" s="110">
        <v>44712</v>
      </c>
      <c r="Y20" s="111"/>
      <c r="Z20" s="111"/>
      <c r="AA20" s="111"/>
      <c r="AB20" s="111"/>
      <c r="AC20" s="111"/>
      <c r="AD20" s="111"/>
      <c r="AE20" s="111"/>
      <c r="AF20" s="111"/>
      <c r="AG20" s="111"/>
      <c r="AH20" s="111"/>
      <c r="AI20" s="111"/>
      <c r="AJ20" s="111"/>
      <c r="AK20" s="111"/>
    </row>
    <row r="21" spans="1:37" s="67" customFormat="1" ht="39.950000000000003" customHeight="1" x14ac:dyDescent="0.25">
      <c r="A21" s="98"/>
      <c r="B21" s="112"/>
      <c r="C21" s="112"/>
      <c r="D21" s="112"/>
      <c r="E21" s="112"/>
      <c r="F21" s="113"/>
      <c r="G21" s="113"/>
      <c r="H21" s="113"/>
      <c r="I21" s="114">
        <v>5</v>
      </c>
      <c r="J21" s="115" t="s">
        <v>731</v>
      </c>
      <c r="K21" s="114" t="s">
        <v>411</v>
      </c>
      <c r="L21" s="115" t="s">
        <v>231</v>
      </c>
      <c r="M21" s="116" t="s">
        <v>78</v>
      </c>
      <c r="N21" s="117">
        <v>1</v>
      </c>
      <c r="O21" s="118" t="s">
        <v>732</v>
      </c>
      <c r="P21" s="118" t="s">
        <v>479</v>
      </c>
      <c r="Q21" s="116" t="s">
        <v>79</v>
      </c>
      <c r="R21" s="121" t="s">
        <v>16</v>
      </c>
      <c r="S21" s="121" t="s">
        <v>54</v>
      </c>
      <c r="T21" s="115" t="s">
        <v>222</v>
      </c>
      <c r="U21" s="122"/>
      <c r="V21" s="122"/>
      <c r="W21" s="123">
        <v>44621</v>
      </c>
      <c r="X21" s="123">
        <v>44651</v>
      </c>
      <c r="Y21" s="117"/>
      <c r="Z21" s="117"/>
      <c r="AA21" s="117">
        <v>1</v>
      </c>
      <c r="AB21" s="117"/>
      <c r="AC21" s="117"/>
      <c r="AD21" s="117"/>
      <c r="AE21" s="117"/>
      <c r="AF21" s="117"/>
      <c r="AG21" s="117"/>
      <c r="AH21" s="117"/>
      <c r="AI21" s="117"/>
      <c r="AJ21" s="117"/>
      <c r="AK21" s="117">
        <f t="shared" si="0"/>
        <v>1</v>
      </c>
    </row>
    <row r="22" spans="1:37" s="67" customFormat="1" ht="39.950000000000003" customHeight="1" x14ac:dyDescent="0.25">
      <c r="A22" s="98"/>
      <c r="B22" s="112"/>
      <c r="C22" s="112"/>
      <c r="D22" s="112"/>
      <c r="E22" s="112"/>
      <c r="F22" s="113"/>
      <c r="G22" s="113"/>
      <c r="H22" s="113"/>
      <c r="I22" s="114">
        <v>5</v>
      </c>
      <c r="J22" s="115" t="s">
        <v>731</v>
      </c>
      <c r="K22" s="114" t="s">
        <v>412</v>
      </c>
      <c r="L22" s="115" t="s">
        <v>232</v>
      </c>
      <c r="M22" s="116" t="s">
        <v>78</v>
      </c>
      <c r="N22" s="117">
        <v>1</v>
      </c>
      <c r="O22" s="118" t="s">
        <v>233</v>
      </c>
      <c r="P22" s="118" t="s">
        <v>478</v>
      </c>
      <c r="Q22" s="116" t="s">
        <v>79</v>
      </c>
      <c r="R22" s="121" t="s">
        <v>16</v>
      </c>
      <c r="S22" s="121" t="s">
        <v>54</v>
      </c>
      <c r="T22" s="115" t="s">
        <v>222</v>
      </c>
      <c r="U22" s="122"/>
      <c r="V22" s="122"/>
      <c r="W22" s="123">
        <v>44682</v>
      </c>
      <c r="X22" s="123">
        <v>44712</v>
      </c>
      <c r="Y22" s="117"/>
      <c r="Z22" s="117"/>
      <c r="AA22" s="117"/>
      <c r="AB22" s="117"/>
      <c r="AC22" s="117">
        <v>1</v>
      </c>
      <c r="AD22" s="117"/>
      <c r="AE22" s="117"/>
      <c r="AF22" s="117"/>
      <c r="AG22" s="117"/>
      <c r="AH22" s="117"/>
      <c r="AI22" s="117"/>
      <c r="AJ22" s="117"/>
      <c r="AK22" s="117">
        <f t="shared" si="0"/>
        <v>1</v>
      </c>
    </row>
    <row r="23" spans="1:37" s="66" customFormat="1" ht="60" customHeight="1" x14ac:dyDescent="0.25">
      <c r="A23" s="99"/>
      <c r="B23" s="100" t="s">
        <v>95</v>
      </c>
      <c r="C23" s="100" t="s">
        <v>31</v>
      </c>
      <c r="D23" s="100" t="s">
        <v>31</v>
      </c>
      <c r="E23" s="100" t="s">
        <v>109</v>
      </c>
      <c r="F23" s="100" t="s">
        <v>122</v>
      </c>
      <c r="G23" s="100" t="s">
        <v>733</v>
      </c>
      <c r="H23" s="100" t="s">
        <v>616</v>
      </c>
      <c r="I23" s="101">
        <v>6</v>
      </c>
      <c r="J23" s="100" t="s">
        <v>734</v>
      </c>
      <c r="K23" s="102"/>
      <c r="L23" s="103"/>
      <c r="M23" s="104" t="s">
        <v>78</v>
      </c>
      <c r="N23" s="104">
        <v>1</v>
      </c>
      <c r="O23" s="105" t="s">
        <v>735</v>
      </c>
      <c r="P23" s="106" t="s">
        <v>480</v>
      </c>
      <c r="Q23" s="107" t="s">
        <v>79</v>
      </c>
      <c r="R23" s="105" t="s">
        <v>16</v>
      </c>
      <c r="S23" s="108" t="s">
        <v>54</v>
      </c>
      <c r="T23" s="108" t="s">
        <v>222</v>
      </c>
      <c r="U23" s="100" t="s">
        <v>91</v>
      </c>
      <c r="V23" s="109" t="s">
        <v>659</v>
      </c>
      <c r="W23" s="110">
        <v>44652</v>
      </c>
      <c r="X23" s="110">
        <v>44804</v>
      </c>
      <c r="Y23" s="111"/>
      <c r="Z23" s="111"/>
      <c r="AA23" s="111"/>
      <c r="AB23" s="111"/>
      <c r="AC23" s="111"/>
      <c r="AD23" s="111"/>
      <c r="AE23" s="111"/>
      <c r="AF23" s="111">
        <v>1</v>
      </c>
      <c r="AG23" s="111"/>
      <c r="AH23" s="111"/>
      <c r="AI23" s="111"/>
      <c r="AJ23" s="111"/>
      <c r="AK23" s="111">
        <f>SUM(Y23:AJ23)</f>
        <v>1</v>
      </c>
    </row>
    <row r="24" spans="1:37" s="68" customFormat="1" ht="39.950000000000003" customHeight="1" x14ac:dyDescent="0.25">
      <c r="A24" s="98"/>
      <c r="B24" s="112"/>
      <c r="C24" s="112"/>
      <c r="D24" s="112"/>
      <c r="E24" s="112"/>
      <c r="F24" s="113"/>
      <c r="G24" s="113"/>
      <c r="H24" s="113"/>
      <c r="I24" s="114">
        <v>6</v>
      </c>
      <c r="J24" s="115" t="s">
        <v>734</v>
      </c>
      <c r="K24" s="114" t="s">
        <v>413</v>
      </c>
      <c r="L24" s="118" t="s">
        <v>828</v>
      </c>
      <c r="M24" s="116" t="s">
        <v>78</v>
      </c>
      <c r="N24" s="117">
        <v>1</v>
      </c>
      <c r="O24" s="118" t="s">
        <v>657</v>
      </c>
      <c r="P24" s="119"/>
      <c r="Q24" s="120"/>
      <c r="R24" s="121" t="s">
        <v>16</v>
      </c>
      <c r="S24" s="121" t="s">
        <v>54</v>
      </c>
      <c r="T24" s="115" t="s">
        <v>222</v>
      </c>
      <c r="U24" s="122"/>
      <c r="V24" s="122"/>
      <c r="W24" s="123">
        <v>44652</v>
      </c>
      <c r="X24" s="123">
        <v>44681</v>
      </c>
      <c r="Y24" s="117"/>
      <c r="Z24" s="117"/>
      <c r="AA24" s="117"/>
      <c r="AB24" s="117">
        <v>1</v>
      </c>
      <c r="AC24" s="117"/>
      <c r="AD24" s="117"/>
      <c r="AE24" s="117"/>
      <c r="AF24" s="117"/>
      <c r="AG24" s="117"/>
      <c r="AH24" s="117"/>
      <c r="AI24" s="117"/>
      <c r="AJ24" s="117"/>
      <c r="AK24" s="117">
        <f t="shared" si="0"/>
        <v>1</v>
      </c>
    </row>
    <row r="25" spans="1:37" s="67" customFormat="1" ht="39.950000000000003" customHeight="1" x14ac:dyDescent="0.25">
      <c r="A25" s="98"/>
      <c r="B25" s="112"/>
      <c r="C25" s="112"/>
      <c r="D25" s="112"/>
      <c r="E25" s="112"/>
      <c r="F25" s="113"/>
      <c r="G25" s="113"/>
      <c r="H25" s="113"/>
      <c r="I25" s="114">
        <v>6</v>
      </c>
      <c r="J25" s="115" t="s">
        <v>734</v>
      </c>
      <c r="K25" s="114" t="s">
        <v>414</v>
      </c>
      <c r="L25" s="118" t="s">
        <v>829</v>
      </c>
      <c r="M25" s="116" t="s">
        <v>78</v>
      </c>
      <c r="N25" s="117">
        <v>1</v>
      </c>
      <c r="O25" s="118" t="s">
        <v>735</v>
      </c>
      <c r="P25" s="119"/>
      <c r="Q25" s="120"/>
      <c r="R25" s="121" t="s">
        <v>16</v>
      </c>
      <c r="S25" s="121" t="s">
        <v>54</v>
      </c>
      <c r="T25" s="115" t="s">
        <v>222</v>
      </c>
      <c r="U25" s="122"/>
      <c r="V25" s="122"/>
      <c r="W25" s="123">
        <v>44774</v>
      </c>
      <c r="X25" s="123">
        <v>44804</v>
      </c>
      <c r="Y25" s="117"/>
      <c r="Z25" s="117"/>
      <c r="AA25" s="117"/>
      <c r="AB25" s="117"/>
      <c r="AC25" s="117"/>
      <c r="AD25" s="117"/>
      <c r="AE25" s="117"/>
      <c r="AF25" s="117">
        <v>1</v>
      </c>
      <c r="AG25" s="117"/>
      <c r="AH25" s="117"/>
      <c r="AI25" s="117"/>
      <c r="AJ25" s="117"/>
      <c r="AK25" s="117">
        <f t="shared" si="0"/>
        <v>1</v>
      </c>
    </row>
    <row r="26" spans="1:37" s="66" customFormat="1" ht="60" customHeight="1" x14ac:dyDescent="0.25">
      <c r="A26" s="99"/>
      <c r="B26" s="100" t="s">
        <v>75</v>
      </c>
      <c r="C26" s="100" t="s">
        <v>31</v>
      </c>
      <c r="D26" s="100" t="s">
        <v>31</v>
      </c>
      <c r="E26" s="100" t="s">
        <v>77</v>
      </c>
      <c r="F26" s="100" t="s">
        <v>122</v>
      </c>
      <c r="G26" s="100" t="s">
        <v>13</v>
      </c>
      <c r="H26" s="100" t="s">
        <v>234</v>
      </c>
      <c r="I26" s="101">
        <v>7</v>
      </c>
      <c r="J26" s="100" t="s">
        <v>235</v>
      </c>
      <c r="K26" s="102"/>
      <c r="L26" s="103"/>
      <c r="M26" s="103"/>
      <c r="N26" s="103"/>
      <c r="O26" s="103"/>
      <c r="P26" s="103"/>
      <c r="Q26" s="103"/>
      <c r="R26" s="105" t="s">
        <v>13</v>
      </c>
      <c r="S26" s="108" t="s">
        <v>47</v>
      </c>
      <c r="T26" s="108" t="s">
        <v>236</v>
      </c>
      <c r="U26" s="100" t="s">
        <v>91</v>
      </c>
      <c r="V26" s="109" t="s">
        <v>659</v>
      </c>
      <c r="W26" s="110">
        <v>44593</v>
      </c>
      <c r="X26" s="110">
        <v>44834</v>
      </c>
      <c r="Y26" s="111"/>
      <c r="Z26" s="111"/>
      <c r="AA26" s="111"/>
      <c r="AB26" s="111"/>
      <c r="AC26" s="111"/>
      <c r="AD26" s="111"/>
      <c r="AE26" s="111"/>
      <c r="AF26" s="111"/>
      <c r="AG26" s="111"/>
      <c r="AH26" s="111"/>
      <c r="AI26" s="111"/>
      <c r="AJ26" s="111"/>
      <c r="AK26" s="111"/>
    </row>
    <row r="27" spans="1:37" s="67" customFormat="1" ht="39.950000000000003" customHeight="1" x14ac:dyDescent="0.25">
      <c r="A27" s="98"/>
      <c r="B27" s="112"/>
      <c r="C27" s="112"/>
      <c r="D27" s="112"/>
      <c r="E27" s="112"/>
      <c r="F27" s="113"/>
      <c r="G27" s="113"/>
      <c r="H27" s="113"/>
      <c r="I27" s="114">
        <v>7</v>
      </c>
      <c r="J27" s="115" t="s">
        <v>235</v>
      </c>
      <c r="K27" s="114" t="s">
        <v>415</v>
      </c>
      <c r="L27" s="115" t="s">
        <v>736</v>
      </c>
      <c r="M27" s="116" t="s">
        <v>78</v>
      </c>
      <c r="N27" s="117">
        <f>30+30</f>
        <v>60</v>
      </c>
      <c r="O27" s="118" t="s">
        <v>481</v>
      </c>
      <c r="P27" s="118" t="s">
        <v>481</v>
      </c>
      <c r="Q27" s="116" t="s">
        <v>79</v>
      </c>
      <c r="R27" s="121" t="s">
        <v>13</v>
      </c>
      <c r="S27" s="121" t="s">
        <v>47</v>
      </c>
      <c r="T27" s="115" t="s">
        <v>236</v>
      </c>
      <c r="U27" s="122"/>
      <c r="V27" s="122"/>
      <c r="W27" s="123">
        <v>44593</v>
      </c>
      <c r="X27" s="123">
        <v>44926</v>
      </c>
      <c r="Y27" s="117"/>
      <c r="Z27" s="117">
        <v>30</v>
      </c>
      <c r="AA27" s="117"/>
      <c r="AB27" s="117"/>
      <c r="AC27" s="117"/>
      <c r="AD27" s="117"/>
      <c r="AE27" s="117">
        <v>30</v>
      </c>
      <c r="AF27" s="117"/>
      <c r="AG27" s="117"/>
      <c r="AH27" s="117"/>
      <c r="AI27" s="117"/>
      <c r="AJ27" s="117"/>
      <c r="AK27" s="117">
        <f t="shared" ref="AK27:AK65" si="1">SUM(Y27:AJ27)</f>
        <v>60</v>
      </c>
    </row>
    <row r="28" spans="1:37" s="67" customFormat="1" ht="39.950000000000003" customHeight="1" x14ac:dyDescent="0.25">
      <c r="A28" s="98"/>
      <c r="B28" s="112"/>
      <c r="C28" s="112"/>
      <c r="D28" s="112"/>
      <c r="E28" s="112"/>
      <c r="F28" s="113"/>
      <c r="G28" s="113"/>
      <c r="H28" s="113"/>
      <c r="I28" s="114">
        <v>7</v>
      </c>
      <c r="J28" s="115" t="s">
        <v>235</v>
      </c>
      <c r="K28" s="114" t="s">
        <v>416</v>
      </c>
      <c r="L28" s="115" t="s">
        <v>520</v>
      </c>
      <c r="M28" s="116" t="s">
        <v>78</v>
      </c>
      <c r="N28" s="117">
        <f>1+1</f>
        <v>2</v>
      </c>
      <c r="O28" s="118" t="s">
        <v>483</v>
      </c>
      <c r="P28" s="118" t="s">
        <v>483</v>
      </c>
      <c r="Q28" s="116" t="s">
        <v>79</v>
      </c>
      <c r="R28" s="121" t="s">
        <v>13</v>
      </c>
      <c r="S28" s="121" t="s">
        <v>47</v>
      </c>
      <c r="T28" s="115" t="s">
        <v>236</v>
      </c>
      <c r="U28" s="122"/>
      <c r="V28" s="122"/>
      <c r="W28" s="123">
        <v>44743</v>
      </c>
      <c r="X28" s="123">
        <v>44926</v>
      </c>
      <c r="Y28" s="117"/>
      <c r="Z28" s="117"/>
      <c r="AA28" s="117"/>
      <c r="AB28" s="117"/>
      <c r="AC28" s="117"/>
      <c r="AD28" s="117"/>
      <c r="AE28" s="117">
        <v>1</v>
      </c>
      <c r="AF28" s="117"/>
      <c r="AG28" s="117"/>
      <c r="AH28" s="117"/>
      <c r="AI28" s="117"/>
      <c r="AJ28" s="117">
        <v>1</v>
      </c>
      <c r="AK28" s="117">
        <f t="shared" si="1"/>
        <v>2</v>
      </c>
    </row>
    <row r="29" spans="1:37" s="66" customFormat="1" ht="60" customHeight="1" x14ac:dyDescent="0.25">
      <c r="A29" s="98"/>
      <c r="B29" s="112"/>
      <c r="C29" s="112"/>
      <c r="D29" s="112"/>
      <c r="E29" s="112"/>
      <c r="F29" s="113"/>
      <c r="G29" s="113"/>
      <c r="H29" s="113"/>
      <c r="I29" s="114">
        <v>7</v>
      </c>
      <c r="J29" s="115" t="s">
        <v>235</v>
      </c>
      <c r="K29" s="114" t="s">
        <v>737</v>
      </c>
      <c r="L29" s="115" t="s">
        <v>521</v>
      </c>
      <c r="M29" s="116" t="s">
        <v>78</v>
      </c>
      <c r="N29" s="117">
        <v>2</v>
      </c>
      <c r="O29" s="118" t="s">
        <v>482</v>
      </c>
      <c r="P29" s="118" t="s">
        <v>482</v>
      </c>
      <c r="Q29" s="116" t="s">
        <v>79</v>
      </c>
      <c r="R29" s="121" t="s">
        <v>13</v>
      </c>
      <c r="S29" s="121" t="s">
        <v>47</v>
      </c>
      <c r="T29" s="115" t="s">
        <v>236</v>
      </c>
      <c r="U29" s="122"/>
      <c r="V29" s="122"/>
      <c r="W29" s="123">
        <v>44743</v>
      </c>
      <c r="X29" s="123">
        <v>44926</v>
      </c>
      <c r="Y29" s="117"/>
      <c r="Z29" s="117"/>
      <c r="AA29" s="117"/>
      <c r="AB29" s="117"/>
      <c r="AC29" s="117"/>
      <c r="AD29" s="117"/>
      <c r="AE29" s="117">
        <v>1</v>
      </c>
      <c r="AF29" s="117"/>
      <c r="AG29" s="117"/>
      <c r="AH29" s="117"/>
      <c r="AI29" s="117"/>
      <c r="AJ29" s="117">
        <v>1</v>
      </c>
      <c r="AK29" s="117">
        <f t="shared" si="1"/>
        <v>2</v>
      </c>
    </row>
    <row r="30" spans="1:37" s="67" customFormat="1" ht="39.950000000000003" customHeight="1" x14ac:dyDescent="0.25">
      <c r="A30" s="99"/>
      <c r="B30" s="124" t="s">
        <v>81</v>
      </c>
      <c r="C30" s="124" t="s">
        <v>31</v>
      </c>
      <c r="D30" s="124" t="s">
        <v>31</v>
      </c>
      <c r="E30" s="124" t="s">
        <v>77</v>
      </c>
      <c r="F30" s="124" t="s">
        <v>122</v>
      </c>
      <c r="G30" s="124" t="s">
        <v>13</v>
      </c>
      <c r="H30" s="124" t="s">
        <v>234</v>
      </c>
      <c r="I30" s="125">
        <v>8</v>
      </c>
      <c r="J30" s="124" t="s">
        <v>689</v>
      </c>
      <c r="K30" s="125"/>
      <c r="L30" s="126"/>
      <c r="M30" s="126"/>
      <c r="N30" s="126"/>
      <c r="O30" s="126"/>
      <c r="P30" s="126" t="s">
        <v>630</v>
      </c>
      <c r="Q30" s="126" t="s">
        <v>85</v>
      </c>
      <c r="R30" s="127" t="s">
        <v>13</v>
      </c>
      <c r="S30" s="128" t="s">
        <v>47</v>
      </c>
      <c r="T30" s="128" t="s">
        <v>236</v>
      </c>
      <c r="U30" s="124" t="s">
        <v>91</v>
      </c>
      <c r="V30" s="129" t="s">
        <v>659</v>
      </c>
      <c r="W30" s="130">
        <v>44896</v>
      </c>
      <c r="X30" s="130">
        <v>44896</v>
      </c>
      <c r="Y30" s="131">
        <f t="shared" ref="Y30:AJ30" si="2">+SUM(Y31:Y35)</f>
        <v>0</v>
      </c>
      <c r="Z30" s="131">
        <f t="shared" si="2"/>
        <v>0</v>
      </c>
      <c r="AA30" s="131">
        <f t="shared" si="2"/>
        <v>0</v>
      </c>
      <c r="AB30" s="131">
        <f t="shared" si="2"/>
        <v>0</v>
      </c>
      <c r="AC30" s="131">
        <f t="shared" si="2"/>
        <v>0</v>
      </c>
      <c r="AD30" s="131">
        <f t="shared" si="2"/>
        <v>0</v>
      </c>
      <c r="AE30" s="131">
        <f t="shared" si="2"/>
        <v>0</v>
      </c>
      <c r="AF30" s="131">
        <f t="shared" si="2"/>
        <v>0</v>
      </c>
      <c r="AG30" s="131">
        <f t="shared" si="2"/>
        <v>0</v>
      </c>
      <c r="AH30" s="131">
        <f t="shared" si="2"/>
        <v>0</v>
      </c>
      <c r="AI30" s="131">
        <f t="shared" si="2"/>
        <v>0</v>
      </c>
      <c r="AJ30" s="131">
        <f t="shared" si="2"/>
        <v>0</v>
      </c>
      <c r="AK30" s="131">
        <f>SUM(Y30:AJ30)</f>
        <v>0</v>
      </c>
    </row>
    <row r="31" spans="1:37" s="67" customFormat="1" ht="39.950000000000003" customHeight="1" x14ac:dyDescent="0.25">
      <c r="A31" s="98"/>
      <c r="B31" s="124"/>
      <c r="C31" s="124"/>
      <c r="D31" s="124"/>
      <c r="E31" s="124"/>
      <c r="F31" s="132"/>
      <c r="G31" s="132"/>
      <c r="H31" s="132"/>
      <c r="I31" s="133">
        <v>8</v>
      </c>
      <c r="J31" s="124" t="s">
        <v>506</v>
      </c>
      <c r="K31" s="133" t="s">
        <v>417</v>
      </c>
      <c r="L31" s="124" t="s">
        <v>525</v>
      </c>
      <c r="M31" s="134" t="s">
        <v>78</v>
      </c>
      <c r="N31" s="131">
        <v>923</v>
      </c>
      <c r="O31" s="128" t="s">
        <v>484</v>
      </c>
      <c r="P31" s="128" t="s">
        <v>506</v>
      </c>
      <c r="Q31" s="134" t="s">
        <v>79</v>
      </c>
      <c r="R31" s="127" t="s">
        <v>13</v>
      </c>
      <c r="S31" s="127" t="s">
        <v>47</v>
      </c>
      <c r="T31" s="124" t="s">
        <v>236</v>
      </c>
      <c r="U31" s="135"/>
      <c r="V31" s="135"/>
      <c r="W31" s="130">
        <v>44743</v>
      </c>
      <c r="X31" s="130">
        <v>44896</v>
      </c>
      <c r="Y31" s="131"/>
      <c r="Z31" s="131"/>
      <c r="AA31" s="131"/>
      <c r="AB31" s="131"/>
      <c r="AC31" s="131"/>
      <c r="AD31" s="131"/>
      <c r="AE31" s="131"/>
      <c r="AF31" s="131"/>
      <c r="AG31" s="131"/>
      <c r="AH31" s="131"/>
      <c r="AI31" s="131"/>
      <c r="AJ31" s="131"/>
      <c r="AK31" s="131">
        <f t="shared" si="1"/>
        <v>0</v>
      </c>
    </row>
    <row r="32" spans="1:37" s="67" customFormat="1" ht="50.1" customHeight="1" x14ac:dyDescent="0.25">
      <c r="A32" s="98"/>
      <c r="B32" s="124"/>
      <c r="C32" s="124"/>
      <c r="D32" s="124"/>
      <c r="E32" s="124"/>
      <c r="F32" s="132"/>
      <c r="G32" s="132"/>
      <c r="H32" s="132"/>
      <c r="I32" s="133">
        <v>8</v>
      </c>
      <c r="J32" s="124" t="s">
        <v>524</v>
      </c>
      <c r="K32" s="133" t="s">
        <v>418</v>
      </c>
      <c r="L32" s="124" t="s">
        <v>237</v>
      </c>
      <c r="M32" s="134" t="s">
        <v>78</v>
      </c>
      <c r="N32" s="131">
        <v>29</v>
      </c>
      <c r="O32" s="128" t="s">
        <v>524</v>
      </c>
      <c r="P32" s="128" t="s">
        <v>524</v>
      </c>
      <c r="Q32" s="134" t="s">
        <v>79</v>
      </c>
      <c r="R32" s="127" t="s">
        <v>13</v>
      </c>
      <c r="S32" s="127" t="s">
        <v>47</v>
      </c>
      <c r="T32" s="124" t="s">
        <v>236</v>
      </c>
      <c r="U32" s="135"/>
      <c r="V32" s="135"/>
      <c r="W32" s="130">
        <v>44805</v>
      </c>
      <c r="X32" s="130">
        <v>44805</v>
      </c>
      <c r="Y32" s="131"/>
      <c r="Z32" s="131"/>
      <c r="AA32" s="131"/>
      <c r="AB32" s="131"/>
      <c r="AC32" s="131"/>
      <c r="AD32" s="131"/>
      <c r="AE32" s="131"/>
      <c r="AF32" s="131"/>
      <c r="AG32" s="131"/>
      <c r="AH32" s="131"/>
      <c r="AI32" s="131"/>
      <c r="AJ32" s="131"/>
      <c r="AK32" s="131">
        <f t="shared" si="1"/>
        <v>0</v>
      </c>
    </row>
    <row r="33" spans="1:37" s="67" customFormat="1" ht="39.950000000000003" customHeight="1" x14ac:dyDescent="0.25">
      <c r="A33" s="98"/>
      <c r="B33" s="124"/>
      <c r="C33" s="124"/>
      <c r="D33" s="124"/>
      <c r="E33" s="124"/>
      <c r="F33" s="132"/>
      <c r="G33" s="132"/>
      <c r="H33" s="132"/>
      <c r="I33" s="133">
        <v>8</v>
      </c>
      <c r="J33" s="124" t="s">
        <v>522</v>
      </c>
      <c r="K33" s="133" t="s">
        <v>419</v>
      </c>
      <c r="L33" s="124" t="s">
        <v>526</v>
      </c>
      <c r="M33" s="134" t="s">
        <v>78</v>
      </c>
      <c r="N33" s="131">
        <v>923</v>
      </c>
      <c r="O33" s="128" t="s">
        <v>485</v>
      </c>
      <c r="P33" s="128" t="s">
        <v>630</v>
      </c>
      <c r="Q33" s="134" t="s">
        <v>79</v>
      </c>
      <c r="R33" s="127" t="s">
        <v>13</v>
      </c>
      <c r="S33" s="127" t="s">
        <v>47</v>
      </c>
      <c r="T33" s="124" t="s">
        <v>236</v>
      </c>
      <c r="U33" s="135"/>
      <c r="V33" s="135"/>
      <c r="W33" s="130">
        <v>44774</v>
      </c>
      <c r="X33" s="130">
        <v>44774</v>
      </c>
      <c r="Y33" s="131"/>
      <c r="Z33" s="131"/>
      <c r="AA33" s="131"/>
      <c r="AB33" s="131"/>
      <c r="AC33" s="131"/>
      <c r="AD33" s="131"/>
      <c r="AE33" s="131"/>
      <c r="AF33" s="131"/>
      <c r="AG33" s="131"/>
      <c r="AH33" s="131"/>
      <c r="AI33" s="131"/>
      <c r="AJ33" s="131"/>
      <c r="AK33" s="131">
        <f t="shared" si="1"/>
        <v>0</v>
      </c>
    </row>
    <row r="34" spans="1:37" s="67" customFormat="1" ht="39.950000000000003" customHeight="1" x14ac:dyDescent="0.25">
      <c r="A34" s="98"/>
      <c r="B34" s="124"/>
      <c r="C34" s="124"/>
      <c r="D34" s="124"/>
      <c r="E34" s="124"/>
      <c r="F34" s="132"/>
      <c r="G34" s="132"/>
      <c r="H34" s="132"/>
      <c r="I34" s="133">
        <v>8</v>
      </c>
      <c r="J34" s="124" t="s">
        <v>527</v>
      </c>
      <c r="K34" s="133" t="s">
        <v>420</v>
      </c>
      <c r="L34" s="124" t="s">
        <v>237</v>
      </c>
      <c r="M34" s="134" t="s">
        <v>78</v>
      </c>
      <c r="N34" s="131">
        <v>29</v>
      </c>
      <c r="O34" s="128" t="s">
        <v>238</v>
      </c>
      <c r="P34" s="128" t="s">
        <v>524</v>
      </c>
      <c r="Q34" s="134" t="s">
        <v>79</v>
      </c>
      <c r="R34" s="127" t="s">
        <v>13</v>
      </c>
      <c r="S34" s="127" t="s">
        <v>47</v>
      </c>
      <c r="T34" s="124" t="s">
        <v>236</v>
      </c>
      <c r="U34" s="135"/>
      <c r="V34" s="135"/>
      <c r="W34" s="130">
        <v>44805</v>
      </c>
      <c r="X34" s="130">
        <v>44805</v>
      </c>
      <c r="Y34" s="131"/>
      <c r="Z34" s="131"/>
      <c r="AA34" s="131"/>
      <c r="AB34" s="131"/>
      <c r="AC34" s="131"/>
      <c r="AD34" s="131"/>
      <c r="AE34" s="131"/>
      <c r="AF34" s="131"/>
      <c r="AG34" s="131"/>
      <c r="AH34" s="131"/>
      <c r="AI34" s="131"/>
      <c r="AJ34" s="131"/>
      <c r="AK34" s="131">
        <f t="shared" si="1"/>
        <v>0</v>
      </c>
    </row>
    <row r="35" spans="1:37" s="66" customFormat="1" ht="60" customHeight="1" x14ac:dyDescent="0.25">
      <c r="A35" s="98"/>
      <c r="B35" s="124"/>
      <c r="C35" s="124"/>
      <c r="D35" s="124"/>
      <c r="E35" s="124"/>
      <c r="F35" s="132"/>
      <c r="G35" s="132"/>
      <c r="H35" s="132"/>
      <c r="I35" s="133">
        <v>8</v>
      </c>
      <c r="J35" s="124" t="s">
        <v>690</v>
      </c>
      <c r="K35" s="133" t="s">
        <v>523</v>
      </c>
      <c r="L35" s="124" t="s">
        <v>528</v>
      </c>
      <c r="M35" s="134" t="s">
        <v>78</v>
      </c>
      <c r="N35" s="131">
        <v>1</v>
      </c>
      <c r="O35" s="128" t="s">
        <v>486</v>
      </c>
      <c r="P35" s="128" t="s">
        <v>487</v>
      </c>
      <c r="Q35" s="134" t="s">
        <v>79</v>
      </c>
      <c r="R35" s="127" t="s">
        <v>13</v>
      </c>
      <c r="S35" s="127" t="s">
        <v>47</v>
      </c>
      <c r="T35" s="124" t="s">
        <v>236</v>
      </c>
      <c r="U35" s="135"/>
      <c r="V35" s="135"/>
      <c r="W35" s="130">
        <v>44805</v>
      </c>
      <c r="X35" s="130">
        <v>44805</v>
      </c>
      <c r="Y35" s="131"/>
      <c r="Z35" s="131"/>
      <c r="AA35" s="131"/>
      <c r="AB35" s="131"/>
      <c r="AC35" s="131"/>
      <c r="AD35" s="131"/>
      <c r="AE35" s="131"/>
      <c r="AF35" s="131"/>
      <c r="AG35" s="131"/>
      <c r="AH35" s="131"/>
      <c r="AI35" s="131"/>
      <c r="AJ35" s="131"/>
      <c r="AK35" s="131">
        <f t="shared" si="1"/>
        <v>0</v>
      </c>
    </row>
    <row r="36" spans="1:37" s="67" customFormat="1" ht="39.950000000000003" customHeight="1" x14ac:dyDescent="0.25">
      <c r="A36" s="99"/>
      <c r="B36" s="100" t="s">
        <v>81</v>
      </c>
      <c r="C36" s="100" t="s">
        <v>31</v>
      </c>
      <c r="D36" s="100" t="s">
        <v>31</v>
      </c>
      <c r="E36" s="100" t="s">
        <v>77</v>
      </c>
      <c r="F36" s="100" t="s">
        <v>127</v>
      </c>
      <c r="G36" s="100" t="s">
        <v>738</v>
      </c>
      <c r="H36" s="100" t="s">
        <v>616</v>
      </c>
      <c r="I36" s="101">
        <v>9</v>
      </c>
      <c r="J36" s="100" t="s">
        <v>239</v>
      </c>
      <c r="K36" s="102"/>
      <c r="L36" s="103"/>
      <c r="M36" s="103"/>
      <c r="N36" s="103"/>
      <c r="O36" s="103"/>
      <c r="P36" s="103"/>
      <c r="Q36" s="103"/>
      <c r="R36" s="105" t="s">
        <v>13</v>
      </c>
      <c r="S36" s="108" t="s">
        <v>47</v>
      </c>
      <c r="T36" s="108" t="s">
        <v>236</v>
      </c>
      <c r="U36" s="100" t="s">
        <v>91</v>
      </c>
      <c r="V36" s="109" t="s">
        <v>659</v>
      </c>
      <c r="W36" s="110">
        <v>44593</v>
      </c>
      <c r="X36" s="110">
        <v>44926</v>
      </c>
      <c r="Y36" s="111"/>
      <c r="Z36" s="111"/>
      <c r="AA36" s="111"/>
      <c r="AB36" s="111"/>
      <c r="AC36" s="111"/>
      <c r="AD36" s="111"/>
      <c r="AE36" s="111"/>
      <c r="AF36" s="111"/>
      <c r="AG36" s="111"/>
      <c r="AH36" s="111"/>
      <c r="AI36" s="111"/>
      <c r="AJ36" s="111"/>
      <c r="AK36" s="111"/>
    </row>
    <row r="37" spans="1:37" s="67" customFormat="1" ht="39.950000000000003" customHeight="1" x14ac:dyDescent="0.25">
      <c r="A37" s="98"/>
      <c r="B37" s="112"/>
      <c r="C37" s="112"/>
      <c r="D37" s="112"/>
      <c r="E37" s="112"/>
      <c r="F37" s="113"/>
      <c r="G37" s="113"/>
      <c r="H37" s="113"/>
      <c r="I37" s="114">
        <v>9</v>
      </c>
      <c r="J37" s="115" t="s">
        <v>239</v>
      </c>
      <c r="K37" s="114" t="s">
        <v>421</v>
      </c>
      <c r="L37" s="115" t="s">
        <v>240</v>
      </c>
      <c r="M37" s="116" t="s">
        <v>78</v>
      </c>
      <c r="N37" s="117">
        <v>1</v>
      </c>
      <c r="O37" s="118" t="s">
        <v>488</v>
      </c>
      <c r="P37" s="118" t="s">
        <v>489</v>
      </c>
      <c r="Q37" s="116" t="s">
        <v>79</v>
      </c>
      <c r="R37" s="121" t="s">
        <v>13</v>
      </c>
      <c r="S37" s="121" t="s">
        <v>47</v>
      </c>
      <c r="T37" s="115" t="s">
        <v>236</v>
      </c>
      <c r="U37" s="122"/>
      <c r="V37" s="122"/>
      <c r="W37" s="123">
        <v>44593</v>
      </c>
      <c r="X37" s="123">
        <v>44926</v>
      </c>
      <c r="Y37" s="117"/>
      <c r="Z37" s="117"/>
      <c r="AA37" s="117"/>
      <c r="AB37" s="117"/>
      <c r="AC37" s="117"/>
      <c r="AD37" s="117"/>
      <c r="AE37" s="117"/>
      <c r="AF37" s="117"/>
      <c r="AG37" s="117"/>
      <c r="AH37" s="117"/>
      <c r="AI37" s="117"/>
      <c r="AJ37" s="117">
        <v>1</v>
      </c>
      <c r="AK37" s="117">
        <f t="shared" ref="AK37" si="3">SUM(Y37:AJ37)</f>
        <v>1</v>
      </c>
    </row>
    <row r="38" spans="1:37" s="67" customFormat="1" ht="39.950000000000003" customHeight="1" x14ac:dyDescent="0.25">
      <c r="A38" s="98"/>
      <c r="B38" s="112"/>
      <c r="C38" s="112"/>
      <c r="D38" s="112"/>
      <c r="E38" s="112"/>
      <c r="F38" s="113"/>
      <c r="G38" s="113"/>
      <c r="H38" s="113"/>
      <c r="I38" s="114">
        <v>9</v>
      </c>
      <c r="J38" s="115" t="s">
        <v>239</v>
      </c>
      <c r="K38" s="114" t="s">
        <v>422</v>
      </c>
      <c r="L38" s="115" t="s">
        <v>241</v>
      </c>
      <c r="M38" s="116" t="s">
        <v>78</v>
      </c>
      <c r="N38" s="117">
        <v>1</v>
      </c>
      <c r="O38" s="118" t="s">
        <v>491</v>
      </c>
      <c r="P38" s="118" t="s">
        <v>490</v>
      </c>
      <c r="Q38" s="116" t="s">
        <v>79</v>
      </c>
      <c r="R38" s="121" t="s">
        <v>13</v>
      </c>
      <c r="S38" s="121" t="s">
        <v>47</v>
      </c>
      <c r="T38" s="115" t="s">
        <v>236</v>
      </c>
      <c r="U38" s="122"/>
      <c r="V38" s="122"/>
      <c r="W38" s="123">
        <v>44896</v>
      </c>
      <c r="X38" s="123">
        <v>44926</v>
      </c>
      <c r="Y38" s="117"/>
      <c r="Z38" s="117"/>
      <c r="AA38" s="117"/>
      <c r="AB38" s="117"/>
      <c r="AC38" s="117"/>
      <c r="AD38" s="117"/>
      <c r="AE38" s="117"/>
      <c r="AF38" s="117"/>
      <c r="AG38" s="117"/>
      <c r="AH38" s="117"/>
      <c r="AI38" s="117"/>
      <c r="AJ38" s="117">
        <v>1</v>
      </c>
      <c r="AK38" s="117">
        <f t="shared" si="1"/>
        <v>1</v>
      </c>
    </row>
    <row r="39" spans="1:37" s="67" customFormat="1" ht="39.950000000000003" customHeight="1" x14ac:dyDescent="0.25">
      <c r="A39" s="98"/>
      <c r="B39" s="112"/>
      <c r="C39" s="112"/>
      <c r="D39" s="112"/>
      <c r="E39" s="112"/>
      <c r="F39" s="113"/>
      <c r="G39" s="113"/>
      <c r="H39" s="113"/>
      <c r="I39" s="114">
        <v>9</v>
      </c>
      <c r="J39" s="115" t="s">
        <v>239</v>
      </c>
      <c r="K39" s="114" t="s">
        <v>423</v>
      </c>
      <c r="L39" s="115" t="s">
        <v>242</v>
      </c>
      <c r="M39" s="116" t="s">
        <v>78</v>
      </c>
      <c r="N39" s="117">
        <v>2</v>
      </c>
      <c r="O39" s="118" t="s">
        <v>492</v>
      </c>
      <c r="P39" s="118" t="s">
        <v>494</v>
      </c>
      <c r="Q39" s="116" t="s">
        <v>79</v>
      </c>
      <c r="R39" s="121" t="s">
        <v>13</v>
      </c>
      <c r="S39" s="121" t="s">
        <v>47</v>
      </c>
      <c r="T39" s="115" t="s">
        <v>236</v>
      </c>
      <c r="U39" s="122"/>
      <c r="V39" s="122"/>
      <c r="W39" s="123">
        <v>44593</v>
      </c>
      <c r="X39" s="123">
        <v>44804</v>
      </c>
      <c r="Y39" s="117"/>
      <c r="Z39" s="117"/>
      <c r="AA39" s="117">
        <v>1</v>
      </c>
      <c r="AB39" s="117"/>
      <c r="AC39" s="117"/>
      <c r="AD39" s="117"/>
      <c r="AE39" s="117"/>
      <c r="AF39" s="117"/>
      <c r="AG39" s="117"/>
      <c r="AH39" s="117"/>
      <c r="AI39" s="117"/>
      <c r="AJ39" s="117">
        <v>1</v>
      </c>
      <c r="AK39" s="117">
        <f t="shared" si="1"/>
        <v>2</v>
      </c>
    </row>
    <row r="40" spans="1:37" s="64" customFormat="1" ht="60" customHeight="1" x14ac:dyDescent="0.25">
      <c r="A40" s="98"/>
      <c r="B40" s="112"/>
      <c r="C40" s="112"/>
      <c r="D40" s="112"/>
      <c r="E40" s="112"/>
      <c r="F40" s="113"/>
      <c r="G40" s="113"/>
      <c r="H40" s="113"/>
      <c r="I40" s="114">
        <v>9</v>
      </c>
      <c r="J40" s="115" t="s">
        <v>239</v>
      </c>
      <c r="K40" s="114" t="s">
        <v>424</v>
      </c>
      <c r="L40" s="115" t="s">
        <v>243</v>
      </c>
      <c r="M40" s="116" t="s">
        <v>78</v>
      </c>
      <c r="N40" s="117">
        <v>1</v>
      </c>
      <c r="O40" s="118" t="s">
        <v>493</v>
      </c>
      <c r="P40" s="118" t="s">
        <v>739</v>
      </c>
      <c r="Q40" s="116" t="s">
        <v>79</v>
      </c>
      <c r="R40" s="121" t="s">
        <v>13</v>
      </c>
      <c r="S40" s="121" t="s">
        <v>47</v>
      </c>
      <c r="T40" s="115" t="s">
        <v>236</v>
      </c>
      <c r="U40" s="122"/>
      <c r="V40" s="122"/>
      <c r="W40" s="123">
        <v>44896</v>
      </c>
      <c r="X40" s="123">
        <v>44926</v>
      </c>
      <c r="Y40" s="117"/>
      <c r="Z40" s="117"/>
      <c r="AA40" s="117"/>
      <c r="AB40" s="117"/>
      <c r="AC40" s="117"/>
      <c r="AD40" s="117"/>
      <c r="AE40" s="117"/>
      <c r="AF40" s="117"/>
      <c r="AG40" s="117"/>
      <c r="AH40" s="117"/>
      <c r="AI40" s="117"/>
      <c r="AJ40" s="117">
        <v>1</v>
      </c>
      <c r="AK40" s="117">
        <f t="shared" si="1"/>
        <v>1</v>
      </c>
    </row>
    <row r="41" spans="1:37" ht="39.950000000000003" customHeight="1" x14ac:dyDescent="0.25">
      <c r="A41" s="98"/>
      <c r="B41" s="112"/>
      <c r="C41" s="112"/>
      <c r="D41" s="112"/>
      <c r="E41" s="112"/>
      <c r="F41" s="113"/>
      <c r="G41" s="113"/>
      <c r="H41" s="113"/>
      <c r="I41" s="114">
        <v>9</v>
      </c>
      <c r="J41" s="115" t="s">
        <v>239</v>
      </c>
      <c r="K41" s="114" t="s">
        <v>740</v>
      </c>
      <c r="L41" s="115" t="s">
        <v>499</v>
      </c>
      <c r="M41" s="116" t="s">
        <v>78</v>
      </c>
      <c r="N41" s="117">
        <v>1</v>
      </c>
      <c r="O41" s="118" t="s">
        <v>496</v>
      </c>
      <c r="P41" s="118" t="s">
        <v>495</v>
      </c>
      <c r="Q41" s="116" t="s">
        <v>79</v>
      </c>
      <c r="R41" s="121" t="s">
        <v>13</v>
      </c>
      <c r="S41" s="121" t="s">
        <v>47</v>
      </c>
      <c r="T41" s="115" t="s">
        <v>236</v>
      </c>
      <c r="U41" s="122"/>
      <c r="V41" s="122"/>
      <c r="W41" s="123">
        <v>44593</v>
      </c>
      <c r="X41" s="123">
        <v>44804</v>
      </c>
      <c r="Y41" s="117"/>
      <c r="Z41" s="117"/>
      <c r="AA41" s="117"/>
      <c r="AB41" s="117"/>
      <c r="AC41" s="117"/>
      <c r="AD41" s="117">
        <v>1</v>
      </c>
      <c r="AE41" s="117"/>
      <c r="AF41" s="117"/>
      <c r="AG41" s="117"/>
      <c r="AH41" s="117"/>
      <c r="AI41" s="117"/>
      <c r="AJ41" s="117"/>
      <c r="AK41" s="117">
        <f t="shared" si="1"/>
        <v>1</v>
      </c>
    </row>
    <row r="42" spans="1:37" ht="39.950000000000003" customHeight="1" x14ac:dyDescent="0.25">
      <c r="A42" s="136"/>
      <c r="B42" s="100" t="s">
        <v>75</v>
      </c>
      <c r="C42" s="100" t="s">
        <v>31</v>
      </c>
      <c r="D42" s="100" t="s">
        <v>31</v>
      </c>
      <c r="E42" s="100" t="s">
        <v>77</v>
      </c>
      <c r="F42" s="100" t="s">
        <v>122</v>
      </c>
      <c r="G42" s="100" t="s">
        <v>13</v>
      </c>
      <c r="H42" s="100" t="s">
        <v>234</v>
      </c>
      <c r="I42" s="101">
        <v>10</v>
      </c>
      <c r="J42" s="100" t="s">
        <v>244</v>
      </c>
      <c r="K42" s="102"/>
      <c r="L42" s="103"/>
      <c r="M42" s="103"/>
      <c r="N42" s="103"/>
      <c r="O42" s="103"/>
      <c r="P42" s="103"/>
      <c r="Q42" s="103"/>
      <c r="R42" s="105" t="s">
        <v>13</v>
      </c>
      <c r="S42" s="108" t="s">
        <v>47</v>
      </c>
      <c r="T42" s="108" t="s">
        <v>236</v>
      </c>
      <c r="U42" s="100" t="s">
        <v>91</v>
      </c>
      <c r="V42" s="109" t="s">
        <v>659</v>
      </c>
      <c r="W42" s="110">
        <v>44805</v>
      </c>
      <c r="X42" s="110">
        <v>44834</v>
      </c>
      <c r="Y42" s="111"/>
      <c r="Z42" s="111"/>
      <c r="AA42" s="111"/>
      <c r="AB42" s="111"/>
      <c r="AC42" s="111"/>
      <c r="AD42" s="111"/>
      <c r="AE42" s="111"/>
      <c r="AF42" s="111"/>
      <c r="AG42" s="111"/>
      <c r="AH42" s="111"/>
      <c r="AI42" s="111"/>
      <c r="AJ42" s="111"/>
      <c r="AK42" s="111"/>
    </row>
    <row r="43" spans="1:37" s="64" customFormat="1" ht="60" customHeight="1" x14ac:dyDescent="0.25">
      <c r="A43" s="98"/>
      <c r="B43" s="112"/>
      <c r="C43" s="112"/>
      <c r="D43" s="112"/>
      <c r="E43" s="112"/>
      <c r="F43" s="113"/>
      <c r="G43" s="113"/>
      <c r="H43" s="113"/>
      <c r="I43" s="114">
        <v>10</v>
      </c>
      <c r="J43" s="115" t="s">
        <v>244</v>
      </c>
      <c r="K43" s="114" t="s">
        <v>425</v>
      </c>
      <c r="L43" s="115" t="s">
        <v>504</v>
      </c>
      <c r="M43" s="116" t="s">
        <v>78</v>
      </c>
      <c r="N43" s="117">
        <v>1</v>
      </c>
      <c r="O43" s="118" t="s">
        <v>505</v>
      </c>
      <c r="P43" s="118" t="s">
        <v>741</v>
      </c>
      <c r="Q43" s="116" t="s">
        <v>79</v>
      </c>
      <c r="R43" s="121" t="s">
        <v>13</v>
      </c>
      <c r="S43" s="121" t="s">
        <v>47</v>
      </c>
      <c r="T43" s="115" t="s">
        <v>236</v>
      </c>
      <c r="U43" s="122"/>
      <c r="V43" s="122"/>
      <c r="W43" s="123">
        <v>44805</v>
      </c>
      <c r="X43" s="123">
        <v>44834</v>
      </c>
      <c r="Y43" s="117"/>
      <c r="Z43" s="117"/>
      <c r="AA43" s="117"/>
      <c r="AB43" s="117"/>
      <c r="AC43" s="117"/>
      <c r="AD43" s="117"/>
      <c r="AE43" s="117"/>
      <c r="AF43" s="117"/>
      <c r="AG43" s="117">
        <f t="shared" ref="AG43" si="4">+SUM(AG45:AG46)</f>
        <v>1</v>
      </c>
      <c r="AH43" s="117"/>
      <c r="AI43" s="117"/>
      <c r="AJ43" s="117"/>
      <c r="AK43" s="117">
        <f t="shared" ref="AK43" si="5">SUM(Y43:AJ43)</f>
        <v>1</v>
      </c>
    </row>
    <row r="44" spans="1:37" ht="39.950000000000003" customHeight="1" x14ac:dyDescent="0.25">
      <c r="A44" s="98"/>
      <c r="B44" s="112"/>
      <c r="C44" s="112"/>
      <c r="D44" s="112"/>
      <c r="E44" s="112"/>
      <c r="F44" s="113"/>
      <c r="G44" s="113"/>
      <c r="H44" s="113"/>
      <c r="I44" s="114">
        <v>10</v>
      </c>
      <c r="J44" s="115" t="s">
        <v>244</v>
      </c>
      <c r="K44" s="114" t="s">
        <v>670</v>
      </c>
      <c r="L44" s="115" t="s">
        <v>691</v>
      </c>
      <c r="M44" s="116" t="s">
        <v>78</v>
      </c>
      <c r="N44" s="117">
        <v>1</v>
      </c>
      <c r="O44" s="118" t="s">
        <v>692</v>
      </c>
      <c r="P44" s="118" t="s">
        <v>508</v>
      </c>
      <c r="Q44" s="116" t="s">
        <v>79</v>
      </c>
      <c r="R44" s="121" t="s">
        <v>13</v>
      </c>
      <c r="S44" s="121" t="s">
        <v>47</v>
      </c>
      <c r="T44" s="115" t="s">
        <v>236</v>
      </c>
      <c r="U44" s="122"/>
      <c r="V44" s="122"/>
      <c r="W44" s="123">
        <v>44805</v>
      </c>
      <c r="X44" s="123">
        <v>44834</v>
      </c>
      <c r="Y44" s="117"/>
      <c r="Z44" s="117"/>
      <c r="AA44" s="117"/>
      <c r="AB44" s="117"/>
      <c r="AC44" s="117"/>
      <c r="AD44" s="117"/>
      <c r="AE44" s="117"/>
      <c r="AF44" s="117"/>
      <c r="AG44" s="117">
        <v>1</v>
      </c>
      <c r="AH44" s="117"/>
      <c r="AI44" s="117"/>
      <c r="AJ44" s="117"/>
      <c r="AK44" s="117">
        <f t="shared" si="1"/>
        <v>1</v>
      </c>
    </row>
    <row r="45" spans="1:37" s="64" customFormat="1" ht="60" customHeight="1" x14ac:dyDescent="0.25">
      <c r="A45" s="98"/>
      <c r="B45" s="112"/>
      <c r="C45" s="112"/>
      <c r="D45" s="112"/>
      <c r="E45" s="112"/>
      <c r="F45" s="113"/>
      <c r="G45" s="113"/>
      <c r="H45" s="113"/>
      <c r="I45" s="114">
        <v>10</v>
      </c>
      <c r="J45" s="115" t="s">
        <v>244</v>
      </c>
      <c r="K45" s="114" t="s">
        <v>742</v>
      </c>
      <c r="L45" s="115" t="s">
        <v>498</v>
      </c>
      <c r="M45" s="116" t="s">
        <v>78</v>
      </c>
      <c r="N45" s="117">
        <v>1</v>
      </c>
      <c r="O45" s="118" t="s">
        <v>503</v>
      </c>
      <c r="P45" s="118" t="s">
        <v>497</v>
      </c>
      <c r="Q45" s="116" t="s">
        <v>79</v>
      </c>
      <c r="R45" s="121" t="s">
        <v>13</v>
      </c>
      <c r="S45" s="121" t="s">
        <v>47</v>
      </c>
      <c r="T45" s="115" t="s">
        <v>236</v>
      </c>
      <c r="U45" s="122"/>
      <c r="V45" s="122"/>
      <c r="W45" s="123">
        <v>44805</v>
      </c>
      <c r="X45" s="123">
        <v>44834</v>
      </c>
      <c r="Y45" s="117"/>
      <c r="Z45" s="117"/>
      <c r="AA45" s="117"/>
      <c r="AB45" s="117"/>
      <c r="AC45" s="117"/>
      <c r="AD45" s="117"/>
      <c r="AE45" s="117"/>
      <c r="AF45" s="117"/>
      <c r="AG45" s="117">
        <v>1</v>
      </c>
      <c r="AH45" s="117"/>
      <c r="AI45" s="117"/>
      <c r="AJ45" s="117"/>
      <c r="AK45" s="117">
        <f t="shared" si="1"/>
        <v>1</v>
      </c>
    </row>
    <row r="46" spans="1:37" ht="39.950000000000003" customHeight="1" x14ac:dyDescent="0.25">
      <c r="A46" s="136"/>
      <c r="B46" s="100" t="s">
        <v>75</v>
      </c>
      <c r="C46" s="100" t="s">
        <v>31</v>
      </c>
      <c r="D46" s="100" t="s">
        <v>31</v>
      </c>
      <c r="E46" s="100" t="s">
        <v>77</v>
      </c>
      <c r="F46" s="100" t="s">
        <v>122</v>
      </c>
      <c r="G46" s="100" t="s">
        <v>13</v>
      </c>
      <c r="H46" s="100" t="s">
        <v>616</v>
      </c>
      <c r="I46" s="101">
        <v>11</v>
      </c>
      <c r="J46" s="100" t="s">
        <v>502</v>
      </c>
      <c r="K46" s="102"/>
      <c r="L46" s="103"/>
      <c r="M46" s="137"/>
      <c r="N46" s="137"/>
      <c r="O46" s="120"/>
      <c r="P46" s="138"/>
      <c r="Q46" s="120"/>
      <c r="R46" s="105" t="s">
        <v>13</v>
      </c>
      <c r="S46" s="108" t="s">
        <v>47</v>
      </c>
      <c r="T46" s="108" t="s">
        <v>236</v>
      </c>
      <c r="U46" s="100" t="s">
        <v>91</v>
      </c>
      <c r="V46" s="109" t="s">
        <v>659</v>
      </c>
      <c r="W46" s="110">
        <v>44743</v>
      </c>
      <c r="X46" s="110">
        <v>44926</v>
      </c>
      <c r="Y46" s="111"/>
      <c r="Z46" s="111"/>
      <c r="AA46" s="111"/>
      <c r="AB46" s="111"/>
      <c r="AC46" s="111"/>
      <c r="AD46" s="111"/>
      <c r="AE46" s="111"/>
      <c r="AF46" s="111"/>
      <c r="AG46" s="111"/>
      <c r="AH46" s="111"/>
      <c r="AI46" s="111"/>
      <c r="AJ46" s="111"/>
      <c r="AK46" s="111"/>
    </row>
    <row r="47" spans="1:37" ht="39.950000000000003" customHeight="1" x14ac:dyDescent="0.25">
      <c r="A47" s="98"/>
      <c r="B47" s="112"/>
      <c r="C47" s="112"/>
      <c r="D47" s="112"/>
      <c r="E47" s="112"/>
      <c r="F47" s="113"/>
      <c r="G47" s="113"/>
      <c r="H47" s="113"/>
      <c r="I47" s="114">
        <v>11</v>
      </c>
      <c r="J47" s="115" t="s">
        <v>502</v>
      </c>
      <c r="K47" s="114" t="s">
        <v>426</v>
      </c>
      <c r="L47" s="115" t="s">
        <v>245</v>
      </c>
      <c r="M47" s="116" t="s">
        <v>78</v>
      </c>
      <c r="N47" s="117">
        <v>60</v>
      </c>
      <c r="O47" s="118" t="s">
        <v>507</v>
      </c>
      <c r="P47" s="118" t="s">
        <v>743</v>
      </c>
      <c r="Q47" s="116" t="s">
        <v>79</v>
      </c>
      <c r="R47" s="121" t="s">
        <v>13</v>
      </c>
      <c r="S47" s="121" t="s">
        <v>47</v>
      </c>
      <c r="T47" s="115" t="s">
        <v>236</v>
      </c>
      <c r="U47" s="122"/>
      <c r="V47" s="122"/>
      <c r="W47" s="123">
        <v>44743</v>
      </c>
      <c r="X47" s="123">
        <v>44926</v>
      </c>
      <c r="Y47" s="117"/>
      <c r="Z47" s="117"/>
      <c r="AA47" s="117"/>
      <c r="AB47" s="117"/>
      <c r="AC47" s="117"/>
      <c r="AD47" s="117"/>
      <c r="AE47" s="117">
        <v>30</v>
      </c>
      <c r="AF47" s="117"/>
      <c r="AG47" s="117"/>
      <c r="AH47" s="117"/>
      <c r="AI47" s="117"/>
      <c r="AJ47" s="117">
        <v>30</v>
      </c>
      <c r="AK47" s="117">
        <v>60</v>
      </c>
    </row>
    <row r="48" spans="1:37" s="64" customFormat="1" ht="60" customHeight="1" x14ac:dyDescent="0.25">
      <c r="A48" s="98"/>
      <c r="B48" s="112"/>
      <c r="C48" s="112"/>
      <c r="D48" s="112"/>
      <c r="E48" s="112"/>
      <c r="F48" s="113"/>
      <c r="G48" s="113"/>
      <c r="H48" s="113"/>
      <c r="I48" s="114">
        <v>11</v>
      </c>
      <c r="J48" s="115" t="s">
        <v>502</v>
      </c>
      <c r="K48" s="114" t="s">
        <v>744</v>
      </c>
      <c r="L48" s="115" t="s">
        <v>509</v>
      </c>
      <c r="M48" s="116" t="s">
        <v>78</v>
      </c>
      <c r="N48" s="117">
        <v>2</v>
      </c>
      <c r="O48" s="118" t="s">
        <v>511</v>
      </c>
      <c r="P48" s="118" t="s">
        <v>510</v>
      </c>
      <c r="Q48" s="116" t="s">
        <v>79</v>
      </c>
      <c r="R48" s="121" t="s">
        <v>13</v>
      </c>
      <c r="S48" s="121" t="s">
        <v>47</v>
      </c>
      <c r="T48" s="115" t="s">
        <v>236</v>
      </c>
      <c r="U48" s="122"/>
      <c r="V48" s="122"/>
      <c r="W48" s="123">
        <v>44743</v>
      </c>
      <c r="X48" s="123">
        <v>44926</v>
      </c>
      <c r="Y48" s="117"/>
      <c r="Z48" s="117"/>
      <c r="AA48" s="117"/>
      <c r="AB48" s="117"/>
      <c r="AC48" s="117"/>
      <c r="AD48" s="117"/>
      <c r="AE48" s="117">
        <v>1</v>
      </c>
      <c r="AF48" s="117"/>
      <c r="AG48" s="117"/>
      <c r="AH48" s="117"/>
      <c r="AI48" s="117"/>
      <c r="AJ48" s="117">
        <v>1</v>
      </c>
      <c r="AK48" s="117">
        <f t="shared" si="1"/>
        <v>2</v>
      </c>
    </row>
    <row r="49" spans="1:37" ht="39.950000000000003" customHeight="1" x14ac:dyDescent="0.25">
      <c r="A49" s="136"/>
      <c r="B49" s="100" t="s">
        <v>75</v>
      </c>
      <c r="C49" s="100" t="s">
        <v>31</v>
      </c>
      <c r="D49" s="100" t="s">
        <v>31</v>
      </c>
      <c r="E49" s="100" t="s">
        <v>77</v>
      </c>
      <c r="F49" s="100" t="s">
        <v>122</v>
      </c>
      <c r="G49" s="100" t="s">
        <v>13</v>
      </c>
      <c r="H49" s="100" t="s">
        <v>234</v>
      </c>
      <c r="I49" s="101">
        <v>12</v>
      </c>
      <c r="J49" s="100" t="s">
        <v>693</v>
      </c>
      <c r="K49" s="102"/>
      <c r="L49" s="103"/>
      <c r="M49" s="104" t="s">
        <v>78</v>
      </c>
      <c r="N49" s="104">
        <v>22</v>
      </c>
      <c r="O49" s="105" t="s">
        <v>745</v>
      </c>
      <c r="P49" s="106" t="s">
        <v>746</v>
      </c>
      <c r="Q49" s="107" t="s">
        <v>79</v>
      </c>
      <c r="R49" s="105" t="s">
        <v>13</v>
      </c>
      <c r="S49" s="108" t="s">
        <v>47</v>
      </c>
      <c r="T49" s="108" t="s">
        <v>236</v>
      </c>
      <c r="U49" s="100" t="s">
        <v>91</v>
      </c>
      <c r="V49" s="109" t="s">
        <v>659</v>
      </c>
      <c r="W49" s="110">
        <v>44682</v>
      </c>
      <c r="X49" s="110">
        <v>44926</v>
      </c>
      <c r="Y49" s="111"/>
      <c r="Z49" s="111"/>
      <c r="AA49" s="111"/>
      <c r="AB49" s="111"/>
      <c r="AC49" s="111"/>
      <c r="AD49" s="111"/>
      <c r="AE49" s="111"/>
      <c r="AF49" s="111"/>
      <c r="AG49" s="111"/>
      <c r="AH49" s="111"/>
      <c r="AI49" s="111"/>
      <c r="AJ49" s="111">
        <v>22</v>
      </c>
      <c r="AK49" s="111">
        <f>SUM(Y49:AJ49)</f>
        <v>22</v>
      </c>
    </row>
    <row r="50" spans="1:37" s="64" customFormat="1" ht="60" customHeight="1" x14ac:dyDescent="0.25">
      <c r="A50" s="98"/>
      <c r="B50" s="112"/>
      <c r="C50" s="112"/>
      <c r="D50" s="112"/>
      <c r="E50" s="112"/>
      <c r="F50" s="113"/>
      <c r="G50" s="113"/>
      <c r="H50" s="113"/>
      <c r="I50" s="114">
        <v>12</v>
      </c>
      <c r="J50" s="115" t="s">
        <v>693</v>
      </c>
      <c r="K50" s="114" t="s">
        <v>427</v>
      </c>
      <c r="L50" s="115" t="s">
        <v>246</v>
      </c>
      <c r="M50" s="116" t="s">
        <v>78</v>
      </c>
      <c r="N50" s="117">
        <v>22</v>
      </c>
      <c r="O50" s="118" t="s">
        <v>747</v>
      </c>
      <c r="P50" s="118" t="s">
        <v>629</v>
      </c>
      <c r="Q50" s="116" t="s">
        <v>79</v>
      </c>
      <c r="R50" s="121" t="s">
        <v>13</v>
      </c>
      <c r="S50" s="121" t="s">
        <v>47</v>
      </c>
      <c r="T50" s="115" t="s">
        <v>236</v>
      </c>
      <c r="U50" s="122"/>
      <c r="V50" s="122"/>
      <c r="W50" s="123">
        <v>44682</v>
      </c>
      <c r="X50" s="123">
        <v>44926</v>
      </c>
      <c r="Y50" s="117"/>
      <c r="Z50" s="117"/>
      <c r="AA50" s="117"/>
      <c r="AB50" s="117"/>
      <c r="AC50" s="117"/>
      <c r="AD50" s="117"/>
      <c r="AE50" s="117"/>
      <c r="AF50" s="117"/>
      <c r="AG50" s="117"/>
      <c r="AH50" s="117"/>
      <c r="AI50" s="117"/>
      <c r="AJ50" s="117">
        <v>22</v>
      </c>
      <c r="AK50" s="117">
        <f t="shared" ref="AK50" si="6">SUM(Y50:AJ50)</f>
        <v>22</v>
      </c>
    </row>
    <row r="51" spans="1:37" ht="39.950000000000003" customHeight="1" x14ac:dyDescent="0.25">
      <c r="A51" s="98"/>
      <c r="B51" s="112"/>
      <c r="C51" s="112"/>
      <c r="D51" s="112"/>
      <c r="E51" s="112"/>
      <c r="F51" s="113"/>
      <c r="G51" s="113"/>
      <c r="H51" s="113"/>
      <c r="I51" s="114">
        <v>12</v>
      </c>
      <c r="J51" s="115" t="s">
        <v>693</v>
      </c>
      <c r="K51" s="114" t="s">
        <v>428</v>
      </c>
      <c r="L51" s="115" t="s">
        <v>560</v>
      </c>
      <c r="M51" s="116" t="s">
        <v>78</v>
      </c>
      <c r="N51" s="117">
        <v>22</v>
      </c>
      <c r="O51" s="118" t="s">
        <v>513</v>
      </c>
      <c r="P51" s="118" t="s">
        <v>629</v>
      </c>
      <c r="Q51" s="116" t="s">
        <v>79</v>
      </c>
      <c r="R51" s="121" t="s">
        <v>13</v>
      </c>
      <c r="S51" s="121" t="s">
        <v>47</v>
      </c>
      <c r="T51" s="115" t="s">
        <v>236</v>
      </c>
      <c r="U51" s="122"/>
      <c r="V51" s="122"/>
      <c r="W51" s="123">
        <v>44682</v>
      </c>
      <c r="X51" s="123">
        <v>44926</v>
      </c>
      <c r="Y51" s="117"/>
      <c r="Z51" s="117"/>
      <c r="AA51" s="117"/>
      <c r="AB51" s="117"/>
      <c r="AC51" s="117"/>
      <c r="AD51" s="117"/>
      <c r="AE51" s="117"/>
      <c r="AF51" s="117"/>
      <c r="AG51" s="117"/>
      <c r="AH51" s="117"/>
      <c r="AI51" s="117"/>
      <c r="AJ51" s="117">
        <v>22</v>
      </c>
      <c r="AK51" s="117">
        <f t="shared" si="1"/>
        <v>22</v>
      </c>
    </row>
    <row r="52" spans="1:37" ht="39.950000000000003" customHeight="1" x14ac:dyDescent="0.25">
      <c r="A52" s="98"/>
      <c r="B52" s="112"/>
      <c r="C52" s="112"/>
      <c r="D52" s="112"/>
      <c r="E52" s="112"/>
      <c r="F52" s="113"/>
      <c r="G52" s="113"/>
      <c r="H52" s="113"/>
      <c r="I52" s="114">
        <v>12</v>
      </c>
      <c r="J52" s="115" t="s">
        <v>693</v>
      </c>
      <c r="K52" s="114" t="s">
        <v>748</v>
      </c>
      <c r="L52" s="115" t="s">
        <v>561</v>
      </c>
      <c r="M52" s="116" t="s">
        <v>78</v>
      </c>
      <c r="N52" s="117">
        <v>22</v>
      </c>
      <c r="O52" s="118" t="s">
        <v>512</v>
      </c>
      <c r="P52" s="118" t="s">
        <v>629</v>
      </c>
      <c r="Q52" s="116" t="s">
        <v>79</v>
      </c>
      <c r="R52" s="121" t="s">
        <v>13</v>
      </c>
      <c r="S52" s="121" t="s">
        <v>47</v>
      </c>
      <c r="T52" s="115" t="s">
        <v>236</v>
      </c>
      <c r="U52" s="122"/>
      <c r="V52" s="122"/>
      <c r="W52" s="123">
        <v>44682</v>
      </c>
      <c r="X52" s="123">
        <v>44926</v>
      </c>
      <c r="Y52" s="117"/>
      <c r="Z52" s="117"/>
      <c r="AA52" s="117"/>
      <c r="AB52" s="117"/>
      <c r="AC52" s="117"/>
      <c r="AD52" s="117"/>
      <c r="AE52" s="117"/>
      <c r="AF52" s="117"/>
      <c r="AG52" s="117"/>
      <c r="AH52" s="117"/>
      <c r="AI52" s="117"/>
      <c r="AJ52" s="117">
        <v>22</v>
      </c>
      <c r="AK52" s="117">
        <f t="shared" si="1"/>
        <v>22</v>
      </c>
    </row>
    <row r="53" spans="1:37" ht="39.950000000000003" customHeight="1" x14ac:dyDescent="0.25">
      <c r="A53" s="136"/>
      <c r="B53" s="100" t="s">
        <v>75</v>
      </c>
      <c r="C53" s="100" t="s">
        <v>31</v>
      </c>
      <c r="D53" s="100" t="s">
        <v>31</v>
      </c>
      <c r="E53" s="100" t="s">
        <v>77</v>
      </c>
      <c r="F53" s="100" t="s">
        <v>122</v>
      </c>
      <c r="G53" s="100" t="s">
        <v>13</v>
      </c>
      <c r="H53" s="100" t="s">
        <v>234</v>
      </c>
      <c r="I53" s="101">
        <v>13</v>
      </c>
      <c r="J53" s="100" t="s">
        <v>694</v>
      </c>
      <c r="K53" s="102"/>
      <c r="L53" s="103"/>
      <c r="M53" s="137"/>
      <c r="N53" s="137"/>
      <c r="O53" s="120"/>
      <c r="P53" s="138"/>
      <c r="Q53" s="120"/>
      <c r="R53" s="105" t="s">
        <v>13</v>
      </c>
      <c r="S53" s="108" t="s">
        <v>47</v>
      </c>
      <c r="T53" s="108" t="s">
        <v>236</v>
      </c>
      <c r="U53" s="100" t="s">
        <v>91</v>
      </c>
      <c r="V53" s="109" t="s">
        <v>659</v>
      </c>
      <c r="W53" s="110">
        <v>44743</v>
      </c>
      <c r="X53" s="110">
        <v>44926</v>
      </c>
      <c r="Y53" s="111"/>
      <c r="Z53" s="111"/>
      <c r="AA53" s="111"/>
      <c r="AB53" s="111"/>
      <c r="AC53" s="111"/>
      <c r="AD53" s="111"/>
      <c r="AE53" s="111"/>
      <c r="AF53" s="111"/>
      <c r="AG53" s="111"/>
      <c r="AH53" s="111"/>
      <c r="AI53" s="111"/>
      <c r="AJ53" s="111"/>
      <c r="AK53" s="111"/>
    </row>
    <row r="54" spans="1:37" ht="39.950000000000003" customHeight="1" x14ac:dyDescent="0.25">
      <c r="A54" s="98"/>
      <c r="B54" s="112"/>
      <c r="C54" s="112"/>
      <c r="D54" s="112"/>
      <c r="E54" s="112"/>
      <c r="F54" s="113"/>
      <c r="G54" s="113"/>
      <c r="H54" s="113"/>
      <c r="I54" s="114">
        <v>13</v>
      </c>
      <c r="J54" s="115" t="s">
        <v>694</v>
      </c>
      <c r="K54" s="114" t="s">
        <v>429</v>
      </c>
      <c r="L54" s="115" t="s">
        <v>517</v>
      </c>
      <c r="M54" s="116" t="s">
        <v>78</v>
      </c>
      <c r="N54" s="117">
        <v>1</v>
      </c>
      <c r="O54" s="118" t="s">
        <v>515</v>
      </c>
      <c r="P54" s="118" t="s">
        <v>518</v>
      </c>
      <c r="Q54" s="116" t="s">
        <v>79</v>
      </c>
      <c r="R54" s="121" t="s">
        <v>13</v>
      </c>
      <c r="S54" s="121" t="s">
        <v>47</v>
      </c>
      <c r="T54" s="115" t="s">
        <v>236</v>
      </c>
      <c r="U54" s="122"/>
      <c r="V54" s="122"/>
      <c r="W54" s="123">
        <v>44743</v>
      </c>
      <c r="X54" s="123">
        <v>44926</v>
      </c>
      <c r="Y54" s="117"/>
      <c r="Z54" s="117"/>
      <c r="AA54" s="117"/>
      <c r="AB54" s="117"/>
      <c r="AC54" s="117"/>
      <c r="AD54" s="117"/>
      <c r="AE54" s="117">
        <v>1</v>
      </c>
      <c r="AF54" s="117"/>
      <c r="AG54" s="117"/>
      <c r="AH54" s="117"/>
      <c r="AI54" s="117"/>
      <c r="AJ54" s="117"/>
      <c r="AK54" s="117">
        <f t="shared" ref="AK54" si="7">SUM(Y54:AJ54)</f>
        <v>1</v>
      </c>
    </row>
    <row r="55" spans="1:37" s="64" customFormat="1" ht="60" customHeight="1" x14ac:dyDescent="0.25">
      <c r="A55" s="98"/>
      <c r="B55" s="112"/>
      <c r="C55" s="112"/>
      <c r="D55" s="112"/>
      <c r="E55" s="112"/>
      <c r="F55" s="113"/>
      <c r="G55" s="113"/>
      <c r="H55" s="113"/>
      <c r="I55" s="114">
        <v>13</v>
      </c>
      <c r="J55" s="115" t="s">
        <v>694</v>
      </c>
      <c r="K55" s="114" t="s">
        <v>749</v>
      </c>
      <c r="L55" s="115" t="s">
        <v>514</v>
      </c>
      <c r="M55" s="116" t="s">
        <v>78</v>
      </c>
      <c r="N55" s="117">
        <v>1</v>
      </c>
      <c r="O55" s="118" t="s">
        <v>515</v>
      </c>
      <c r="P55" s="118" t="s">
        <v>516</v>
      </c>
      <c r="Q55" s="116" t="s">
        <v>79</v>
      </c>
      <c r="R55" s="121" t="s">
        <v>13</v>
      </c>
      <c r="S55" s="121" t="s">
        <v>47</v>
      </c>
      <c r="T55" s="115" t="s">
        <v>236</v>
      </c>
      <c r="U55" s="122"/>
      <c r="V55" s="122"/>
      <c r="W55" s="123">
        <v>44896</v>
      </c>
      <c r="X55" s="123">
        <v>44926</v>
      </c>
      <c r="Y55" s="117"/>
      <c r="Z55" s="117"/>
      <c r="AA55" s="117"/>
      <c r="AB55" s="117"/>
      <c r="AC55" s="117"/>
      <c r="AD55" s="117"/>
      <c r="AE55" s="117"/>
      <c r="AF55" s="117"/>
      <c r="AG55" s="117"/>
      <c r="AH55" s="117"/>
      <c r="AI55" s="117"/>
      <c r="AJ55" s="117">
        <v>1</v>
      </c>
      <c r="AK55" s="117">
        <f t="shared" si="1"/>
        <v>1</v>
      </c>
    </row>
    <row r="56" spans="1:37" ht="39.950000000000003" customHeight="1" x14ac:dyDescent="0.25">
      <c r="A56" s="136"/>
      <c r="B56" s="124" t="s">
        <v>75</v>
      </c>
      <c r="C56" s="124" t="s">
        <v>31</v>
      </c>
      <c r="D56" s="124" t="s">
        <v>31</v>
      </c>
      <c r="E56" s="124" t="s">
        <v>77</v>
      </c>
      <c r="F56" s="124" t="s">
        <v>124</v>
      </c>
      <c r="G56" s="124" t="s">
        <v>750</v>
      </c>
      <c r="H56" s="124" t="s">
        <v>616</v>
      </c>
      <c r="I56" s="125">
        <v>14</v>
      </c>
      <c r="J56" s="124" t="s">
        <v>247</v>
      </c>
      <c r="K56" s="125"/>
      <c r="L56" s="126"/>
      <c r="M56" s="139"/>
      <c r="N56" s="139"/>
      <c r="O56" s="134"/>
      <c r="P56" s="140"/>
      <c r="Q56" s="134"/>
      <c r="R56" s="127" t="s">
        <v>13</v>
      </c>
      <c r="S56" s="128" t="s">
        <v>47</v>
      </c>
      <c r="T56" s="128" t="s">
        <v>236</v>
      </c>
      <c r="U56" s="124" t="s">
        <v>91</v>
      </c>
      <c r="V56" s="129" t="s">
        <v>659</v>
      </c>
      <c r="W56" s="130">
        <v>44621</v>
      </c>
      <c r="X56" s="130">
        <v>44865</v>
      </c>
      <c r="Y56" s="131"/>
      <c r="Z56" s="131"/>
      <c r="AA56" s="131"/>
      <c r="AB56" s="131"/>
      <c r="AC56" s="131"/>
      <c r="AD56" s="131"/>
      <c r="AE56" s="131"/>
      <c r="AF56" s="131"/>
      <c r="AG56" s="131"/>
      <c r="AH56" s="131"/>
      <c r="AI56" s="131"/>
      <c r="AJ56" s="131"/>
      <c r="AK56" s="131"/>
    </row>
    <row r="57" spans="1:37" ht="39.950000000000003" customHeight="1" x14ac:dyDescent="0.25">
      <c r="A57" s="98"/>
      <c r="B57" s="124"/>
      <c r="C57" s="124"/>
      <c r="D57" s="124"/>
      <c r="E57" s="124"/>
      <c r="F57" s="132"/>
      <c r="G57" s="132"/>
      <c r="H57" s="132"/>
      <c r="I57" s="133">
        <v>14</v>
      </c>
      <c r="J57" s="124" t="s">
        <v>247</v>
      </c>
      <c r="K57" s="133" t="s">
        <v>430</v>
      </c>
      <c r="L57" s="124" t="s">
        <v>751</v>
      </c>
      <c r="M57" s="134" t="s">
        <v>78</v>
      </c>
      <c r="N57" s="131">
        <v>2</v>
      </c>
      <c r="O57" s="128" t="s">
        <v>249</v>
      </c>
      <c r="P57" s="128" t="s">
        <v>249</v>
      </c>
      <c r="Q57" s="134" t="s">
        <v>79</v>
      </c>
      <c r="R57" s="127" t="s">
        <v>13</v>
      </c>
      <c r="S57" s="127" t="s">
        <v>47</v>
      </c>
      <c r="T57" s="124" t="s">
        <v>236</v>
      </c>
      <c r="U57" s="135"/>
      <c r="V57" s="135"/>
      <c r="W57" s="130">
        <v>44621</v>
      </c>
      <c r="X57" s="130">
        <v>44834</v>
      </c>
      <c r="Y57" s="131"/>
      <c r="Z57" s="131"/>
      <c r="AA57" s="131"/>
      <c r="AB57" s="131"/>
      <c r="AC57" s="131"/>
      <c r="AD57" s="131"/>
      <c r="AE57" s="131"/>
      <c r="AF57" s="131"/>
      <c r="AG57" s="131"/>
      <c r="AH57" s="131"/>
      <c r="AI57" s="131"/>
      <c r="AJ57" s="131"/>
      <c r="AK57" s="131">
        <f t="shared" si="1"/>
        <v>0</v>
      </c>
    </row>
    <row r="58" spans="1:37" ht="39.950000000000003" customHeight="1" x14ac:dyDescent="0.25">
      <c r="A58" s="98"/>
      <c r="B58" s="124"/>
      <c r="C58" s="124"/>
      <c r="D58" s="124"/>
      <c r="E58" s="124"/>
      <c r="F58" s="132"/>
      <c r="G58" s="132"/>
      <c r="H58" s="132"/>
      <c r="I58" s="133">
        <v>14</v>
      </c>
      <c r="J58" s="124" t="s">
        <v>247</v>
      </c>
      <c r="K58" s="133" t="s">
        <v>431</v>
      </c>
      <c r="L58" s="124" t="s">
        <v>248</v>
      </c>
      <c r="M58" s="134" t="s">
        <v>78</v>
      </c>
      <c r="N58" s="131">
        <v>2</v>
      </c>
      <c r="O58" s="128" t="s">
        <v>752</v>
      </c>
      <c r="P58" s="128" t="s">
        <v>753</v>
      </c>
      <c r="Q58" s="134" t="s">
        <v>79</v>
      </c>
      <c r="R58" s="127" t="s">
        <v>13</v>
      </c>
      <c r="S58" s="127" t="s">
        <v>47</v>
      </c>
      <c r="T58" s="124" t="s">
        <v>236</v>
      </c>
      <c r="U58" s="135"/>
      <c r="V58" s="135"/>
      <c r="W58" s="130">
        <v>44621</v>
      </c>
      <c r="X58" s="130">
        <v>44926</v>
      </c>
      <c r="Y58" s="131"/>
      <c r="Z58" s="131"/>
      <c r="AA58" s="131"/>
      <c r="AB58" s="131"/>
      <c r="AC58" s="131"/>
      <c r="AD58" s="131"/>
      <c r="AE58" s="131"/>
      <c r="AF58" s="131"/>
      <c r="AG58" s="131"/>
      <c r="AH58" s="131"/>
      <c r="AI58" s="131"/>
      <c r="AJ58" s="131"/>
      <c r="AK58" s="131">
        <f t="shared" si="1"/>
        <v>0</v>
      </c>
    </row>
    <row r="59" spans="1:37" s="64" customFormat="1" ht="60" customHeight="1" x14ac:dyDescent="0.25">
      <c r="A59" s="98"/>
      <c r="B59" s="124"/>
      <c r="C59" s="124"/>
      <c r="D59" s="124"/>
      <c r="E59" s="124"/>
      <c r="F59" s="132"/>
      <c r="G59" s="132"/>
      <c r="H59" s="132"/>
      <c r="I59" s="133">
        <v>14</v>
      </c>
      <c r="J59" s="124" t="s">
        <v>247</v>
      </c>
      <c r="K59" s="133" t="s">
        <v>432</v>
      </c>
      <c r="L59" s="124" t="s">
        <v>250</v>
      </c>
      <c r="M59" s="134" t="s">
        <v>78</v>
      </c>
      <c r="N59" s="131">
        <v>1</v>
      </c>
      <c r="O59" s="128" t="s">
        <v>251</v>
      </c>
      <c r="P59" s="128" t="s">
        <v>251</v>
      </c>
      <c r="Q59" s="134" t="s">
        <v>79</v>
      </c>
      <c r="R59" s="127" t="s">
        <v>13</v>
      </c>
      <c r="S59" s="127" t="s">
        <v>47</v>
      </c>
      <c r="T59" s="124" t="s">
        <v>236</v>
      </c>
      <c r="U59" s="135"/>
      <c r="V59" s="135"/>
      <c r="W59" s="130">
        <v>44682</v>
      </c>
      <c r="X59" s="130">
        <v>44712</v>
      </c>
      <c r="Y59" s="131"/>
      <c r="Z59" s="131"/>
      <c r="AA59" s="131"/>
      <c r="AB59" s="131"/>
      <c r="AC59" s="131"/>
      <c r="AD59" s="131"/>
      <c r="AE59" s="131"/>
      <c r="AF59" s="131"/>
      <c r="AG59" s="131"/>
      <c r="AH59" s="131"/>
      <c r="AI59" s="131"/>
      <c r="AJ59" s="131"/>
      <c r="AK59" s="131">
        <f t="shared" si="1"/>
        <v>0</v>
      </c>
    </row>
    <row r="60" spans="1:37" ht="39.950000000000003" customHeight="1" x14ac:dyDescent="0.25">
      <c r="A60" s="98"/>
      <c r="B60" s="124"/>
      <c r="C60" s="124"/>
      <c r="D60" s="124"/>
      <c r="E60" s="124"/>
      <c r="F60" s="132"/>
      <c r="G60" s="132"/>
      <c r="H60" s="132"/>
      <c r="I60" s="133">
        <v>14</v>
      </c>
      <c r="J60" s="124" t="s">
        <v>247</v>
      </c>
      <c r="K60" s="133" t="s">
        <v>519</v>
      </c>
      <c r="L60" s="124" t="s">
        <v>252</v>
      </c>
      <c r="M60" s="134" t="s">
        <v>78</v>
      </c>
      <c r="N60" s="131">
        <v>3</v>
      </c>
      <c r="O60" s="128" t="s">
        <v>253</v>
      </c>
      <c r="P60" s="128" t="s">
        <v>253</v>
      </c>
      <c r="Q60" s="134" t="s">
        <v>79</v>
      </c>
      <c r="R60" s="127" t="s">
        <v>13</v>
      </c>
      <c r="S60" s="127" t="s">
        <v>47</v>
      </c>
      <c r="T60" s="124" t="s">
        <v>236</v>
      </c>
      <c r="U60" s="135"/>
      <c r="V60" s="135"/>
      <c r="W60" s="130">
        <v>44835</v>
      </c>
      <c r="X60" s="130">
        <v>44865</v>
      </c>
      <c r="Y60" s="131"/>
      <c r="Z60" s="131"/>
      <c r="AA60" s="131"/>
      <c r="AB60" s="131"/>
      <c r="AC60" s="131"/>
      <c r="AD60" s="131"/>
      <c r="AE60" s="131"/>
      <c r="AF60" s="131"/>
      <c r="AG60" s="131"/>
      <c r="AH60" s="131"/>
      <c r="AI60" s="131"/>
      <c r="AJ60" s="131"/>
      <c r="AK60" s="131">
        <f t="shared" si="1"/>
        <v>0</v>
      </c>
    </row>
    <row r="61" spans="1:37" s="64" customFormat="1" ht="60" customHeight="1" x14ac:dyDescent="0.25">
      <c r="A61" s="136"/>
      <c r="B61" s="100" t="s">
        <v>75</v>
      </c>
      <c r="C61" s="100" t="s">
        <v>31</v>
      </c>
      <c r="D61" s="100" t="s">
        <v>31</v>
      </c>
      <c r="E61" s="100" t="s">
        <v>77</v>
      </c>
      <c r="F61" s="100" t="s">
        <v>254</v>
      </c>
      <c r="G61" s="100" t="s">
        <v>754</v>
      </c>
      <c r="H61" s="100" t="s">
        <v>626</v>
      </c>
      <c r="I61" s="101">
        <v>15</v>
      </c>
      <c r="J61" s="100" t="s">
        <v>695</v>
      </c>
      <c r="K61" s="102"/>
      <c r="L61" s="103"/>
      <c r="M61" s="137"/>
      <c r="N61" s="137"/>
      <c r="O61" s="120"/>
      <c r="P61" s="138"/>
      <c r="Q61" s="120"/>
      <c r="R61" s="105" t="s">
        <v>13</v>
      </c>
      <c r="S61" s="108" t="s">
        <v>47</v>
      </c>
      <c r="T61" s="108" t="s">
        <v>257</v>
      </c>
      <c r="U61" s="100" t="s">
        <v>80</v>
      </c>
      <c r="V61" s="109" t="s">
        <v>659</v>
      </c>
      <c r="W61" s="110">
        <v>44593</v>
      </c>
      <c r="X61" s="110">
        <v>44926</v>
      </c>
      <c r="Y61" s="111"/>
      <c r="Z61" s="111"/>
      <c r="AA61" s="111"/>
      <c r="AB61" s="111"/>
      <c r="AC61" s="111"/>
      <c r="AD61" s="111"/>
      <c r="AE61" s="111"/>
      <c r="AF61" s="111"/>
      <c r="AG61" s="111"/>
      <c r="AH61" s="111"/>
      <c r="AI61" s="111"/>
      <c r="AJ61" s="111"/>
      <c r="AK61" s="111"/>
    </row>
    <row r="62" spans="1:37" ht="39.950000000000003" customHeight="1" x14ac:dyDescent="0.25">
      <c r="A62" s="98"/>
      <c r="B62" s="112"/>
      <c r="C62" s="112"/>
      <c r="D62" s="112"/>
      <c r="E62" s="112"/>
      <c r="F62" s="113"/>
      <c r="G62" s="113"/>
      <c r="H62" s="113"/>
      <c r="I62" s="114">
        <v>15</v>
      </c>
      <c r="J62" s="115" t="s">
        <v>695</v>
      </c>
      <c r="K62" s="114" t="s">
        <v>433</v>
      </c>
      <c r="L62" s="115" t="s">
        <v>255</v>
      </c>
      <c r="M62" s="116" t="s">
        <v>78</v>
      </c>
      <c r="N62" s="117">
        <v>1</v>
      </c>
      <c r="O62" s="118" t="s">
        <v>256</v>
      </c>
      <c r="P62" s="118" t="s">
        <v>256</v>
      </c>
      <c r="Q62" s="116" t="s">
        <v>79</v>
      </c>
      <c r="R62" s="121" t="s">
        <v>13</v>
      </c>
      <c r="S62" s="121" t="s">
        <v>47</v>
      </c>
      <c r="T62" s="115" t="s">
        <v>257</v>
      </c>
      <c r="U62" s="122"/>
      <c r="V62" s="122"/>
      <c r="W62" s="123">
        <v>44593</v>
      </c>
      <c r="X62" s="123">
        <v>44926</v>
      </c>
      <c r="Y62" s="117"/>
      <c r="Z62" s="117"/>
      <c r="AA62" s="117"/>
      <c r="AB62" s="117"/>
      <c r="AC62" s="117"/>
      <c r="AD62" s="117"/>
      <c r="AE62" s="117"/>
      <c r="AF62" s="117"/>
      <c r="AG62" s="117"/>
      <c r="AH62" s="117"/>
      <c r="AI62" s="117"/>
      <c r="AJ62" s="117">
        <f t="shared" ref="AJ62" si="8">+SUM(AJ64:AJ66)</f>
        <v>1</v>
      </c>
      <c r="AK62" s="117">
        <f t="shared" ref="AK62" si="9">SUM(Y62:AJ62)</f>
        <v>1</v>
      </c>
    </row>
    <row r="63" spans="1:37" ht="39.950000000000003" customHeight="1" x14ac:dyDescent="0.25">
      <c r="A63" s="98"/>
      <c r="B63" s="112"/>
      <c r="C63" s="112"/>
      <c r="D63" s="112"/>
      <c r="E63" s="112"/>
      <c r="F63" s="113"/>
      <c r="G63" s="113"/>
      <c r="H63" s="113"/>
      <c r="I63" s="114">
        <v>15</v>
      </c>
      <c r="J63" s="115" t="s">
        <v>695</v>
      </c>
      <c r="K63" s="114" t="s">
        <v>434</v>
      </c>
      <c r="L63" s="115" t="s">
        <v>258</v>
      </c>
      <c r="M63" s="116" t="s">
        <v>78</v>
      </c>
      <c r="N63" s="117">
        <v>1</v>
      </c>
      <c r="O63" s="118" t="s">
        <v>259</v>
      </c>
      <c r="P63" s="118" t="s">
        <v>259</v>
      </c>
      <c r="Q63" s="116" t="s">
        <v>79</v>
      </c>
      <c r="R63" s="121" t="s">
        <v>13</v>
      </c>
      <c r="S63" s="121" t="s">
        <v>47</v>
      </c>
      <c r="T63" s="115" t="s">
        <v>257</v>
      </c>
      <c r="U63" s="122"/>
      <c r="V63" s="122"/>
      <c r="W63" s="123">
        <v>44896</v>
      </c>
      <c r="X63" s="123">
        <v>44926</v>
      </c>
      <c r="Y63" s="117"/>
      <c r="Z63" s="117"/>
      <c r="AA63" s="117"/>
      <c r="AB63" s="117"/>
      <c r="AC63" s="117"/>
      <c r="AD63" s="117"/>
      <c r="AE63" s="117"/>
      <c r="AF63" s="117"/>
      <c r="AG63" s="117"/>
      <c r="AH63" s="117"/>
      <c r="AI63" s="117"/>
      <c r="AJ63" s="117">
        <v>1</v>
      </c>
      <c r="AK63" s="117">
        <f t="shared" si="1"/>
        <v>1</v>
      </c>
    </row>
    <row r="64" spans="1:37" ht="39.950000000000003" customHeight="1" x14ac:dyDescent="0.25">
      <c r="A64" s="98"/>
      <c r="B64" s="112"/>
      <c r="C64" s="112"/>
      <c r="D64" s="112"/>
      <c r="E64" s="112"/>
      <c r="F64" s="113"/>
      <c r="G64" s="113"/>
      <c r="H64" s="113"/>
      <c r="I64" s="114">
        <v>15</v>
      </c>
      <c r="J64" s="115" t="s">
        <v>695</v>
      </c>
      <c r="K64" s="114" t="s">
        <v>435</v>
      </c>
      <c r="L64" s="115" t="s">
        <v>260</v>
      </c>
      <c r="M64" s="116" t="s">
        <v>78</v>
      </c>
      <c r="N64" s="117">
        <v>1</v>
      </c>
      <c r="O64" s="118" t="s">
        <v>261</v>
      </c>
      <c r="P64" s="118" t="s">
        <v>261</v>
      </c>
      <c r="Q64" s="116" t="s">
        <v>79</v>
      </c>
      <c r="R64" s="121" t="s">
        <v>13</v>
      </c>
      <c r="S64" s="121" t="s">
        <v>47</v>
      </c>
      <c r="T64" s="115" t="s">
        <v>257</v>
      </c>
      <c r="U64" s="122"/>
      <c r="V64" s="122"/>
      <c r="W64" s="123">
        <v>44896</v>
      </c>
      <c r="X64" s="123">
        <v>44926</v>
      </c>
      <c r="Y64" s="117"/>
      <c r="Z64" s="117"/>
      <c r="AA64" s="117"/>
      <c r="AB64" s="117"/>
      <c r="AC64" s="117"/>
      <c r="AD64" s="117"/>
      <c r="AE64" s="117"/>
      <c r="AF64" s="117"/>
      <c r="AG64" s="117"/>
      <c r="AH64" s="117"/>
      <c r="AI64" s="117"/>
      <c r="AJ64" s="117">
        <v>1</v>
      </c>
      <c r="AK64" s="117">
        <f t="shared" si="1"/>
        <v>1</v>
      </c>
    </row>
    <row r="65" spans="1:37" s="64" customFormat="1" ht="60" customHeight="1" x14ac:dyDescent="0.25">
      <c r="A65" s="98"/>
      <c r="B65" s="112"/>
      <c r="C65" s="112"/>
      <c r="D65" s="112"/>
      <c r="E65" s="112"/>
      <c r="F65" s="113"/>
      <c r="G65" s="113"/>
      <c r="H65" s="113"/>
      <c r="I65" s="114">
        <v>15</v>
      </c>
      <c r="J65" s="115" t="s">
        <v>695</v>
      </c>
      <c r="K65" s="114" t="s">
        <v>755</v>
      </c>
      <c r="L65" s="115" t="s">
        <v>262</v>
      </c>
      <c r="M65" s="116" t="s">
        <v>78</v>
      </c>
      <c r="N65" s="117">
        <v>1</v>
      </c>
      <c r="O65" s="118" t="s">
        <v>263</v>
      </c>
      <c r="P65" s="118" t="s">
        <v>631</v>
      </c>
      <c r="Q65" s="116" t="s">
        <v>79</v>
      </c>
      <c r="R65" s="121" t="s">
        <v>13</v>
      </c>
      <c r="S65" s="121" t="s">
        <v>47</v>
      </c>
      <c r="T65" s="115" t="s">
        <v>257</v>
      </c>
      <c r="U65" s="122"/>
      <c r="V65" s="122"/>
      <c r="W65" s="123">
        <v>44835</v>
      </c>
      <c r="X65" s="123">
        <v>44865</v>
      </c>
      <c r="Y65" s="117"/>
      <c r="Z65" s="117"/>
      <c r="AA65" s="117"/>
      <c r="AB65" s="117"/>
      <c r="AC65" s="117"/>
      <c r="AD65" s="117"/>
      <c r="AE65" s="117"/>
      <c r="AF65" s="117"/>
      <c r="AG65" s="117"/>
      <c r="AH65" s="117">
        <v>1</v>
      </c>
      <c r="AI65" s="117"/>
      <c r="AJ65" s="117"/>
      <c r="AK65" s="117">
        <f t="shared" si="1"/>
        <v>1</v>
      </c>
    </row>
    <row r="66" spans="1:37" ht="39.950000000000003" customHeight="1" x14ac:dyDescent="0.25">
      <c r="A66" s="136"/>
      <c r="B66" s="100" t="s">
        <v>75</v>
      </c>
      <c r="C66" s="100" t="s">
        <v>31</v>
      </c>
      <c r="D66" s="100" t="s">
        <v>31</v>
      </c>
      <c r="E66" s="100" t="s">
        <v>97</v>
      </c>
      <c r="F66" s="100" t="s">
        <v>122</v>
      </c>
      <c r="G66" s="100" t="s">
        <v>13</v>
      </c>
      <c r="H66" s="100" t="s">
        <v>234</v>
      </c>
      <c r="I66" s="101">
        <v>16</v>
      </c>
      <c r="J66" s="100" t="s">
        <v>756</v>
      </c>
      <c r="K66" s="102"/>
      <c r="L66" s="103"/>
      <c r="M66" s="104" t="s">
        <v>78</v>
      </c>
      <c r="N66" s="111">
        <v>1172</v>
      </c>
      <c r="O66" s="105" t="s">
        <v>757</v>
      </c>
      <c r="P66" s="106" t="s">
        <v>630</v>
      </c>
      <c r="Q66" s="107" t="s">
        <v>79</v>
      </c>
      <c r="R66" s="105" t="s">
        <v>13</v>
      </c>
      <c r="S66" s="108" t="s">
        <v>34</v>
      </c>
      <c r="T66" s="108" t="s">
        <v>758</v>
      </c>
      <c r="U66" s="100" t="s">
        <v>91</v>
      </c>
      <c r="V66" s="109" t="s">
        <v>659</v>
      </c>
      <c r="W66" s="110">
        <v>44593</v>
      </c>
      <c r="X66" s="110">
        <v>44865</v>
      </c>
      <c r="Y66" s="111"/>
      <c r="Z66" s="111"/>
      <c r="AA66" s="111">
        <v>398</v>
      </c>
      <c r="AB66" s="111"/>
      <c r="AC66" s="111"/>
      <c r="AD66" s="111">
        <v>195</v>
      </c>
      <c r="AE66" s="111"/>
      <c r="AF66" s="111"/>
      <c r="AG66" s="111">
        <v>579</v>
      </c>
      <c r="AH66" s="111"/>
      <c r="AI66" s="111"/>
      <c r="AJ66" s="111"/>
      <c r="AK66" s="111">
        <f>SUM(Y66:AJ66)</f>
        <v>1172</v>
      </c>
    </row>
    <row r="67" spans="1:37" ht="39.950000000000003" customHeight="1" x14ac:dyDescent="0.25">
      <c r="A67" s="98"/>
      <c r="B67" s="112"/>
      <c r="C67" s="112"/>
      <c r="D67" s="112"/>
      <c r="E67" s="112"/>
      <c r="F67" s="113"/>
      <c r="G67" s="113"/>
      <c r="H67" s="113"/>
      <c r="I67" s="114">
        <v>16</v>
      </c>
      <c r="J67" s="115" t="s">
        <v>756</v>
      </c>
      <c r="K67" s="114" t="s">
        <v>671</v>
      </c>
      <c r="L67" s="115" t="s">
        <v>264</v>
      </c>
      <c r="M67" s="116" t="s">
        <v>78</v>
      </c>
      <c r="N67" s="117">
        <v>1172</v>
      </c>
      <c r="O67" s="118" t="s">
        <v>757</v>
      </c>
      <c r="P67" s="119"/>
      <c r="Q67" s="120"/>
      <c r="R67" s="121" t="s">
        <v>13</v>
      </c>
      <c r="S67" s="121" t="s">
        <v>34</v>
      </c>
      <c r="T67" s="115" t="s">
        <v>758</v>
      </c>
      <c r="U67" s="122"/>
      <c r="V67" s="122"/>
      <c r="W67" s="123">
        <v>44593</v>
      </c>
      <c r="X67" s="123">
        <v>44865</v>
      </c>
      <c r="Y67" s="117"/>
      <c r="Z67" s="117"/>
      <c r="AA67" s="117">
        <v>398</v>
      </c>
      <c r="AB67" s="117"/>
      <c r="AC67" s="117"/>
      <c r="AD67" s="117">
        <v>195</v>
      </c>
      <c r="AE67" s="117"/>
      <c r="AF67" s="117"/>
      <c r="AG67" s="117">
        <v>579</v>
      </c>
      <c r="AH67" s="117"/>
      <c r="AI67" s="117"/>
      <c r="AJ67" s="117"/>
      <c r="AK67" s="117">
        <f>SUM(Y67:AJ67)</f>
        <v>1172</v>
      </c>
    </row>
    <row r="68" spans="1:37" ht="39.950000000000003" customHeight="1" x14ac:dyDescent="0.25">
      <c r="A68" s="136"/>
      <c r="B68" s="100" t="s">
        <v>87</v>
      </c>
      <c r="C68" s="100" t="s">
        <v>31</v>
      </c>
      <c r="D68" s="100" t="s">
        <v>31</v>
      </c>
      <c r="E68" s="100" t="s">
        <v>101</v>
      </c>
      <c r="F68" s="100" t="s">
        <v>122</v>
      </c>
      <c r="G68" s="100" t="s">
        <v>759</v>
      </c>
      <c r="H68" s="100" t="s">
        <v>616</v>
      </c>
      <c r="I68" s="101">
        <v>17</v>
      </c>
      <c r="J68" s="100" t="s">
        <v>265</v>
      </c>
      <c r="K68" s="102"/>
      <c r="L68" s="103"/>
      <c r="M68" s="137"/>
      <c r="N68" s="137"/>
      <c r="O68" s="120"/>
      <c r="P68" s="138"/>
      <c r="Q68" s="120"/>
      <c r="R68" s="105" t="s">
        <v>14</v>
      </c>
      <c r="S68" s="108" t="s">
        <v>48</v>
      </c>
      <c r="T68" s="108" t="s">
        <v>266</v>
      </c>
      <c r="U68" s="100" t="s">
        <v>91</v>
      </c>
      <c r="V68" s="109" t="s">
        <v>659</v>
      </c>
      <c r="W68" s="110">
        <v>44562</v>
      </c>
      <c r="X68" s="110">
        <v>44926</v>
      </c>
      <c r="Y68" s="111"/>
      <c r="Z68" s="111"/>
      <c r="AA68" s="111"/>
      <c r="AB68" s="111"/>
      <c r="AC68" s="111"/>
      <c r="AD68" s="111"/>
      <c r="AE68" s="111"/>
      <c r="AF68" s="111"/>
      <c r="AG68" s="111"/>
      <c r="AH68" s="111"/>
      <c r="AI68" s="111"/>
      <c r="AJ68" s="111"/>
      <c r="AK68" s="111"/>
    </row>
    <row r="69" spans="1:37" ht="39.950000000000003" customHeight="1" x14ac:dyDescent="0.25">
      <c r="A69" s="98"/>
      <c r="B69" s="112"/>
      <c r="C69" s="112"/>
      <c r="D69" s="112"/>
      <c r="E69" s="112"/>
      <c r="F69" s="113"/>
      <c r="G69" s="113"/>
      <c r="H69" s="113"/>
      <c r="I69" s="114">
        <v>17</v>
      </c>
      <c r="J69" s="115" t="s">
        <v>265</v>
      </c>
      <c r="K69" s="114" t="s">
        <v>436</v>
      </c>
      <c r="L69" s="115" t="s">
        <v>267</v>
      </c>
      <c r="M69" s="116" t="s">
        <v>78</v>
      </c>
      <c r="N69" s="117">
        <v>150</v>
      </c>
      <c r="O69" s="118" t="s">
        <v>760</v>
      </c>
      <c r="P69" s="118" t="s">
        <v>268</v>
      </c>
      <c r="Q69" s="116" t="s">
        <v>79</v>
      </c>
      <c r="R69" s="121" t="s">
        <v>14</v>
      </c>
      <c r="S69" s="121" t="s">
        <v>48</v>
      </c>
      <c r="T69" s="115" t="s">
        <v>266</v>
      </c>
      <c r="U69" s="122"/>
      <c r="V69" s="122"/>
      <c r="W69" s="123">
        <v>44621</v>
      </c>
      <c r="X69" s="123">
        <v>44926</v>
      </c>
      <c r="Y69" s="117"/>
      <c r="Z69" s="117"/>
      <c r="AA69" s="117"/>
      <c r="AB69" s="117"/>
      <c r="AC69" s="117"/>
      <c r="AD69" s="117"/>
      <c r="AE69" s="117"/>
      <c r="AF69" s="117"/>
      <c r="AG69" s="117"/>
      <c r="AH69" s="117"/>
      <c r="AI69" s="117"/>
      <c r="AJ69" s="117">
        <v>150</v>
      </c>
      <c r="AK69" s="117">
        <f>SUM(Y69:AJ69)</f>
        <v>150</v>
      </c>
    </row>
    <row r="70" spans="1:37" ht="39.950000000000003" customHeight="1" x14ac:dyDescent="0.25">
      <c r="A70" s="98"/>
      <c r="B70" s="112"/>
      <c r="C70" s="112"/>
      <c r="D70" s="112"/>
      <c r="E70" s="112"/>
      <c r="F70" s="113"/>
      <c r="G70" s="113"/>
      <c r="H70" s="113"/>
      <c r="I70" s="114">
        <v>17</v>
      </c>
      <c r="J70" s="115" t="s">
        <v>265</v>
      </c>
      <c r="K70" s="114" t="s">
        <v>437</v>
      </c>
      <c r="L70" s="115" t="s">
        <v>269</v>
      </c>
      <c r="M70" s="116" t="s">
        <v>78</v>
      </c>
      <c r="N70" s="117">
        <v>11</v>
      </c>
      <c r="O70" s="118" t="s">
        <v>270</v>
      </c>
      <c r="P70" s="118" t="s">
        <v>270</v>
      </c>
      <c r="Q70" s="116" t="s">
        <v>79</v>
      </c>
      <c r="R70" s="121" t="s">
        <v>14</v>
      </c>
      <c r="S70" s="121" t="s">
        <v>48</v>
      </c>
      <c r="T70" s="115" t="s">
        <v>266</v>
      </c>
      <c r="U70" s="122"/>
      <c r="V70" s="122"/>
      <c r="W70" s="123">
        <v>44593</v>
      </c>
      <c r="X70" s="123">
        <v>44620</v>
      </c>
      <c r="Y70" s="117"/>
      <c r="Z70" s="117">
        <v>11</v>
      </c>
      <c r="AA70" s="117"/>
      <c r="AB70" s="117"/>
      <c r="AC70" s="117"/>
      <c r="AD70" s="117"/>
      <c r="AE70" s="117"/>
      <c r="AF70" s="117"/>
      <c r="AG70" s="117"/>
      <c r="AH70" s="117"/>
      <c r="AI70" s="117"/>
      <c r="AJ70" s="117"/>
      <c r="AK70" s="117">
        <f>SUM(Y70:AJ70)</f>
        <v>11</v>
      </c>
    </row>
    <row r="71" spans="1:37" ht="39.950000000000003" customHeight="1" x14ac:dyDescent="0.25">
      <c r="A71" s="98"/>
      <c r="B71" s="112"/>
      <c r="C71" s="112"/>
      <c r="D71" s="112"/>
      <c r="E71" s="112"/>
      <c r="F71" s="113"/>
      <c r="G71" s="113"/>
      <c r="H71" s="113"/>
      <c r="I71" s="114">
        <v>17</v>
      </c>
      <c r="J71" s="115" t="s">
        <v>265</v>
      </c>
      <c r="K71" s="114" t="s">
        <v>438</v>
      </c>
      <c r="L71" s="115" t="s">
        <v>271</v>
      </c>
      <c r="M71" s="116" t="s">
        <v>78</v>
      </c>
      <c r="N71" s="117">
        <v>5</v>
      </c>
      <c r="O71" s="118" t="s">
        <v>272</v>
      </c>
      <c r="P71" s="118" t="s">
        <v>272</v>
      </c>
      <c r="Q71" s="116" t="s">
        <v>79</v>
      </c>
      <c r="R71" s="121" t="s">
        <v>14</v>
      </c>
      <c r="S71" s="121" t="s">
        <v>48</v>
      </c>
      <c r="T71" s="115" t="s">
        <v>266</v>
      </c>
      <c r="U71" s="122"/>
      <c r="V71" s="122"/>
      <c r="W71" s="123">
        <v>44562</v>
      </c>
      <c r="X71" s="123">
        <v>44865</v>
      </c>
      <c r="Y71" s="117">
        <v>1</v>
      </c>
      <c r="Z71" s="117"/>
      <c r="AA71" s="117">
        <v>2</v>
      </c>
      <c r="AB71" s="117"/>
      <c r="AC71" s="117"/>
      <c r="AD71" s="117"/>
      <c r="AE71" s="117"/>
      <c r="AF71" s="117">
        <v>1</v>
      </c>
      <c r="AG71" s="117"/>
      <c r="AH71" s="117">
        <v>1</v>
      </c>
      <c r="AI71" s="117"/>
      <c r="AJ71" s="117"/>
      <c r="AK71" s="117">
        <f>SUM(Y71:AJ71)</f>
        <v>5</v>
      </c>
    </row>
    <row r="72" spans="1:37" ht="39.950000000000003" customHeight="1" x14ac:dyDescent="0.25">
      <c r="A72" s="136"/>
      <c r="B72" s="100" t="s">
        <v>87</v>
      </c>
      <c r="C72" s="100" t="s">
        <v>31</v>
      </c>
      <c r="D72" s="100" t="s">
        <v>31</v>
      </c>
      <c r="E72" s="100" t="s">
        <v>101</v>
      </c>
      <c r="F72" s="100" t="s">
        <v>122</v>
      </c>
      <c r="G72" s="100" t="s">
        <v>759</v>
      </c>
      <c r="H72" s="100" t="s">
        <v>616</v>
      </c>
      <c r="I72" s="101">
        <v>18</v>
      </c>
      <c r="J72" s="100" t="s">
        <v>273</v>
      </c>
      <c r="K72" s="102"/>
      <c r="L72" s="103"/>
      <c r="M72" s="137"/>
      <c r="N72" s="137"/>
      <c r="O72" s="120"/>
      <c r="P72" s="138"/>
      <c r="Q72" s="120"/>
      <c r="R72" s="105" t="s">
        <v>14</v>
      </c>
      <c r="S72" s="108" t="s">
        <v>48</v>
      </c>
      <c r="T72" s="108" t="s">
        <v>266</v>
      </c>
      <c r="U72" s="100" t="s">
        <v>91</v>
      </c>
      <c r="V72" s="109" t="s">
        <v>659</v>
      </c>
      <c r="W72" s="110">
        <v>44562</v>
      </c>
      <c r="X72" s="110">
        <v>44926</v>
      </c>
      <c r="Y72" s="111"/>
      <c r="Z72" s="111"/>
      <c r="AA72" s="111"/>
      <c r="AB72" s="111"/>
      <c r="AC72" s="111"/>
      <c r="AD72" s="111"/>
      <c r="AE72" s="111"/>
      <c r="AF72" s="111"/>
      <c r="AG72" s="111"/>
      <c r="AH72" s="111"/>
      <c r="AI72" s="111"/>
      <c r="AJ72" s="111"/>
      <c r="AK72" s="111"/>
    </row>
    <row r="73" spans="1:37" ht="39.950000000000003" customHeight="1" x14ac:dyDescent="0.25">
      <c r="A73" s="98"/>
      <c r="B73" s="112"/>
      <c r="C73" s="112"/>
      <c r="D73" s="112"/>
      <c r="E73" s="112"/>
      <c r="F73" s="113"/>
      <c r="G73" s="113"/>
      <c r="H73" s="113"/>
      <c r="I73" s="114">
        <v>18</v>
      </c>
      <c r="J73" s="115" t="s">
        <v>627</v>
      </c>
      <c r="K73" s="114" t="s">
        <v>439</v>
      </c>
      <c r="L73" s="115" t="s">
        <v>274</v>
      </c>
      <c r="M73" s="116" t="s">
        <v>78</v>
      </c>
      <c r="N73" s="117">
        <v>1</v>
      </c>
      <c r="O73" s="118" t="s">
        <v>275</v>
      </c>
      <c r="P73" s="118" t="s">
        <v>275</v>
      </c>
      <c r="Q73" s="116" t="s">
        <v>79</v>
      </c>
      <c r="R73" s="121" t="s">
        <v>14</v>
      </c>
      <c r="S73" s="121" t="s">
        <v>48</v>
      </c>
      <c r="T73" s="115" t="s">
        <v>266</v>
      </c>
      <c r="U73" s="122"/>
      <c r="V73" s="122"/>
      <c r="W73" s="123">
        <v>44805</v>
      </c>
      <c r="X73" s="123">
        <v>44834</v>
      </c>
      <c r="Y73" s="117"/>
      <c r="Z73" s="117"/>
      <c r="AA73" s="117"/>
      <c r="AB73" s="117"/>
      <c r="AC73" s="117"/>
      <c r="AD73" s="117"/>
      <c r="AE73" s="117"/>
      <c r="AF73" s="117"/>
      <c r="AG73" s="117">
        <v>1</v>
      </c>
      <c r="AH73" s="117"/>
      <c r="AI73" s="117"/>
      <c r="AJ73" s="117"/>
      <c r="AK73" s="117">
        <f t="shared" ref="AK73:AK104" si="10">SUM(Y73:AJ73)</f>
        <v>1</v>
      </c>
    </row>
    <row r="74" spans="1:37" ht="39.950000000000003" customHeight="1" x14ac:dyDescent="0.25">
      <c r="A74" s="98"/>
      <c r="B74" s="112"/>
      <c r="C74" s="112"/>
      <c r="D74" s="112"/>
      <c r="E74" s="112"/>
      <c r="F74" s="113"/>
      <c r="G74" s="113"/>
      <c r="H74" s="113"/>
      <c r="I74" s="114">
        <v>18</v>
      </c>
      <c r="J74" s="115" t="s">
        <v>627</v>
      </c>
      <c r="K74" s="114" t="s">
        <v>440</v>
      </c>
      <c r="L74" s="115" t="s">
        <v>761</v>
      </c>
      <c r="M74" s="116" t="s">
        <v>78</v>
      </c>
      <c r="N74" s="117">
        <v>200</v>
      </c>
      <c r="O74" s="118" t="s">
        <v>762</v>
      </c>
      <c r="P74" s="118" t="s">
        <v>762</v>
      </c>
      <c r="Q74" s="116" t="s">
        <v>79</v>
      </c>
      <c r="R74" s="121" t="s">
        <v>14</v>
      </c>
      <c r="S74" s="121" t="s">
        <v>48</v>
      </c>
      <c r="T74" s="115" t="s">
        <v>266</v>
      </c>
      <c r="U74" s="122"/>
      <c r="V74" s="122"/>
      <c r="W74" s="123">
        <v>44562</v>
      </c>
      <c r="X74" s="123">
        <v>44926</v>
      </c>
      <c r="Y74" s="117">
        <v>15</v>
      </c>
      <c r="Z74" s="117">
        <v>15</v>
      </c>
      <c r="AA74" s="117">
        <v>17</v>
      </c>
      <c r="AB74" s="117">
        <v>17</v>
      </c>
      <c r="AC74" s="117">
        <v>17</v>
      </c>
      <c r="AD74" s="117">
        <v>17</v>
      </c>
      <c r="AE74" s="117">
        <v>17</v>
      </c>
      <c r="AF74" s="117">
        <v>17</v>
      </c>
      <c r="AG74" s="117">
        <v>17</v>
      </c>
      <c r="AH74" s="117">
        <v>17</v>
      </c>
      <c r="AI74" s="117">
        <v>17</v>
      </c>
      <c r="AJ74" s="117">
        <v>17</v>
      </c>
      <c r="AK74" s="117">
        <f t="shared" si="10"/>
        <v>200</v>
      </c>
    </row>
    <row r="75" spans="1:37" s="64" customFormat="1" ht="60" customHeight="1" x14ac:dyDescent="0.25">
      <c r="A75" s="98"/>
      <c r="B75" s="112"/>
      <c r="C75" s="112"/>
      <c r="D75" s="112"/>
      <c r="E75" s="112"/>
      <c r="F75" s="113"/>
      <c r="G75" s="113"/>
      <c r="H75" s="113"/>
      <c r="I75" s="114">
        <v>18</v>
      </c>
      <c r="J75" s="115" t="s">
        <v>627</v>
      </c>
      <c r="K75" s="114" t="s">
        <v>441</v>
      </c>
      <c r="L75" s="115" t="s">
        <v>763</v>
      </c>
      <c r="M75" s="116" t="s">
        <v>78</v>
      </c>
      <c r="N75" s="117">
        <v>300</v>
      </c>
      <c r="O75" s="118" t="s">
        <v>764</v>
      </c>
      <c r="P75" s="118" t="s">
        <v>764</v>
      </c>
      <c r="Q75" s="116" t="s">
        <v>79</v>
      </c>
      <c r="R75" s="121" t="s">
        <v>14</v>
      </c>
      <c r="S75" s="121" t="s">
        <v>48</v>
      </c>
      <c r="T75" s="115" t="s">
        <v>266</v>
      </c>
      <c r="U75" s="122"/>
      <c r="V75" s="122"/>
      <c r="W75" s="123">
        <v>44562</v>
      </c>
      <c r="X75" s="123">
        <v>44926</v>
      </c>
      <c r="Y75" s="117">
        <v>25</v>
      </c>
      <c r="Z75" s="117">
        <v>25</v>
      </c>
      <c r="AA75" s="117">
        <v>25</v>
      </c>
      <c r="AB75" s="117">
        <v>25</v>
      </c>
      <c r="AC75" s="117">
        <v>25</v>
      </c>
      <c r="AD75" s="117">
        <v>25</v>
      </c>
      <c r="AE75" s="117">
        <v>25</v>
      </c>
      <c r="AF75" s="117">
        <v>25</v>
      </c>
      <c r="AG75" s="117">
        <v>25</v>
      </c>
      <c r="AH75" s="117">
        <v>25</v>
      </c>
      <c r="AI75" s="117">
        <v>25</v>
      </c>
      <c r="AJ75" s="117">
        <v>25</v>
      </c>
      <c r="AK75" s="117">
        <f t="shared" si="10"/>
        <v>300</v>
      </c>
    </row>
    <row r="76" spans="1:37" ht="39.950000000000003" customHeight="1" x14ac:dyDescent="0.25">
      <c r="A76" s="98"/>
      <c r="B76" s="112"/>
      <c r="C76" s="112"/>
      <c r="D76" s="112"/>
      <c r="E76" s="112"/>
      <c r="F76" s="113"/>
      <c r="G76" s="113"/>
      <c r="H76" s="113"/>
      <c r="I76" s="114">
        <v>18</v>
      </c>
      <c r="J76" s="115" t="s">
        <v>627</v>
      </c>
      <c r="K76" s="114" t="s">
        <v>633</v>
      </c>
      <c r="L76" s="115" t="s">
        <v>276</v>
      </c>
      <c r="M76" s="116" t="s">
        <v>78</v>
      </c>
      <c r="N76" s="117">
        <v>1000</v>
      </c>
      <c r="O76" s="118" t="s">
        <v>765</v>
      </c>
      <c r="P76" s="118" t="s">
        <v>765</v>
      </c>
      <c r="Q76" s="116" t="s">
        <v>79</v>
      </c>
      <c r="R76" s="121" t="s">
        <v>14</v>
      </c>
      <c r="S76" s="121" t="s">
        <v>48</v>
      </c>
      <c r="T76" s="115" t="s">
        <v>266</v>
      </c>
      <c r="U76" s="122"/>
      <c r="V76" s="122"/>
      <c r="W76" s="123">
        <v>44593</v>
      </c>
      <c r="X76" s="123">
        <v>44926</v>
      </c>
      <c r="Y76" s="117"/>
      <c r="Z76" s="117">
        <v>90</v>
      </c>
      <c r="AA76" s="117">
        <v>90</v>
      </c>
      <c r="AB76" s="117">
        <v>90</v>
      </c>
      <c r="AC76" s="117">
        <v>90</v>
      </c>
      <c r="AD76" s="117">
        <v>90</v>
      </c>
      <c r="AE76" s="117">
        <v>90</v>
      </c>
      <c r="AF76" s="117">
        <v>92</v>
      </c>
      <c r="AG76" s="117">
        <v>92</v>
      </c>
      <c r="AH76" s="117">
        <v>92</v>
      </c>
      <c r="AI76" s="117">
        <v>92</v>
      </c>
      <c r="AJ76" s="117">
        <v>92</v>
      </c>
      <c r="AK76" s="117">
        <f t="shared" si="10"/>
        <v>1000</v>
      </c>
    </row>
    <row r="77" spans="1:37" ht="39.950000000000003" customHeight="1" x14ac:dyDescent="0.25">
      <c r="A77" s="98"/>
      <c r="B77" s="112"/>
      <c r="C77" s="112"/>
      <c r="D77" s="112"/>
      <c r="E77" s="112"/>
      <c r="F77" s="113"/>
      <c r="G77" s="113"/>
      <c r="H77" s="113"/>
      <c r="I77" s="114">
        <v>18</v>
      </c>
      <c r="J77" s="115" t="s">
        <v>627</v>
      </c>
      <c r="K77" s="114" t="s">
        <v>634</v>
      </c>
      <c r="L77" s="115" t="s">
        <v>277</v>
      </c>
      <c r="M77" s="116" t="s">
        <v>78</v>
      </c>
      <c r="N77" s="117">
        <v>2000</v>
      </c>
      <c r="O77" s="118" t="s">
        <v>278</v>
      </c>
      <c r="P77" s="118" t="s">
        <v>278</v>
      </c>
      <c r="Q77" s="116" t="s">
        <v>79</v>
      </c>
      <c r="R77" s="121" t="s">
        <v>14</v>
      </c>
      <c r="S77" s="121" t="s">
        <v>48</v>
      </c>
      <c r="T77" s="115" t="s">
        <v>266</v>
      </c>
      <c r="U77" s="122"/>
      <c r="V77" s="122"/>
      <c r="W77" s="123">
        <v>44593</v>
      </c>
      <c r="X77" s="123">
        <v>44926</v>
      </c>
      <c r="Y77" s="117"/>
      <c r="Z77" s="117">
        <v>100</v>
      </c>
      <c r="AA77" s="117">
        <v>100</v>
      </c>
      <c r="AB77" s="117">
        <v>200</v>
      </c>
      <c r="AC77" s="117">
        <v>200</v>
      </c>
      <c r="AD77" s="117">
        <v>200</v>
      </c>
      <c r="AE77" s="117">
        <v>200</v>
      </c>
      <c r="AF77" s="117">
        <v>200</v>
      </c>
      <c r="AG77" s="117">
        <v>200</v>
      </c>
      <c r="AH77" s="117">
        <v>200</v>
      </c>
      <c r="AI77" s="117">
        <v>200</v>
      </c>
      <c r="AJ77" s="117">
        <v>200</v>
      </c>
      <c r="AK77" s="117">
        <f t="shared" si="10"/>
        <v>2000</v>
      </c>
    </row>
    <row r="78" spans="1:37" ht="39.950000000000003" customHeight="1" x14ac:dyDescent="0.25">
      <c r="A78" s="98"/>
      <c r="B78" s="112"/>
      <c r="C78" s="112"/>
      <c r="D78" s="112"/>
      <c r="E78" s="112"/>
      <c r="F78" s="113"/>
      <c r="G78" s="113"/>
      <c r="H78" s="113"/>
      <c r="I78" s="114">
        <v>18</v>
      </c>
      <c r="J78" s="115" t="s">
        <v>627</v>
      </c>
      <c r="K78" s="114" t="s">
        <v>635</v>
      </c>
      <c r="L78" s="115" t="s">
        <v>279</v>
      </c>
      <c r="M78" s="116" t="s">
        <v>78</v>
      </c>
      <c r="N78" s="117">
        <v>1906</v>
      </c>
      <c r="O78" s="118" t="s">
        <v>280</v>
      </c>
      <c r="P78" s="118" t="s">
        <v>280</v>
      </c>
      <c r="Q78" s="116" t="s">
        <v>79</v>
      </c>
      <c r="R78" s="121" t="s">
        <v>14</v>
      </c>
      <c r="S78" s="121" t="s">
        <v>48</v>
      </c>
      <c r="T78" s="115" t="s">
        <v>266</v>
      </c>
      <c r="U78" s="122"/>
      <c r="V78" s="122"/>
      <c r="W78" s="123">
        <v>44593</v>
      </c>
      <c r="X78" s="123">
        <v>44926</v>
      </c>
      <c r="Y78" s="117"/>
      <c r="Z78" s="117">
        <f>85+80</f>
        <v>165</v>
      </c>
      <c r="AA78" s="117">
        <v>140</v>
      </c>
      <c r="AB78" s="117">
        <v>190</v>
      </c>
      <c r="AC78" s="117">
        <v>190</v>
      </c>
      <c r="AD78" s="117">
        <v>190</v>
      </c>
      <c r="AE78" s="117">
        <v>190</v>
      </c>
      <c r="AF78" s="117">
        <v>190</v>
      </c>
      <c r="AG78" s="117">
        <v>190</v>
      </c>
      <c r="AH78" s="117">
        <v>190</v>
      </c>
      <c r="AI78" s="117">
        <v>190</v>
      </c>
      <c r="AJ78" s="117">
        <v>81</v>
      </c>
      <c r="AK78" s="117">
        <f t="shared" si="10"/>
        <v>1906</v>
      </c>
    </row>
    <row r="79" spans="1:37" s="64" customFormat="1" ht="60" customHeight="1" x14ac:dyDescent="0.25">
      <c r="A79" s="98"/>
      <c r="B79" s="112"/>
      <c r="C79" s="112"/>
      <c r="D79" s="112"/>
      <c r="E79" s="112"/>
      <c r="F79" s="113"/>
      <c r="G79" s="113"/>
      <c r="H79" s="113"/>
      <c r="I79" s="114">
        <v>18</v>
      </c>
      <c r="J79" s="115" t="s">
        <v>627</v>
      </c>
      <c r="K79" s="114" t="s">
        <v>636</v>
      </c>
      <c r="L79" s="115" t="s">
        <v>281</v>
      </c>
      <c r="M79" s="116" t="s">
        <v>78</v>
      </c>
      <c r="N79" s="117">
        <v>1500</v>
      </c>
      <c r="O79" s="118" t="s">
        <v>282</v>
      </c>
      <c r="P79" s="118" t="s">
        <v>282</v>
      </c>
      <c r="Q79" s="116" t="s">
        <v>79</v>
      </c>
      <c r="R79" s="121" t="s">
        <v>14</v>
      </c>
      <c r="S79" s="121" t="s">
        <v>48</v>
      </c>
      <c r="T79" s="115" t="s">
        <v>266</v>
      </c>
      <c r="U79" s="122"/>
      <c r="V79" s="122"/>
      <c r="W79" s="123">
        <v>44621</v>
      </c>
      <c r="X79" s="123">
        <v>44926</v>
      </c>
      <c r="Y79" s="117"/>
      <c r="Z79" s="117"/>
      <c r="AA79" s="117">
        <v>40</v>
      </c>
      <c r="AB79" s="117">
        <v>150</v>
      </c>
      <c r="AC79" s="117">
        <v>155</v>
      </c>
      <c r="AD79" s="117">
        <v>170</v>
      </c>
      <c r="AE79" s="117">
        <v>167</v>
      </c>
      <c r="AF79" s="117">
        <v>167</v>
      </c>
      <c r="AG79" s="117">
        <v>167</v>
      </c>
      <c r="AH79" s="117">
        <v>167</v>
      </c>
      <c r="AI79" s="117">
        <v>167</v>
      </c>
      <c r="AJ79" s="117">
        <v>150</v>
      </c>
      <c r="AK79" s="117">
        <f t="shared" si="10"/>
        <v>1500</v>
      </c>
    </row>
    <row r="80" spans="1:37" ht="39.950000000000003" customHeight="1" x14ac:dyDescent="0.25">
      <c r="A80" s="98"/>
      <c r="B80" s="112"/>
      <c r="C80" s="112"/>
      <c r="D80" s="112"/>
      <c r="E80" s="112"/>
      <c r="F80" s="113"/>
      <c r="G80" s="113"/>
      <c r="H80" s="113"/>
      <c r="I80" s="114">
        <v>18</v>
      </c>
      <c r="J80" s="115" t="s">
        <v>627</v>
      </c>
      <c r="K80" s="114" t="s">
        <v>637</v>
      </c>
      <c r="L80" s="115" t="s">
        <v>283</v>
      </c>
      <c r="M80" s="116" t="s">
        <v>78</v>
      </c>
      <c r="N80" s="117">
        <v>2</v>
      </c>
      <c r="O80" s="118" t="s">
        <v>284</v>
      </c>
      <c r="P80" s="118" t="s">
        <v>284</v>
      </c>
      <c r="Q80" s="116" t="s">
        <v>79</v>
      </c>
      <c r="R80" s="121" t="s">
        <v>14</v>
      </c>
      <c r="S80" s="121" t="s">
        <v>48</v>
      </c>
      <c r="T80" s="115" t="s">
        <v>266</v>
      </c>
      <c r="U80" s="122"/>
      <c r="V80" s="122"/>
      <c r="W80" s="123">
        <v>44713</v>
      </c>
      <c r="X80" s="123">
        <v>44926</v>
      </c>
      <c r="Y80" s="117"/>
      <c r="Z80" s="117"/>
      <c r="AA80" s="117"/>
      <c r="AB80" s="117"/>
      <c r="AC80" s="117"/>
      <c r="AD80" s="117">
        <v>1</v>
      </c>
      <c r="AE80" s="117"/>
      <c r="AF80" s="117"/>
      <c r="AG80" s="117"/>
      <c r="AH80" s="117"/>
      <c r="AI80" s="117"/>
      <c r="AJ80" s="117">
        <v>1</v>
      </c>
      <c r="AK80" s="117">
        <f t="shared" si="10"/>
        <v>2</v>
      </c>
    </row>
    <row r="81" spans="1:37" ht="39.950000000000003" customHeight="1" x14ac:dyDescent="0.25">
      <c r="A81" s="98"/>
      <c r="B81" s="112"/>
      <c r="C81" s="112"/>
      <c r="D81" s="112"/>
      <c r="E81" s="112"/>
      <c r="F81" s="113"/>
      <c r="G81" s="113"/>
      <c r="H81" s="113"/>
      <c r="I81" s="114">
        <v>18</v>
      </c>
      <c r="J81" s="115" t="s">
        <v>627</v>
      </c>
      <c r="K81" s="114" t="s">
        <v>638</v>
      </c>
      <c r="L81" s="115" t="s">
        <v>285</v>
      </c>
      <c r="M81" s="116" t="s">
        <v>78</v>
      </c>
      <c r="N81" s="117">
        <v>1500</v>
      </c>
      <c r="O81" s="118" t="s">
        <v>286</v>
      </c>
      <c r="P81" s="118" t="s">
        <v>286</v>
      </c>
      <c r="Q81" s="116" t="s">
        <v>79</v>
      </c>
      <c r="R81" s="121" t="s">
        <v>14</v>
      </c>
      <c r="S81" s="121" t="s">
        <v>48</v>
      </c>
      <c r="T81" s="115" t="s">
        <v>266</v>
      </c>
      <c r="U81" s="122"/>
      <c r="V81" s="122"/>
      <c r="W81" s="123">
        <v>44621</v>
      </c>
      <c r="X81" s="123">
        <v>44926</v>
      </c>
      <c r="Y81" s="117"/>
      <c r="Z81" s="117"/>
      <c r="AA81" s="117">
        <v>20</v>
      </c>
      <c r="AB81" s="117">
        <v>160</v>
      </c>
      <c r="AC81" s="117">
        <v>168</v>
      </c>
      <c r="AD81" s="117">
        <v>167</v>
      </c>
      <c r="AE81" s="117">
        <v>167</v>
      </c>
      <c r="AF81" s="117">
        <v>167</v>
      </c>
      <c r="AG81" s="117">
        <v>167</v>
      </c>
      <c r="AH81" s="117">
        <v>167</v>
      </c>
      <c r="AI81" s="117">
        <v>167</v>
      </c>
      <c r="AJ81" s="117">
        <v>150</v>
      </c>
      <c r="AK81" s="117">
        <f t="shared" si="10"/>
        <v>1500</v>
      </c>
    </row>
    <row r="82" spans="1:37" ht="39.950000000000003" customHeight="1" x14ac:dyDescent="0.25">
      <c r="A82" s="136"/>
      <c r="B82" s="100" t="s">
        <v>87</v>
      </c>
      <c r="C82" s="100" t="s">
        <v>31</v>
      </c>
      <c r="D82" s="100" t="s">
        <v>31</v>
      </c>
      <c r="E82" s="100" t="s">
        <v>103</v>
      </c>
      <c r="F82" s="100" t="s">
        <v>122</v>
      </c>
      <c r="G82" s="100" t="s">
        <v>759</v>
      </c>
      <c r="H82" s="100" t="s">
        <v>616</v>
      </c>
      <c r="I82" s="101">
        <v>19</v>
      </c>
      <c r="J82" s="100" t="s">
        <v>287</v>
      </c>
      <c r="K82" s="102"/>
      <c r="L82" s="103"/>
      <c r="M82" s="137"/>
      <c r="N82" s="137"/>
      <c r="O82" s="120"/>
      <c r="P82" s="138"/>
      <c r="Q82" s="120"/>
      <c r="R82" s="105" t="s">
        <v>14</v>
      </c>
      <c r="S82" s="108" t="s">
        <v>48</v>
      </c>
      <c r="T82" s="108" t="s">
        <v>266</v>
      </c>
      <c r="U82" s="100" t="s">
        <v>91</v>
      </c>
      <c r="V82" s="109" t="s">
        <v>659</v>
      </c>
      <c r="W82" s="110">
        <v>44593</v>
      </c>
      <c r="X82" s="110">
        <v>44926</v>
      </c>
      <c r="Y82" s="111"/>
      <c r="Z82" s="111"/>
      <c r="AA82" s="111"/>
      <c r="AB82" s="111"/>
      <c r="AC82" s="111"/>
      <c r="AD82" s="111"/>
      <c r="AE82" s="111"/>
      <c r="AF82" s="111"/>
      <c r="AG82" s="111"/>
      <c r="AH82" s="111"/>
      <c r="AI82" s="111"/>
      <c r="AJ82" s="111"/>
      <c r="AK82" s="111"/>
    </row>
    <row r="83" spans="1:37" s="82" customFormat="1" ht="60" customHeight="1" x14ac:dyDescent="0.25">
      <c r="A83" s="98"/>
      <c r="B83" s="112"/>
      <c r="C83" s="112"/>
      <c r="D83" s="112"/>
      <c r="E83" s="112"/>
      <c r="F83" s="113"/>
      <c r="G83" s="113"/>
      <c r="H83" s="113"/>
      <c r="I83" s="114">
        <v>19</v>
      </c>
      <c r="J83" s="115" t="s">
        <v>287</v>
      </c>
      <c r="K83" s="114" t="s">
        <v>442</v>
      </c>
      <c r="L83" s="115" t="s">
        <v>288</v>
      </c>
      <c r="M83" s="116" t="s">
        <v>78</v>
      </c>
      <c r="N83" s="117">
        <v>2500</v>
      </c>
      <c r="O83" s="118" t="s">
        <v>628</v>
      </c>
      <c r="P83" s="118" t="s">
        <v>289</v>
      </c>
      <c r="Q83" s="116" t="s">
        <v>79</v>
      </c>
      <c r="R83" s="121" t="s">
        <v>14</v>
      </c>
      <c r="S83" s="121" t="s">
        <v>48</v>
      </c>
      <c r="T83" s="115" t="s">
        <v>266</v>
      </c>
      <c r="U83" s="122"/>
      <c r="V83" s="122"/>
      <c r="W83" s="123">
        <v>44896</v>
      </c>
      <c r="X83" s="123">
        <v>44926</v>
      </c>
      <c r="Y83" s="117"/>
      <c r="Z83" s="117"/>
      <c r="AA83" s="117"/>
      <c r="AB83" s="117"/>
      <c r="AC83" s="117"/>
      <c r="AD83" s="117"/>
      <c r="AE83" s="117"/>
      <c r="AF83" s="117"/>
      <c r="AG83" s="117"/>
      <c r="AH83" s="117"/>
      <c r="AI83" s="117"/>
      <c r="AJ83" s="117">
        <v>2500</v>
      </c>
      <c r="AK83" s="117">
        <f t="shared" si="10"/>
        <v>2500</v>
      </c>
    </row>
    <row r="84" spans="1:37" ht="39.950000000000003" customHeight="1" x14ac:dyDescent="0.25">
      <c r="A84" s="98"/>
      <c r="B84" s="112"/>
      <c r="C84" s="112"/>
      <c r="D84" s="112"/>
      <c r="E84" s="112"/>
      <c r="F84" s="113"/>
      <c r="G84" s="113"/>
      <c r="H84" s="113"/>
      <c r="I84" s="114">
        <v>19</v>
      </c>
      <c r="J84" s="115" t="s">
        <v>287</v>
      </c>
      <c r="K84" s="114" t="s">
        <v>443</v>
      </c>
      <c r="L84" s="115" t="s">
        <v>290</v>
      </c>
      <c r="M84" s="116" t="s">
        <v>78</v>
      </c>
      <c r="N84" s="117">
        <v>1500</v>
      </c>
      <c r="O84" s="118" t="s">
        <v>696</v>
      </c>
      <c r="P84" s="118" t="s">
        <v>291</v>
      </c>
      <c r="Q84" s="116" t="s">
        <v>79</v>
      </c>
      <c r="R84" s="121" t="s">
        <v>14</v>
      </c>
      <c r="S84" s="121" t="s">
        <v>48</v>
      </c>
      <c r="T84" s="115" t="s">
        <v>266</v>
      </c>
      <c r="U84" s="122"/>
      <c r="V84" s="122"/>
      <c r="W84" s="123">
        <v>44593</v>
      </c>
      <c r="X84" s="123">
        <v>44926</v>
      </c>
      <c r="Y84" s="117"/>
      <c r="Z84" s="117">
        <v>50</v>
      </c>
      <c r="AA84" s="117">
        <v>50</v>
      </c>
      <c r="AB84" s="117">
        <v>100</v>
      </c>
      <c r="AC84" s="117">
        <v>148</v>
      </c>
      <c r="AD84" s="117">
        <v>167</v>
      </c>
      <c r="AE84" s="117">
        <v>167</v>
      </c>
      <c r="AF84" s="117">
        <v>167</v>
      </c>
      <c r="AG84" s="117">
        <v>167</v>
      </c>
      <c r="AH84" s="117">
        <v>167</v>
      </c>
      <c r="AI84" s="117">
        <v>167</v>
      </c>
      <c r="AJ84" s="117">
        <v>150</v>
      </c>
      <c r="AK84" s="117">
        <f t="shared" si="10"/>
        <v>1500</v>
      </c>
    </row>
    <row r="85" spans="1:37" ht="39.950000000000003" customHeight="1" x14ac:dyDescent="0.25">
      <c r="A85" s="98"/>
      <c r="B85" s="112"/>
      <c r="C85" s="112"/>
      <c r="D85" s="112"/>
      <c r="E85" s="112"/>
      <c r="F85" s="113"/>
      <c r="G85" s="113"/>
      <c r="H85" s="113"/>
      <c r="I85" s="114">
        <v>19</v>
      </c>
      <c r="J85" s="115" t="s">
        <v>287</v>
      </c>
      <c r="K85" s="114" t="s">
        <v>444</v>
      </c>
      <c r="L85" s="115" t="s">
        <v>705</v>
      </c>
      <c r="M85" s="116" t="s">
        <v>78</v>
      </c>
      <c r="N85" s="117">
        <v>1</v>
      </c>
      <c r="O85" s="118" t="s">
        <v>766</v>
      </c>
      <c r="P85" s="118" t="s">
        <v>766</v>
      </c>
      <c r="Q85" s="116" t="s">
        <v>79</v>
      </c>
      <c r="R85" s="121" t="s">
        <v>14</v>
      </c>
      <c r="S85" s="121" t="s">
        <v>48</v>
      </c>
      <c r="T85" s="115" t="s">
        <v>266</v>
      </c>
      <c r="U85" s="122"/>
      <c r="V85" s="122"/>
      <c r="W85" s="123">
        <v>44896</v>
      </c>
      <c r="X85" s="123">
        <v>44926</v>
      </c>
      <c r="Y85" s="117"/>
      <c r="Z85" s="117"/>
      <c r="AA85" s="117"/>
      <c r="AB85" s="117"/>
      <c r="AC85" s="117"/>
      <c r="AD85" s="117"/>
      <c r="AE85" s="117"/>
      <c r="AF85" s="117"/>
      <c r="AG85" s="117"/>
      <c r="AH85" s="117"/>
      <c r="AI85" s="117"/>
      <c r="AJ85" s="117">
        <v>1</v>
      </c>
      <c r="AK85" s="117">
        <f t="shared" si="10"/>
        <v>1</v>
      </c>
    </row>
    <row r="86" spans="1:37" ht="39.950000000000003" customHeight="1" x14ac:dyDescent="0.25">
      <c r="A86" s="136"/>
      <c r="B86" s="100" t="s">
        <v>87</v>
      </c>
      <c r="C86" s="100" t="s">
        <v>31</v>
      </c>
      <c r="D86" s="100" t="s">
        <v>31</v>
      </c>
      <c r="E86" s="100" t="s">
        <v>101</v>
      </c>
      <c r="F86" s="100" t="s">
        <v>122</v>
      </c>
      <c r="G86" s="100" t="s">
        <v>759</v>
      </c>
      <c r="H86" s="100" t="s">
        <v>616</v>
      </c>
      <c r="I86" s="101">
        <v>20</v>
      </c>
      <c r="J86" s="100" t="s">
        <v>292</v>
      </c>
      <c r="K86" s="102"/>
      <c r="L86" s="103"/>
      <c r="M86" s="137"/>
      <c r="N86" s="137"/>
      <c r="O86" s="120"/>
      <c r="P86" s="138"/>
      <c r="Q86" s="120"/>
      <c r="R86" s="105" t="s">
        <v>14</v>
      </c>
      <c r="S86" s="108" t="s">
        <v>48</v>
      </c>
      <c r="T86" s="108" t="s">
        <v>266</v>
      </c>
      <c r="U86" s="100" t="s">
        <v>91</v>
      </c>
      <c r="V86" s="109" t="s">
        <v>659</v>
      </c>
      <c r="W86" s="110">
        <v>44743</v>
      </c>
      <c r="X86" s="110">
        <v>44926</v>
      </c>
      <c r="Y86" s="111"/>
      <c r="Z86" s="111"/>
      <c r="AA86" s="111"/>
      <c r="AB86" s="111"/>
      <c r="AC86" s="111"/>
      <c r="AD86" s="111"/>
      <c r="AE86" s="111"/>
      <c r="AF86" s="111"/>
      <c r="AG86" s="111"/>
      <c r="AH86" s="111"/>
      <c r="AI86" s="111"/>
      <c r="AJ86" s="111"/>
      <c r="AK86" s="111"/>
    </row>
    <row r="87" spans="1:37" ht="39.950000000000003" customHeight="1" x14ac:dyDescent="0.25">
      <c r="A87" s="98"/>
      <c r="B87" s="112"/>
      <c r="C87" s="112"/>
      <c r="D87" s="112"/>
      <c r="E87" s="112"/>
      <c r="F87" s="113"/>
      <c r="G87" s="113"/>
      <c r="H87" s="113"/>
      <c r="I87" s="114">
        <v>20</v>
      </c>
      <c r="J87" s="115" t="s">
        <v>292</v>
      </c>
      <c r="K87" s="114" t="s">
        <v>445</v>
      </c>
      <c r="L87" s="115" t="s">
        <v>697</v>
      </c>
      <c r="M87" s="116" t="s">
        <v>78</v>
      </c>
      <c r="N87" s="117">
        <v>1</v>
      </c>
      <c r="O87" s="118" t="s">
        <v>293</v>
      </c>
      <c r="P87" s="118" t="s">
        <v>293</v>
      </c>
      <c r="Q87" s="116" t="s">
        <v>79</v>
      </c>
      <c r="R87" s="121" t="s">
        <v>14</v>
      </c>
      <c r="S87" s="121" t="s">
        <v>48</v>
      </c>
      <c r="T87" s="115" t="s">
        <v>266</v>
      </c>
      <c r="U87" s="122"/>
      <c r="V87" s="122"/>
      <c r="W87" s="123">
        <v>44835</v>
      </c>
      <c r="X87" s="123">
        <v>44865</v>
      </c>
      <c r="Y87" s="117"/>
      <c r="Z87" s="117"/>
      <c r="AA87" s="117"/>
      <c r="AB87" s="117"/>
      <c r="AC87" s="117"/>
      <c r="AD87" s="117"/>
      <c r="AE87" s="117"/>
      <c r="AF87" s="117"/>
      <c r="AG87" s="117"/>
      <c r="AH87" s="117">
        <v>1</v>
      </c>
      <c r="AI87" s="117"/>
      <c r="AJ87" s="117"/>
      <c r="AK87" s="117">
        <f t="shared" si="10"/>
        <v>1</v>
      </c>
    </row>
    <row r="88" spans="1:37" s="64" customFormat="1" ht="39.950000000000003" customHeight="1" x14ac:dyDescent="0.25">
      <c r="A88" s="98"/>
      <c r="B88" s="112"/>
      <c r="C88" s="112"/>
      <c r="D88" s="112"/>
      <c r="E88" s="112"/>
      <c r="F88" s="113"/>
      <c r="G88" s="113"/>
      <c r="H88" s="113"/>
      <c r="I88" s="114">
        <v>20</v>
      </c>
      <c r="J88" s="115" t="s">
        <v>292</v>
      </c>
      <c r="K88" s="114" t="s">
        <v>446</v>
      </c>
      <c r="L88" s="115" t="s">
        <v>698</v>
      </c>
      <c r="M88" s="116" t="s">
        <v>78</v>
      </c>
      <c r="N88" s="117">
        <v>1</v>
      </c>
      <c r="O88" s="118" t="s">
        <v>294</v>
      </c>
      <c r="P88" s="118" t="s">
        <v>294</v>
      </c>
      <c r="Q88" s="116" t="s">
        <v>79</v>
      </c>
      <c r="R88" s="121" t="s">
        <v>14</v>
      </c>
      <c r="S88" s="121" t="s">
        <v>48</v>
      </c>
      <c r="T88" s="115" t="s">
        <v>266</v>
      </c>
      <c r="U88" s="122"/>
      <c r="V88" s="122"/>
      <c r="W88" s="123">
        <v>44835</v>
      </c>
      <c r="X88" s="123">
        <v>44865</v>
      </c>
      <c r="Y88" s="117"/>
      <c r="Z88" s="117"/>
      <c r="AA88" s="117"/>
      <c r="AB88" s="117"/>
      <c r="AC88" s="117"/>
      <c r="AD88" s="117"/>
      <c r="AE88" s="117"/>
      <c r="AF88" s="117"/>
      <c r="AG88" s="117"/>
      <c r="AH88" s="117">
        <v>1</v>
      </c>
      <c r="AI88" s="117"/>
      <c r="AJ88" s="117"/>
      <c r="AK88" s="117">
        <f t="shared" si="10"/>
        <v>1</v>
      </c>
    </row>
    <row r="89" spans="1:37" s="82" customFormat="1" ht="60" customHeight="1" x14ac:dyDescent="0.25">
      <c r="A89" s="98"/>
      <c r="B89" s="112"/>
      <c r="C89" s="112"/>
      <c r="D89" s="112"/>
      <c r="E89" s="112"/>
      <c r="F89" s="113"/>
      <c r="G89" s="113"/>
      <c r="H89" s="113"/>
      <c r="I89" s="114">
        <v>20</v>
      </c>
      <c r="J89" s="115" t="s">
        <v>292</v>
      </c>
      <c r="K89" s="114" t="s">
        <v>447</v>
      </c>
      <c r="L89" s="115" t="s">
        <v>295</v>
      </c>
      <c r="M89" s="116" t="s">
        <v>78</v>
      </c>
      <c r="N89" s="117">
        <v>25</v>
      </c>
      <c r="O89" s="118" t="s">
        <v>296</v>
      </c>
      <c r="P89" s="118" t="s">
        <v>296</v>
      </c>
      <c r="Q89" s="116" t="s">
        <v>79</v>
      </c>
      <c r="R89" s="121" t="s">
        <v>14</v>
      </c>
      <c r="S89" s="121" t="s">
        <v>48</v>
      </c>
      <c r="T89" s="115" t="s">
        <v>266</v>
      </c>
      <c r="U89" s="122"/>
      <c r="V89" s="122"/>
      <c r="W89" s="123">
        <v>44743</v>
      </c>
      <c r="X89" s="123">
        <v>44926</v>
      </c>
      <c r="Y89" s="117"/>
      <c r="Z89" s="117"/>
      <c r="AA89" s="117"/>
      <c r="AB89" s="117"/>
      <c r="AC89" s="117"/>
      <c r="AD89" s="117"/>
      <c r="AE89" s="117">
        <v>12</v>
      </c>
      <c r="AF89" s="117"/>
      <c r="AG89" s="117"/>
      <c r="AH89" s="117"/>
      <c r="AI89" s="117"/>
      <c r="AJ89" s="117">
        <v>13</v>
      </c>
      <c r="AK89" s="117">
        <f t="shared" si="10"/>
        <v>25</v>
      </c>
    </row>
    <row r="90" spans="1:37" ht="39.950000000000003" customHeight="1" x14ac:dyDescent="0.25">
      <c r="A90" s="141"/>
      <c r="B90" s="100" t="s">
        <v>87</v>
      </c>
      <c r="C90" s="100" t="s">
        <v>31</v>
      </c>
      <c r="D90" s="100" t="s">
        <v>31</v>
      </c>
      <c r="E90" s="100" t="s">
        <v>103</v>
      </c>
      <c r="F90" s="100" t="s">
        <v>122</v>
      </c>
      <c r="G90" s="100" t="s">
        <v>759</v>
      </c>
      <c r="H90" s="100" t="s">
        <v>616</v>
      </c>
      <c r="I90" s="101">
        <v>21</v>
      </c>
      <c r="J90" s="100" t="s">
        <v>297</v>
      </c>
      <c r="K90" s="102"/>
      <c r="L90" s="103"/>
      <c r="M90" s="137"/>
      <c r="N90" s="137"/>
      <c r="O90" s="120"/>
      <c r="P90" s="138"/>
      <c r="Q90" s="120"/>
      <c r="R90" s="105" t="s">
        <v>14</v>
      </c>
      <c r="S90" s="108" t="s">
        <v>48</v>
      </c>
      <c r="T90" s="108" t="s">
        <v>266</v>
      </c>
      <c r="U90" s="100" t="s">
        <v>91</v>
      </c>
      <c r="V90" s="109" t="s">
        <v>659</v>
      </c>
      <c r="W90" s="110">
        <v>44621</v>
      </c>
      <c r="X90" s="110">
        <v>44926</v>
      </c>
      <c r="Y90" s="111"/>
      <c r="Z90" s="111"/>
      <c r="AA90" s="111"/>
      <c r="AB90" s="111"/>
      <c r="AC90" s="111"/>
      <c r="AD90" s="111"/>
      <c r="AE90" s="111"/>
      <c r="AF90" s="111"/>
      <c r="AG90" s="111"/>
      <c r="AH90" s="111"/>
      <c r="AI90" s="111"/>
      <c r="AJ90" s="111"/>
      <c r="AK90" s="111"/>
    </row>
    <row r="91" spans="1:37" ht="39.950000000000003" customHeight="1" x14ac:dyDescent="0.25">
      <c r="A91" s="98"/>
      <c r="B91" s="112"/>
      <c r="C91" s="112"/>
      <c r="D91" s="112"/>
      <c r="E91" s="112"/>
      <c r="F91" s="113"/>
      <c r="G91" s="113"/>
      <c r="H91" s="113"/>
      <c r="I91" s="114">
        <v>21</v>
      </c>
      <c r="J91" s="115" t="s">
        <v>297</v>
      </c>
      <c r="K91" s="114" t="s">
        <v>448</v>
      </c>
      <c r="L91" s="115" t="s">
        <v>298</v>
      </c>
      <c r="M91" s="116" t="s">
        <v>78</v>
      </c>
      <c r="N91" s="117">
        <v>1</v>
      </c>
      <c r="O91" s="118" t="s">
        <v>699</v>
      </c>
      <c r="P91" s="118" t="s">
        <v>298</v>
      </c>
      <c r="Q91" s="116" t="s">
        <v>79</v>
      </c>
      <c r="R91" s="121" t="s">
        <v>14</v>
      </c>
      <c r="S91" s="121" t="s">
        <v>48</v>
      </c>
      <c r="T91" s="115" t="s">
        <v>266</v>
      </c>
      <c r="U91" s="122"/>
      <c r="V91" s="122"/>
      <c r="W91" s="123">
        <v>44896</v>
      </c>
      <c r="X91" s="123">
        <v>44926</v>
      </c>
      <c r="Y91" s="117"/>
      <c r="Z91" s="117"/>
      <c r="AA91" s="117"/>
      <c r="AB91" s="117"/>
      <c r="AC91" s="117"/>
      <c r="AD91" s="117"/>
      <c r="AE91" s="117"/>
      <c r="AF91" s="117"/>
      <c r="AG91" s="117"/>
      <c r="AH91" s="117"/>
      <c r="AI91" s="117"/>
      <c r="AJ91" s="117">
        <v>1</v>
      </c>
      <c r="AK91" s="117">
        <f t="shared" si="10"/>
        <v>1</v>
      </c>
    </row>
    <row r="92" spans="1:37" ht="39.950000000000003" customHeight="1" x14ac:dyDescent="0.25">
      <c r="A92" s="98"/>
      <c r="B92" s="112"/>
      <c r="C92" s="112"/>
      <c r="D92" s="112"/>
      <c r="E92" s="112"/>
      <c r="F92" s="113"/>
      <c r="G92" s="113"/>
      <c r="H92" s="113"/>
      <c r="I92" s="114">
        <v>21</v>
      </c>
      <c r="J92" s="115" t="s">
        <v>297</v>
      </c>
      <c r="K92" s="114" t="s">
        <v>449</v>
      </c>
      <c r="L92" s="115" t="s">
        <v>767</v>
      </c>
      <c r="M92" s="116" t="s">
        <v>78</v>
      </c>
      <c r="N92" s="117">
        <v>4</v>
      </c>
      <c r="O92" s="118" t="s">
        <v>299</v>
      </c>
      <c r="P92" s="118" t="s">
        <v>299</v>
      </c>
      <c r="Q92" s="116" t="s">
        <v>79</v>
      </c>
      <c r="R92" s="121" t="s">
        <v>14</v>
      </c>
      <c r="S92" s="121" t="s">
        <v>48</v>
      </c>
      <c r="T92" s="115" t="s">
        <v>266</v>
      </c>
      <c r="U92" s="122"/>
      <c r="V92" s="122"/>
      <c r="W92" s="123">
        <v>44621</v>
      </c>
      <c r="X92" s="123">
        <v>44926</v>
      </c>
      <c r="Y92" s="117"/>
      <c r="Z92" s="117"/>
      <c r="AA92" s="117">
        <v>1</v>
      </c>
      <c r="AB92" s="117"/>
      <c r="AC92" s="117"/>
      <c r="AD92" s="117">
        <v>1</v>
      </c>
      <c r="AE92" s="117"/>
      <c r="AF92" s="117"/>
      <c r="AG92" s="117">
        <v>1</v>
      </c>
      <c r="AH92" s="117"/>
      <c r="AI92" s="117"/>
      <c r="AJ92" s="117">
        <v>1</v>
      </c>
      <c r="AK92" s="117">
        <f t="shared" si="10"/>
        <v>4</v>
      </c>
    </row>
    <row r="93" spans="1:37" ht="39.950000000000003" customHeight="1" x14ac:dyDescent="0.25">
      <c r="A93" s="98"/>
      <c r="B93" s="112"/>
      <c r="C93" s="112"/>
      <c r="D93" s="112"/>
      <c r="E93" s="112"/>
      <c r="F93" s="113"/>
      <c r="G93" s="113"/>
      <c r="H93" s="113"/>
      <c r="I93" s="114">
        <v>21</v>
      </c>
      <c r="J93" s="115" t="s">
        <v>297</v>
      </c>
      <c r="K93" s="114" t="s">
        <v>450</v>
      </c>
      <c r="L93" s="115" t="s">
        <v>300</v>
      </c>
      <c r="M93" s="116" t="s">
        <v>78</v>
      </c>
      <c r="N93" s="117">
        <v>4</v>
      </c>
      <c r="O93" s="118" t="s">
        <v>301</v>
      </c>
      <c r="P93" s="118" t="s">
        <v>301</v>
      </c>
      <c r="Q93" s="116" t="s">
        <v>79</v>
      </c>
      <c r="R93" s="121" t="s">
        <v>14</v>
      </c>
      <c r="S93" s="121" t="s">
        <v>48</v>
      </c>
      <c r="T93" s="115" t="s">
        <v>266</v>
      </c>
      <c r="U93" s="122"/>
      <c r="V93" s="122"/>
      <c r="W93" s="123">
        <v>44621</v>
      </c>
      <c r="X93" s="123">
        <v>44926</v>
      </c>
      <c r="Y93" s="117"/>
      <c r="Z93" s="117"/>
      <c r="AA93" s="117">
        <v>1</v>
      </c>
      <c r="AB93" s="117"/>
      <c r="AC93" s="117"/>
      <c r="AD93" s="117">
        <v>1</v>
      </c>
      <c r="AE93" s="117"/>
      <c r="AF93" s="117"/>
      <c r="AG93" s="117">
        <v>1</v>
      </c>
      <c r="AH93" s="117"/>
      <c r="AI93" s="117"/>
      <c r="AJ93" s="117">
        <v>1</v>
      </c>
      <c r="AK93" s="117">
        <f t="shared" si="10"/>
        <v>4</v>
      </c>
    </row>
    <row r="94" spans="1:37" ht="39.950000000000003" customHeight="1" x14ac:dyDescent="0.25">
      <c r="A94" s="98"/>
      <c r="B94" s="112"/>
      <c r="C94" s="112"/>
      <c r="D94" s="112"/>
      <c r="E94" s="112"/>
      <c r="F94" s="113"/>
      <c r="G94" s="113"/>
      <c r="H94" s="113"/>
      <c r="I94" s="114">
        <v>21</v>
      </c>
      <c r="J94" s="115" t="s">
        <v>297</v>
      </c>
      <c r="K94" s="114" t="s">
        <v>451</v>
      </c>
      <c r="L94" s="115" t="s">
        <v>302</v>
      </c>
      <c r="M94" s="116" t="s">
        <v>78</v>
      </c>
      <c r="N94" s="117">
        <v>2</v>
      </c>
      <c r="O94" s="118" t="s">
        <v>303</v>
      </c>
      <c r="P94" s="118" t="s">
        <v>303</v>
      </c>
      <c r="Q94" s="116" t="s">
        <v>79</v>
      </c>
      <c r="R94" s="121" t="s">
        <v>14</v>
      </c>
      <c r="S94" s="121" t="s">
        <v>48</v>
      </c>
      <c r="T94" s="115" t="s">
        <v>266</v>
      </c>
      <c r="U94" s="122"/>
      <c r="V94" s="122"/>
      <c r="W94" s="123">
        <v>44621</v>
      </c>
      <c r="X94" s="123">
        <v>44926</v>
      </c>
      <c r="Y94" s="117"/>
      <c r="Z94" s="117"/>
      <c r="AA94" s="117">
        <v>1</v>
      </c>
      <c r="AB94" s="117"/>
      <c r="AC94" s="117"/>
      <c r="AD94" s="117"/>
      <c r="AE94" s="117"/>
      <c r="AF94" s="117"/>
      <c r="AG94" s="117"/>
      <c r="AH94" s="117"/>
      <c r="AI94" s="117"/>
      <c r="AJ94" s="117">
        <v>1</v>
      </c>
      <c r="AK94" s="117">
        <f t="shared" si="10"/>
        <v>2</v>
      </c>
    </row>
    <row r="95" spans="1:37" ht="39.950000000000003" customHeight="1" x14ac:dyDescent="0.25">
      <c r="A95" s="98"/>
      <c r="B95" s="112"/>
      <c r="C95" s="112"/>
      <c r="D95" s="112"/>
      <c r="E95" s="112"/>
      <c r="F95" s="113"/>
      <c r="G95" s="113"/>
      <c r="H95" s="113"/>
      <c r="I95" s="114">
        <v>21</v>
      </c>
      <c r="J95" s="115" t="s">
        <v>297</v>
      </c>
      <c r="K95" s="114" t="s">
        <v>452</v>
      </c>
      <c r="L95" s="115" t="s">
        <v>304</v>
      </c>
      <c r="M95" s="116" t="s">
        <v>78</v>
      </c>
      <c r="N95" s="117">
        <v>4</v>
      </c>
      <c r="O95" s="118" t="s">
        <v>305</v>
      </c>
      <c r="P95" s="118" t="s">
        <v>305</v>
      </c>
      <c r="Q95" s="116" t="s">
        <v>79</v>
      </c>
      <c r="R95" s="121" t="s">
        <v>14</v>
      </c>
      <c r="S95" s="121" t="s">
        <v>48</v>
      </c>
      <c r="T95" s="115" t="s">
        <v>266</v>
      </c>
      <c r="U95" s="122"/>
      <c r="V95" s="122"/>
      <c r="W95" s="123">
        <v>44621</v>
      </c>
      <c r="X95" s="123">
        <v>44926</v>
      </c>
      <c r="Y95" s="117"/>
      <c r="Z95" s="117"/>
      <c r="AA95" s="117">
        <v>1</v>
      </c>
      <c r="AB95" s="117"/>
      <c r="AC95" s="117"/>
      <c r="AD95" s="117">
        <v>1</v>
      </c>
      <c r="AE95" s="117"/>
      <c r="AF95" s="117"/>
      <c r="AG95" s="117">
        <v>1</v>
      </c>
      <c r="AH95" s="117"/>
      <c r="AI95" s="117"/>
      <c r="AJ95" s="117">
        <v>1</v>
      </c>
      <c r="AK95" s="117">
        <f t="shared" si="10"/>
        <v>4</v>
      </c>
    </row>
    <row r="96" spans="1:37" ht="39.950000000000003" customHeight="1" x14ac:dyDescent="0.25">
      <c r="A96" s="141"/>
      <c r="B96" s="100" t="s">
        <v>92</v>
      </c>
      <c r="C96" s="100" t="s">
        <v>17</v>
      </c>
      <c r="D96" s="100" t="s">
        <v>45</v>
      </c>
      <c r="E96" s="100" t="s">
        <v>119</v>
      </c>
      <c r="F96" s="100" t="s">
        <v>122</v>
      </c>
      <c r="G96" s="100" t="s">
        <v>768</v>
      </c>
      <c r="H96" s="100" t="s">
        <v>616</v>
      </c>
      <c r="I96" s="101">
        <v>22</v>
      </c>
      <c r="J96" s="100" t="s">
        <v>550</v>
      </c>
      <c r="K96" s="102"/>
      <c r="L96" s="103"/>
      <c r="M96" s="137"/>
      <c r="N96" s="137"/>
      <c r="O96" s="120"/>
      <c r="P96" s="138"/>
      <c r="Q96" s="120"/>
      <c r="R96" s="105" t="s">
        <v>17</v>
      </c>
      <c r="S96" s="108" t="s">
        <v>53</v>
      </c>
      <c r="T96" s="108" t="s">
        <v>306</v>
      </c>
      <c r="U96" s="100" t="s">
        <v>91</v>
      </c>
      <c r="V96" s="109" t="s">
        <v>659</v>
      </c>
      <c r="W96" s="110">
        <v>44576</v>
      </c>
      <c r="X96" s="110">
        <v>44926</v>
      </c>
      <c r="Y96" s="111"/>
      <c r="Z96" s="111"/>
      <c r="AA96" s="111"/>
      <c r="AB96" s="111"/>
      <c r="AC96" s="111"/>
      <c r="AD96" s="111"/>
      <c r="AE96" s="111"/>
      <c r="AF96" s="111"/>
      <c r="AG96" s="111"/>
      <c r="AH96" s="111"/>
      <c r="AI96" s="111"/>
      <c r="AJ96" s="111"/>
      <c r="AK96" s="111"/>
    </row>
    <row r="97" spans="1:37" s="64" customFormat="1" ht="39.950000000000003" customHeight="1" x14ac:dyDescent="0.25">
      <c r="A97" s="98"/>
      <c r="B97" s="112"/>
      <c r="C97" s="112"/>
      <c r="D97" s="112"/>
      <c r="E97" s="112"/>
      <c r="F97" s="113"/>
      <c r="G97" s="113"/>
      <c r="H97" s="113"/>
      <c r="I97" s="114">
        <v>22</v>
      </c>
      <c r="J97" s="115" t="s">
        <v>550</v>
      </c>
      <c r="K97" s="114" t="s">
        <v>453</v>
      </c>
      <c r="L97" s="118" t="s">
        <v>769</v>
      </c>
      <c r="M97" s="116" t="s">
        <v>78</v>
      </c>
      <c r="N97" s="117">
        <v>60</v>
      </c>
      <c r="O97" s="118" t="s">
        <v>533</v>
      </c>
      <c r="P97" s="118" t="s">
        <v>307</v>
      </c>
      <c r="Q97" s="116" t="s">
        <v>79</v>
      </c>
      <c r="R97" s="121" t="s">
        <v>17</v>
      </c>
      <c r="S97" s="121" t="s">
        <v>53</v>
      </c>
      <c r="T97" s="115" t="s">
        <v>306</v>
      </c>
      <c r="U97" s="122"/>
      <c r="V97" s="122"/>
      <c r="W97" s="123">
        <v>44621</v>
      </c>
      <c r="X97" s="123">
        <v>44926</v>
      </c>
      <c r="Y97" s="117"/>
      <c r="Z97" s="117"/>
      <c r="AA97" s="117">
        <v>15</v>
      </c>
      <c r="AB97" s="117"/>
      <c r="AC97" s="117"/>
      <c r="AD97" s="117">
        <v>15</v>
      </c>
      <c r="AE97" s="117"/>
      <c r="AF97" s="117"/>
      <c r="AG97" s="117">
        <v>15</v>
      </c>
      <c r="AH97" s="117"/>
      <c r="AI97" s="117"/>
      <c r="AJ97" s="117">
        <v>15</v>
      </c>
      <c r="AK97" s="117">
        <f t="shared" si="10"/>
        <v>60</v>
      </c>
    </row>
    <row r="98" spans="1:37" s="82" customFormat="1" ht="60" customHeight="1" x14ac:dyDescent="0.25">
      <c r="A98" s="98"/>
      <c r="B98" s="112"/>
      <c r="C98" s="112"/>
      <c r="D98" s="112"/>
      <c r="E98" s="112"/>
      <c r="F98" s="113"/>
      <c r="G98" s="113"/>
      <c r="H98" s="113"/>
      <c r="I98" s="114">
        <v>22</v>
      </c>
      <c r="J98" s="115" t="s">
        <v>550</v>
      </c>
      <c r="K98" s="114" t="s">
        <v>454</v>
      </c>
      <c r="L98" s="115" t="s">
        <v>532</v>
      </c>
      <c r="M98" s="116" t="s">
        <v>78</v>
      </c>
      <c r="N98" s="117">
        <v>60</v>
      </c>
      <c r="O98" s="118" t="s">
        <v>533</v>
      </c>
      <c r="P98" s="118" t="s">
        <v>548</v>
      </c>
      <c r="Q98" s="116" t="s">
        <v>79</v>
      </c>
      <c r="R98" s="121" t="s">
        <v>17</v>
      </c>
      <c r="S98" s="121" t="s">
        <v>53</v>
      </c>
      <c r="T98" s="115" t="s">
        <v>306</v>
      </c>
      <c r="U98" s="122"/>
      <c r="V98" s="122"/>
      <c r="W98" s="123">
        <v>44621</v>
      </c>
      <c r="X98" s="123">
        <v>44926</v>
      </c>
      <c r="Y98" s="117"/>
      <c r="Z98" s="117"/>
      <c r="AA98" s="117">
        <v>15</v>
      </c>
      <c r="AB98" s="117"/>
      <c r="AC98" s="117"/>
      <c r="AD98" s="117">
        <v>15</v>
      </c>
      <c r="AE98" s="117"/>
      <c r="AF98" s="117"/>
      <c r="AG98" s="117">
        <v>15</v>
      </c>
      <c r="AH98" s="117"/>
      <c r="AI98" s="117"/>
      <c r="AJ98" s="117">
        <v>15</v>
      </c>
      <c r="AK98" s="117">
        <f t="shared" si="10"/>
        <v>60</v>
      </c>
    </row>
    <row r="99" spans="1:37" ht="39.950000000000003" customHeight="1" x14ac:dyDescent="0.25">
      <c r="A99" s="98"/>
      <c r="B99" s="112"/>
      <c r="C99" s="112"/>
      <c r="D99" s="112"/>
      <c r="E99" s="112"/>
      <c r="F99" s="113"/>
      <c r="G99" s="113"/>
      <c r="H99" s="113"/>
      <c r="I99" s="114">
        <v>22</v>
      </c>
      <c r="J99" s="115" t="s">
        <v>550</v>
      </c>
      <c r="K99" s="114" t="s">
        <v>455</v>
      </c>
      <c r="L99" s="115" t="s">
        <v>534</v>
      </c>
      <c r="M99" s="116" t="s">
        <v>78</v>
      </c>
      <c r="N99" s="117">
        <v>55</v>
      </c>
      <c r="O99" s="118" t="s">
        <v>535</v>
      </c>
      <c r="P99" s="118" t="s">
        <v>700</v>
      </c>
      <c r="Q99" s="116" t="s">
        <v>79</v>
      </c>
      <c r="R99" s="121" t="s">
        <v>17</v>
      </c>
      <c r="S99" s="121" t="s">
        <v>53</v>
      </c>
      <c r="T99" s="115" t="s">
        <v>306</v>
      </c>
      <c r="U99" s="122"/>
      <c r="V99" s="122"/>
      <c r="W99" s="123">
        <v>44621</v>
      </c>
      <c r="X99" s="123">
        <v>44926</v>
      </c>
      <c r="Y99" s="117"/>
      <c r="Z99" s="117"/>
      <c r="AA99" s="117">
        <v>10</v>
      </c>
      <c r="AB99" s="117"/>
      <c r="AC99" s="117"/>
      <c r="AD99" s="117">
        <v>15</v>
      </c>
      <c r="AE99" s="117"/>
      <c r="AF99" s="117"/>
      <c r="AG99" s="117">
        <v>15</v>
      </c>
      <c r="AH99" s="117"/>
      <c r="AI99" s="117"/>
      <c r="AJ99" s="117">
        <v>15</v>
      </c>
      <c r="AK99" s="117">
        <f t="shared" si="10"/>
        <v>55</v>
      </c>
    </row>
    <row r="100" spans="1:37" ht="39.950000000000003" customHeight="1" x14ac:dyDescent="0.25">
      <c r="A100" s="98"/>
      <c r="B100" s="112"/>
      <c r="C100" s="112"/>
      <c r="D100" s="112"/>
      <c r="E100" s="112"/>
      <c r="F100" s="113"/>
      <c r="G100" s="113"/>
      <c r="H100" s="113"/>
      <c r="I100" s="114">
        <v>22</v>
      </c>
      <c r="J100" s="115" t="s">
        <v>550</v>
      </c>
      <c r="K100" s="114" t="s">
        <v>456</v>
      </c>
      <c r="L100" s="115" t="s">
        <v>540</v>
      </c>
      <c r="M100" s="116" t="s">
        <v>78</v>
      </c>
      <c r="N100" s="117">
        <v>60</v>
      </c>
      <c r="O100" s="118" t="s">
        <v>770</v>
      </c>
      <c r="P100" s="118" t="s">
        <v>771</v>
      </c>
      <c r="Q100" s="116" t="s">
        <v>79</v>
      </c>
      <c r="R100" s="121" t="s">
        <v>17</v>
      </c>
      <c r="S100" s="121" t="s">
        <v>53</v>
      </c>
      <c r="T100" s="115" t="s">
        <v>306</v>
      </c>
      <c r="U100" s="122"/>
      <c r="V100" s="122"/>
      <c r="W100" s="123">
        <v>44621</v>
      </c>
      <c r="X100" s="123">
        <v>44926</v>
      </c>
      <c r="Y100" s="117"/>
      <c r="Z100" s="117"/>
      <c r="AA100" s="117">
        <v>15</v>
      </c>
      <c r="AB100" s="117"/>
      <c r="AC100" s="117"/>
      <c r="AD100" s="117">
        <v>15</v>
      </c>
      <c r="AE100" s="117"/>
      <c r="AF100" s="117"/>
      <c r="AG100" s="117">
        <v>15</v>
      </c>
      <c r="AH100" s="117"/>
      <c r="AI100" s="117"/>
      <c r="AJ100" s="117">
        <v>15</v>
      </c>
      <c r="AK100" s="117">
        <f t="shared" si="10"/>
        <v>60</v>
      </c>
    </row>
    <row r="101" spans="1:37" ht="39.950000000000003" customHeight="1" x14ac:dyDescent="0.25">
      <c r="A101" s="98"/>
      <c r="B101" s="112"/>
      <c r="C101" s="112"/>
      <c r="D101" s="112"/>
      <c r="E101" s="112"/>
      <c r="F101" s="113"/>
      <c r="G101" s="113"/>
      <c r="H101" s="113"/>
      <c r="I101" s="114">
        <v>22</v>
      </c>
      <c r="J101" s="115" t="s">
        <v>550</v>
      </c>
      <c r="K101" s="114" t="s">
        <v>457</v>
      </c>
      <c r="L101" s="115" t="s">
        <v>772</v>
      </c>
      <c r="M101" s="116" t="s">
        <v>78</v>
      </c>
      <c r="N101" s="117">
        <v>2</v>
      </c>
      <c r="O101" s="118" t="s">
        <v>773</v>
      </c>
      <c r="P101" s="118" t="s">
        <v>774</v>
      </c>
      <c r="Q101" s="116" t="s">
        <v>79</v>
      </c>
      <c r="R101" s="121" t="s">
        <v>17</v>
      </c>
      <c r="S101" s="121" t="s">
        <v>53</v>
      </c>
      <c r="T101" s="115" t="s">
        <v>306</v>
      </c>
      <c r="U101" s="122"/>
      <c r="V101" s="122"/>
      <c r="W101" s="123">
        <v>44621</v>
      </c>
      <c r="X101" s="123">
        <v>44926</v>
      </c>
      <c r="Y101" s="117"/>
      <c r="Z101" s="117"/>
      <c r="AA101" s="117"/>
      <c r="AB101" s="117"/>
      <c r="AC101" s="117"/>
      <c r="AD101" s="117"/>
      <c r="AE101" s="117">
        <v>1</v>
      </c>
      <c r="AF101" s="117"/>
      <c r="AG101" s="117"/>
      <c r="AH101" s="117"/>
      <c r="AI101" s="117"/>
      <c r="AJ101" s="117">
        <v>1</v>
      </c>
      <c r="AK101" s="117">
        <f t="shared" si="10"/>
        <v>2</v>
      </c>
    </row>
    <row r="102" spans="1:37" ht="39.950000000000003" customHeight="1" x14ac:dyDescent="0.25">
      <c r="A102" s="98"/>
      <c r="B102" s="112"/>
      <c r="C102" s="112"/>
      <c r="D102" s="112"/>
      <c r="E102" s="112"/>
      <c r="F102" s="113"/>
      <c r="G102" s="113"/>
      <c r="H102" s="113"/>
      <c r="I102" s="114">
        <v>22</v>
      </c>
      <c r="J102" s="115" t="s">
        <v>550</v>
      </c>
      <c r="K102" s="114" t="s">
        <v>458</v>
      </c>
      <c r="L102" s="115" t="s">
        <v>536</v>
      </c>
      <c r="M102" s="116" t="s">
        <v>78</v>
      </c>
      <c r="N102" s="117">
        <v>4</v>
      </c>
      <c r="O102" s="118" t="s">
        <v>541</v>
      </c>
      <c r="P102" s="118" t="s">
        <v>775</v>
      </c>
      <c r="Q102" s="116" t="s">
        <v>79</v>
      </c>
      <c r="R102" s="121" t="s">
        <v>17</v>
      </c>
      <c r="S102" s="121" t="s">
        <v>53</v>
      </c>
      <c r="T102" s="115" t="s">
        <v>306</v>
      </c>
      <c r="U102" s="122"/>
      <c r="V102" s="122"/>
      <c r="W102" s="123">
        <v>44621</v>
      </c>
      <c r="X102" s="123">
        <v>44926</v>
      </c>
      <c r="Y102" s="117"/>
      <c r="Z102" s="117"/>
      <c r="AA102" s="117">
        <v>1</v>
      </c>
      <c r="AB102" s="117"/>
      <c r="AC102" s="117"/>
      <c r="AD102" s="117">
        <v>1</v>
      </c>
      <c r="AE102" s="117"/>
      <c r="AF102" s="117"/>
      <c r="AG102" s="117">
        <v>1</v>
      </c>
      <c r="AH102" s="117"/>
      <c r="AI102" s="117"/>
      <c r="AJ102" s="117">
        <v>1</v>
      </c>
      <c r="AK102" s="117">
        <f t="shared" si="10"/>
        <v>4</v>
      </c>
    </row>
    <row r="103" spans="1:37" ht="39.950000000000003" customHeight="1" x14ac:dyDescent="0.25">
      <c r="A103" s="98"/>
      <c r="B103" s="112"/>
      <c r="C103" s="112"/>
      <c r="D103" s="112"/>
      <c r="E103" s="112"/>
      <c r="F103" s="113"/>
      <c r="G103" s="113"/>
      <c r="H103" s="113"/>
      <c r="I103" s="114">
        <v>22</v>
      </c>
      <c r="J103" s="115" t="s">
        <v>550</v>
      </c>
      <c r="K103" s="114" t="s">
        <v>459</v>
      </c>
      <c r="L103" s="115" t="s">
        <v>537</v>
      </c>
      <c r="M103" s="116" t="s">
        <v>78</v>
      </c>
      <c r="N103" s="117">
        <v>20</v>
      </c>
      <c r="O103" s="118" t="s">
        <v>552</v>
      </c>
      <c r="P103" s="118" t="s">
        <v>308</v>
      </c>
      <c r="Q103" s="116" t="s">
        <v>79</v>
      </c>
      <c r="R103" s="121" t="s">
        <v>17</v>
      </c>
      <c r="S103" s="121" t="s">
        <v>53</v>
      </c>
      <c r="T103" s="115" t="s">
        <v>306</v>
      </c>
      <c r="U103" s="122"/>
      <c r="V103" s="122"/>
      <c r="W103" s="123">
        <v>44713</v>
      </c>
      <c r="X103" s="123">
        <v>44926</v>
      </c>
      <c r="Y103" s="117"/>
      <c r="Z103" s="117"/>
      <c r="AA103" s="117"/>
      <c r="AB103" s="117"/>
      <c r="AC103" s="117"/>
      <c r="AD103" s="117">
        <v>10</v>
      </c>
      <c r="AE103" s="117"/>
      <c r="AF103" s="117"/>
      <c r="AG103" s="117"/>
      <c r="AH103" s="117"/>
      <c r="AI103" s="117"/>
      <c r="AJ103" s="117">
        <v>10</v>
      </c>
      <c r="AK103" s="117">
        <f t="shared" si="10"/>
        <v>20</v>
      </c>
    </row>
    <row r="104" spans="1:37" ht="39.950000000000003" customHeight="1" x14ac:dyDescent="0.25">
      <c r="A104" s="98"/>
      <c r="B104" s="112"/>
      <c r="C104" s="112"/>
      <c r="D104" s="112"/>
      <c r="E104" s="112"/>
      <c r="F104" s="113"/>
      <c r="G104" s="113"/>
      <c r="H104" s="113"/>
      <c r="I104" s="114">
        <v>22</v>
      </c>
      <c r="J104" s="115" t="s">
        <v>550</v>
      </c>
      <c r="K104" s="114" t="s">
        <v>639</v>
      </c>
      <c r="L104" s="115" t="s">
        <v>538</v>
      </c>
      <c r="M104" s="116" t="s">
        <v>78</v>
      </c>
      <c r="N104" s="117">
        <v>12</v>
      </c>
      <c r="O104" s="118" t="s">
        <v>539</v>
      </c>
      <c r="P104" s="118" t="s">
        <v>309</v>
      </c>
      <c r="Q104" s="116" t="s">
        <v>79</v>
      </c>
      <c r="R104" s="121" t="s">
        <v>17</v>
      </c>
      <c r="S104" s="121" t="s">
        <v>53</v>
      </c>
      <c r="T104" s="115" t="s">
        <v>306</v>
      </c>
      <c r="U104" s="122"/>
      <c r="V104" s="122"/>
      <c r="W104" s="123">
        <v>44713</v>
      </c>
      <c r="X104" s="123">
        <v>44926</v>
      </c>
      <c r="Y104" s="117"/>
      <c r="Z104" s="117"/>
      <c r="AA104" s="117"/>
      <c r="AB104" s="117"/>
      <c r="AC104" s="117"/>
      <c r="AD104" s="117">
        <v>6</v>
      </c>
      <c r="AE104" s="117"/>
      <c r="AF104" s="117"/>
      <c r="AG104" s="117"/>
      <c r="AH104" s="117"/>
      <c r="AI104" s="117"/>
      <c r="AJ104" s="117">
        <v>6</v>
      </c>
      <c r="AK104" s="117">
        <f t="shared" si="10"/>
        <v>12</v>
      </c>
    </row>
    <row r="105" spans="1:37" s="64" customFormat="1" ht="39.950000000000003" customHeight="1" x14ac:dyDescent="0.25">
      <c r="A105" s="141"/>
      <c r="B105" s="100" t="s">
        <v>92</v>
      </c>
      <c r="C105" s="100" t="s">
        <v>31</v>
      </c>
      <c r="D105" s="100" t="s">
        <v>31</v>
      </c>
      <c r="E105" s="100" t="s">
        <v>94</v>
      </c>
      <c r="F105" s="100" t="s">
        <v>122</v>
      </c>
      <c r="G105" s="100" t="s">
        <v>776</v>
      </c>
      <c r="H105" s="100" t="s">
        <v>616</v>
      </c>
      <c r="I105" s="101">
        <v>23</v>
      </c>
      <c r="J105" s="100" t="s">
        <v>551</v>
      </c>
      <c r="K105" s="102"/>
      <c r="L105" s="103"/>
      <c r="M105" s="137"/>
      <c r="N105" s="137"/>
      <c r="O105" s="120"/>
      <c r="P105" s="138"/>
      <c r="Q105" s="120"/>
      <c r="R105" s="105" t="s">
        <v>15</v>
      </c>
      <c r="S105" s="108" t="s">
        <v>59</v>
      </c>
      <c r="T105" s="108" t="s">
        <v>311</v>
      </c>
      <c r="U105" s="100" t="s">
        <v>91</v>
      </c>
      <c r="V105" s="109" t="s">
        <v>659</v>
      </c>
      <c r="W105" s="110">
        <v>44592</v>
      </c>
      <c r="X105" s="110">
        <v>44926</v>
      </c>
      <c r="Y105" s="111"/>
      <c r="Z105" s="111"/>
      <c r="AA105" s="111"/>
      <c r="AB105" s="111"/>
      <c r="AC105" s="111"/>
      <c r="AD105" s="111"/>
      <c r="AE105" s="111"/>
      <c r="AF105" s="111"/>
      <c r="AG105" s="111"/>
      <c r="AH105" s="111"/>
      <c r="AI105" s="111"/>
      <c r="AJ105" s="111"/>
      <c r="AK105" s="111"/>
    </row>
    <row r="106" spans="1:37" s="82" customFormat="1" ht="60" customHeight="1" x14ac:dyDescent="0.25">
      <c r="A106" s="98"/>
      <c r="B106" s="112"/>
      <c r="C106" s="112"/>
      <c r="D106" s="112"/>
      <c r="E106" s="112"/>
      <c r="F106" s="113"/>
      <c r="G106" s="113"/>
      <c r="H106" s="113"/>
      <c r="I106" s="114">
        <v>23</v>
      </c>
      <c r="J106" s="115" t="s">
        <v>551</v>
      </c>
      <c r="K106" s="114" t="s">
        <v>460</v>
      </c>
      <c r="L106" s="115" t="s">
        <v>777</v>
      </c>
      <c r="M106" s="116" t="s">
        <v>78</v>
      </c>
      <c r="N106" s="117">
        <v>2</v>
      </c>
      <c r="O106" s="118" t="s">
        <v>778</v>
      </c>
      <c r="P106" s="118" t="s">
        <v>779</v>
      </c>
      <c r="Q106" s="116" t="s">
        <v>90</v>
      </c>
      <c r="R106" s="121" t="s">
        <v>15</v>
      </c>
      <c r="S106" s="121" t="s">
        <v>59</v>
      </c>
      <c r="T106" s="115" t="s">
        <v>311</v>
      </c>
      <c r="U106" s="122"/>
      <c r="V106" s="122"/>
      <c r="W106" s="123">
        <v>44805</v>
      </c>
      <c r="X106" s="123">
        <v>44834</v>
      </c>
      <c r="Y106" s="117"/>
      <c r="Z106" s="117"/>
      <c r="AA106" s="117"/>
      <c r="AB106" s="117"/>
      <c r="AC106" s="117"/>
      <c r="AD106" s="117">
        <v>2</v>
      </c>
      <c r="AE106" s="117"/>
      <c r="AF106" s="117"/>
      <c r="AG106" s="117"/>
      <c r="AH106" s="117"/>
      <c r="AI106" s="117"/>
      <c r="AJ106" s="117"/>
      <c r="AK106" s="117">
        <f t="shared" ref="AK106:AK132" si="11">SUM(Y106:AJ106)</f>
        <v>2</v>
      </c>
    </row>
    <row r="107" spans="1:37" ht="39.950000000000003" customHeight="1" x14ac:dyDescent="0.25">
      <c r="A107" s="98"/>
      <c r="B107" s="112"/>
      <c r="C107" s="112"/>
      <c r="D107" s="112"/>
      <c r="E107" s="112"/>
      <c r="F107" s="113"/>
      <c r="G107" s="113"/>
      <c r="H107" s="113"/>
      <c r="I107" s="114">
        <v>23</v>
      </c>
      <c r="J107" s="115" t="s">
        <v>551</v>
      </c>
      <c r="K107" s="114" t="s">
        <v>461</v>
      </c>
      <c r="L107" s="115" t="s">
        <v>312</v>
      </c>
      <c r="M107" s="116" t="s">
        <v>78</v>
      </c>
      <c r="N107" s="117">
        <v>2</v>
      </c>
      <c r="O107" s="118" t="s">
        <v>543</v>
      </c>
      <c r="P107" s="118" t="s">
        <v>542</v>
      </c>
      <c r="Q107" s="116" t="s">
        <v>90</v>
      </c>
      <c r="R107" s="121" t="s">
        <v>15</v>
      </c>
      <c r="S107" s="121" t="s">
        <v>59</v>
      </c>
      <c r="T107" s="115" t="s">
        <v>311</v>
      </c>
      <c r="U107" s="122"/>
      <c r="V107" s="122"/>
      <c r="W107" s="123">
        <v>44682</v>
      </c>
      <c r="X107" s="123">
        <v>44895</v>
      </c>
      <c r="Y107" s="117"/>
      <c r="Z107" s="117"/>
      <c r="AA107" s="117"/>
      <c r="AB107" s="117"/>
      <c r="AC107" s="117">
        <v>1</v>
      </c>
      <c r="AD107" s="117"/>
      <c r="AE107" s="117"/>
      <c r="AF107" s="117">
        <v>1</v>
      </c>
      <c r="AG107" s="117"/>
      <c r="AH107" s="117"/>
      <c r="AI107" s="117"/>
      <c r="AJ107" s="117"/>
      <c r="AK107" s="117">
        <f t="shared" si="11"/>
        <v>2</v>
      </c>
    </row>
    <row r="108" spans="1:37" ht="39.950000000000003" customHeight="1" x14ac:dyDescent="0.25">
      <c r="A108" s="98"/>
      <c r="B108" s="112"/>
      <c r="C108" s="112"/>
      <c r="D108" s="112"/>
      <c r="E108" s="112"/>
      <c r="F108" s="113"/>
      <c r="G108" s="113"/>
      <c r="H108" s="113"/>
      <c r="I108" s="114">
        <v>23</v>
      </c>
      <c r="J108" s="115" t="s">
        <v>551</v>
      </c>
      <c r="K108" s="114" t="s">
        <v>462</v>
      </c>
      <c r="L108" s="115" t="s">
        <v>780</v>
      </c>
      <c r="M108" s="116" t="s">
        <v>78</v>
      </c>
      <c r="N108" s="117">
        <v>120</v>
      </c>
      <c r="O108" s="118" t="s">
        <v>544</v>
      </c>
      <c r="P108" s="118" t="s">
        <v>313</v>
      </c>
      <c r="Q108" s="116" t="s">
        <v>90</v>
      </c>
      <c r="R108" s="121" t="s">
        <v>15</v>
      </c>
      <c r="S108" s="121" t="s">
        <v>59</v>
      </c>
      <c r="T108" s="115" t="s">
        <v>311</v>
      </c>
      <c r="U108" s="122"/>
      <c r="V108" s="122"/>
      <c r="W108" s="123">
        <v>44621</v>
      </c>
      <c r="X108" s="123">
        <v>44926</v>
      </c>
      <c r="Y108" s="117"/>
      <c r="Z108" s="117"/>
      <c r="AA108" s="117">
        <v>30</v>
      </c>
      <c r="AB108" s="117"/>
      <c r="AC108" s="117"/>
      <c r="AD108" s="117">
        <v>30</v>
      </c>
      <c r="AE108" s="117"/>
      <c r="AF108" s="117"/>
      <c r="AG108" s="117">
        <v>30</v>
      </c>
      <c r="AH108" s="117"/>
      <c r="AI108" s="117"/>
      <c r="AJ108" s="117">
        <v>30</v>
      </c>
      <c r="AK108" s="117">
        <f t="shared" si="11"/>
        <v>120</v>
      </c>
    </row>
    <row r="109" spans="1:37" ht="39.950000000000003" customHeight="1" x14ac:dyDescent="0.25">
      <c r="A109" s="98"/>
      <c r="B109" s="112"/>
      <c r="C109" s="112"/>
      <c r="D109" s="112"/>
      <c r="E109" s="112"/>
      <c r="F109" s="113"/>
      <c r="G109" s="113"/>
      <c r="H109" s="113"/>
      <c r="I109" s="114">
        <v>23</v>
      </c>
      <c r="J109" s="115" t="s">
        <v>551</v>
      </c>
      <c r="K109" s="114" t="s">
        <v>562</v>
      </c>
      <c r="L109" s="115" t="s">
        <v>314</v>
      </c>
      <c r="M109" s="116" t="s">
        <v>78</v>
      </c>
      <c r="N109" s="117">
        <v>250</v>
      </c>
      <c r="O109" s="118" t="s">
        <v>545</v>
      </c>
      <c r="P109" s="118" t="s">
        <v>315</v>
      </c>
      <c r="Q109" s="116" t="s">
        <v>90</v>
      </c>
      <c r="R109" s="121" t="s">
        <v>15</v>
      </c>
      <c r="S109" s="121" t="s">
        <v>59</v>
      </c>
      <c r="T109" s="115" t="s">
        <v>311</v>
      </c>
      <c r="U109" s="122"/>
      <c r="V109" s="122"/>
      <c r="W109" s="123">
        <v>44621</v>
      </c>
      <c r="X109" s="123">
        <v>44926</v>
      </c>
      <c r="Y109" s="117"/>
      <c r="Z109" s="117"/>
      <c r="AA109" s="117">
        <v>60</v>
      </c>
      <c r="AB109" s="117"/>
      <c r="AC109" s="117"/>
      <c r="AD109" s="117">
        <v>60</v>
      </c>
      <c r="AE109" s="117"/>
      <c r="AF109" s="117"/>
      <c r="AG109" s="117">
        <v>60</v>
      </c>
      <c r="AH109" s="117"/>
      <c r="AI109" s="117"/>
      <c r="AJ109" s="117">
        <v>70</v>
      </c>
      <c r="AK109" s="117">
        <f t="shared" si="11"/>
        <v>250</v>
      </c>
    </row>
    <row r="110" spans="1:37" s="64" customFormat="1" ht="15.75" customHeight="1" x14ac:dyDescent="0.25">
      <c r="A110" s="98"/>
      <c r="B110" s="112"/>
      <c r="C110" s="112"/>
      <c r="D110" s="112"/>
      <c r="E110" s="112"/>
      <c r="F110" s="113"/>
      <c r="G110" s="113"/>
      <c r="H110" s="113"/>
      <c r="I110" s="114">
        <v>23</v>
      </c>
      <c r="J110" s="115" t="s">
        <v>551</v>
      </c>
      <c r="K110" s="114" t="s">
        <v>640</v>
      </c>
      <c r="L110" s="115" t="s">
        <v>316</v>
      </c>
      <c r="M110" s="116" t="s">
        <v>78</v>
      </c>
      <c r="N110" s="117">
        <v>800</v>
      </c>
      <c r="O110" s="118" t="s">
        <v>546</v>
      </c>
      <c r="P110" s="118" t="s">
        <v>701</v>
      </c>
      <c r="Q110" s="116" t="s">
        <v>90</v>
      </c>
      <c r="R110" s="121" t="s">
        <v>15</v>
      </c>
      <c r="S110" s="121" t="s">
        <v>59</v>
      </c>
      <c r="T110" s="115" t="s">
        <v>311</v>
      </c>
      <c r="U110" s="122"/>
      <c r="V110" s="122"/>
      <c r="W110" s="123">
        <v>44621</v>
      </c>
      <c r="X110" s="123">
        <v>44926</v>
      </c>
      <c r="Y110" s="117"/>
      <c r="Z110" s="117"/>
      <c r="AA110" s="117">
        <v>200</v>
      </c>
      <c r="AB110" s="117"/>
      <c r="AC110" s="117"/>
      <c r="AD110" s="117">
        <v>200</v>
      </c>
      <c r="AE110" s="117"/>
      <c r="AF110" s="117"/>
      <c r="AG110" s="117">
        <v>200</v>
      </c>
      <c r="AH110" s="117"/>
      <c r="AI110" s="117"/>
      <c r="AJ110" s="117">
        <v>200</v>
      </c>
      <c r="AK110" s="117">
        <f t="shared" si="11"/>
        <v>800</v>
      </c>
    </row>
    <row r="111" spans="1:37" s="82" customFormat="1" ht="60" customHeight="1" x14ac:dyDescent="0.25">
      <c r="A111" s="98"/>
      <c r="B111" s="112"/>
      <c r="C111" s="112"/>
      <c r="D111" s="112"/>
      <c r="E111" s="112"/>
      <c r="F111" s="113"/>
      <c r="G111" s="113"/>
      <c r="H111" s="113"/>
      <c r="I111" s="114">
        <v>23</v>
      </c>
      <c r="J111" s="115" t="s">
        <v>551</v>
      </c>
      <c r="K111" s="114" t="s">
        <v>641</v>
      </c>
      <c r="L111" s="115" t="s">
        <v>317</v>
      </c>
      <c r="M111" s="116" t="s">
        <v>78</v>
      </c>
      <c r="N111" s="117">
        <v>80</v>
      </c>
      <c r="O111" s="118" t="s">
        <v>547</v>
      </c>
      <c r="P111" s="118" t="s">
        <v>548</v>
      </c>
      <c r="Q111" s="116" t="s">
        <v>90</v>
      </c>
      <c r="R111" s="121" t="s">
        <v>15</v>
      </c>
      <c r="S111" s="121" t="s">
        <v>59</v>
      </c>
      <c r="T111" s="115" t="s">
        <v>311</v>
      </c>
      <c r="U111" s="122"/>
      <c r="V111" s="122"/>
      <c r="W111" s="123">
        <v>44621</v>
      </c>
      <c r="X111" s="123">
        <v>44926</v>
      </c>
      <c r="Y111" s="117"/>
      <c r="Z111" s="117"/>
      <c r="AA111" s="117">
        <v>20</v>
      </c>
      <c r="AB111" s="117"/>
      <c r="AC111" s="117"/>
      <c r="AD111" s="117">
        <v>20</v>
      </c>
      <c r="AE111" s="117"/>
      <c r="AF111" s="117"/>
      <c r="AG111" s="117">
        <v>20</v>
      </c>
      <c r="AH111" s="117"/>
      <c r="AI111" s="117"/>
      <c r="AJ111" s="117">
        <v>20</v>
      </c>
      <c r="AK111" s="117">
        <f t="shared" si="11"/>
        <v>80</v>
      </c>
    </row>
    <row r="112" spans="1:37" ht="39.950000000000003" customHeight="1" x14ac:dyDescent="0.25">
      <c r="A112" s="98"/>
      <c r="B112" s="112"/>
      <c r="C112" s="112"/>
      <c r="D112" s="112"/>
      <c r="E112" s="112"/>
      <c r="F112" s="113"/>
      <c r="G112" s="113"/>
      <c r="H112" s="113"/>
      <c r="I112" s="114">
        <v>23</v>
      </c>
      <c r="J112" s="115" t="s">
        <v>551</v>
      </c>
      <c r="K112" s="114" t="s">
        <v>642</v>
      </c>
      <c r="L112" s="115" t="s">
        <v>781</v>
      </c>
      <c r="M112" s="116" t="s">
        <v>78</v>
      </c>
      <c r="N112" s="117">
        <v>36</v>
      </c>
      <c r="O112" s="118" t="s">
        <v>549</v>
      </c>
      <c r="P112" s="118" t="s">
        <v>318</v>
      </c>
      <c r="Q112" s="116" t="s">
        <v>90</v>
      </c>
      <c r="R112" s="121" t="s">
        <v>15</v>
      </c>
      <c r="S112" s="121" t="s">
        <v>59</v>
      </c>
      <c r="T112" s="115" t="s">
        <v>311</v>
      </c>
      <c r="U112" s="122"/>
      <c r="V112" s="122"/>
      <c r="W112" s="123">
        <v>44621</v>
      </c>
      <c r="X112" s="123">
        <v>44926</v>
      </c>
      <c r="Y112" s="117"/>
      <c r="Z112" s="117"/>
      <c r="AA112" s="117">
        <v>9</v>
      </c>
      <c r="AB112" s="117"/>
      <c r="AC112" s="117"/>
      <c r="AD112" s="117">
        <v>9</v>
      </c>
      <c r="AE112" s="117"/>
      <c r="AF112" s="117"/>
      <c r="AG112" s="117">
        <v>9</v>
      </c>
      <c r="AH112" s="117"/>
      <c r="AI112" s="117"/>
      <c r="AJ112" s="117">
        <v>9</v>
      </c>
      <c r="AK112" s="117">
        <f t="shared" si="11"/>
        <v>36</v>
      </c>
    </row>
    <row r="113" spans="1:37" s="64" customFormat="1" ht="39.950000000000003" customHeight="1" x14ac:dyDescent="0.25">
      <c r="A113" s="98"/>
      <c r="B113" s="112"/>
      <c r="C113" s="112"/>
      <c r="D113" s="112"/>
      <c r="E113" s="112"/>
      <c r="F113" s="113"/>
      <c r="G113" s="113"/>
      <c r="H113" s="113"/>
      <c r="I113" s="114">
        <v>23</v>
      </c>
      <c r="J113" s="115" t="s">
        <v>551</v>
      </c>
      <c r="K113" s="114" t="s">
        <v>782</v>
      </c>
      <c r="L113" s="115" t="s">
        <v>783</v>
      </c>
      <c r="M113" s="116" t="s">
        <v>78</v>
      </c>
      <c r="N113" s="117">
        <v>120</v>
      </c>
      <c r="O113" s="118" t="s">
        <v>784</v>
      </c>
      <c r="P113" s="118" t="s">
        <v>830</v>
      </c>
      <c r="Q113" s="116" t="s">
        <v>90</v>
      </c>
      <c r="R113" s="121" t="s">
        <v>15</v>
      </c>
      <c r="S113" s="121" t="s">
        <v>59</v>
      </c>
      <c r="T113" s="115" t="s">
        <v>311</v>
      </c>
      <c r="U113" s="122"/>
      <c r="V113" s="122"/>
      <c r="W113" s="123">
        <v>44581</v>
      </c>
      <c r="X113" s="123">
        <v>44926</v>
      </c>
      <c r="Y113" s="117"/>
      <c r="Z113" s="117"/>
      <c r="AA113" s="117">
        <v>30</v>
      </c>
      <c r="AB113" s="117"/>
      <c r="AC113" s="117"/>
      <c r="AD113" s="117">
        <v>30</v>
      </c>
      <c r="AE113" s="117"/>
      <c r="AF113" s="117"/>
      <c r="AG113" s="117">
        <v>30</v>
      </c>
      <c r="AH113" s="117"/>
      <c r="AI113" s="117"/>
      <c r="AJ113" s="117">
        <v>30</v>
      </c>
      <c r="AK113" s="117">
        <f t="shared" si="11"/>
        <v>120</v>
      </c>
    </row>
    <row r="114" spans="1:37" s="82" customFormat="1" ht="60" customHeight="1" x14ac:dyDescent="0.25">
      <c r="A114" s="141"/>
      <c r="B114" s="100" t="s">
        <v>87</v>
      </c>
      <c r="C114" s="100" t="s">
        <v>31</v>
      </c>
      <c r="D114" s="100" t="s">
        <v>29</v>
      </c>
      <c r="E114" s="100" t="s">
        <v>97</v>
      </c>
      <c r="F114" s="100" t="s">
        <v>122</v>
      </c>
      <c r="G114" s="100" t="s">
        <v>785</v>
      </c>
      <c r="H114" s="100" t="s">
        <v>616</v>
      </c>
      <c r="I114" s="101">
        <v>24</v>
      </c>
      <c r="J114" s="100" t="s">
        <v>786</v>
      </c>
      <c r="K114" s="102"/>
      <c r="L114" s="103"/>
      <c r="M114" s="104" t="s">
        <v>78</v>
      </c>
      <c r="N114" s="104">
        <v>18</v>
      </c>
      <c r="O114" s="105" t="s">
        <v>787</v>
      </c>
      <c r="P114" s="100" t="s">
        <v>788</v>
      </c>
      <c r="Q114" s="107" t="s">
        <v>90</v>
      </c>
      <c r="R114" s="105" t="s">
        <v>15</v>
      </c>
      <c r="S114" s="108" t="s">
        <v>36</v>
      </c>
      <c r="T114" s="108" t="s">
        <v>319</v>
      </c>
      <c r="U114" s="100" t="s">
        <v>91</v>
      </c>
      <c r="V114" s="109" t="s">
        <v>659</v>
      </c>
      <c r="W114" s="110">
        <v>44562</v>
      </c>
      <c r="X114" s="110">
        <v>44926</v>
      </c>
      <c r="Y114" s="111">
        <f>SUM(Y115:Y119)</f>
        <v>1</v>
      </c>
      <c r="Z114" s="111">
        <f t="shared" ref="Z114:AJ114" si="12">SUM(Z115:Z119)</f>
        <v>1</v>
      </c>
      <c r="AA114" s="111">
        <f t="shared" si="12"/>
        <v>2</v>
      </c>
      <c r="AB114" s="111">
        <f t="shared" si="12"/>
        <v>1</v>
      </c>
      <c r="AC114" s="111">
        <f t="shared" si="12"/>
        <v>2</v>
      </c>
      <c r="AD114" s="111">
        <f t="shared" si="12"/>
        <v>1</v>
      </c>
      <c r="AE114" s="111">
        <f t="shared" si="12"/>
        <v>1</v>
      </c>
      <c r="AF114" s="111">
        <f t="shared" si="12"/>
        <v>2</v>
      </c>
      <c r="AG114" s="111">
        <f t="shared" si="12"/>
        <v>2</v>
      </c>
      <c r="AH114" s="111">
        <f t="shared" si="12"/>
        <v>2</v>
      </c>
      <c r="AI114" s="111">
        <f t="shared" si="12"/>
        <v>2</v>
      </c>
      <c r="AJ114" s="111">
        <f t="shared" si="12"/>
        <v>1</v>
      </c>
      <c r="AK114" s="111">
        <f>SUM(Y114:AJ114)</f>
        <v>18</v>
      </c>
    </row>
    <row r="115" spans="1:37" ht="39.950000000000003" customHeight="1" x14ac:dyDescent="0.25">
      <c r="A115" s="98"/>
      <c r="B115" s="112"/>
      <c r="C115" s="112"/>
      <c r="D115" s="112"/>
      <c r="E115" s="112"/>
      <c r="F115" s="113"/>
      <c r="G115" s="113"/>
      <c r="H115" s="113"/>
      <c r="I115" s="114">
        <v>24</v>
      </c>
      <c r="J115" s="115" t="s">
        <v>786</v>
      </c>
      <c r="K115" s="114" t="s">
        <v>463</v>
      </c>
      <c r="L115" s="115" t="s">
        <v>702</v>
      </c>
      <c r="M115" s="116" t="s">
        <v>78</v>
      </c>
      <c r="N115" s="117">
        <v>8</v>
      </c>
      <c r="O115" s="118" t="s">
        <v>789</v>
      </c>
      <c r="P115" s="119"/>
      <c r="Q115" s="120"/>
      <c r="R115" s="121" t="s">
        <v>15</v>
      </c>
      <c r="S115" s="121" t="s">
        <v>36</v>
      </c>
      <c r="T115" s="115" t="s">
        <v>319</v>
      </c>
      <c r="U115" s="122"/>
      <c r="V115" s="122"/>
      <c r="W115" s="123">
        <v>44562</v>
      </c>
      <c r="X115" s="123">
        <v>44896</v>
      </c>
      <c r="Y115" s="117"/>
      <c r="Z115" s="117"/>
      <c r="AA115" s="117">
        <v>1</v>
      </c>
      <c r="AB115" s="117">
        <v>1</v>
      </c>
      <c r="AC115" s="117">
        <v>1</v>
      </c>
      <c r="AD115" s="117"/>
      <c r="AE115" s="117">
        <v>1</v>
      </c>
      <c r="AF115" s="117"/>
      <c r="AG115" s="117">
        <v>1</v>
      </c>
      <c r="AH115" s="117">
        <v>1</v>
      </c>
      <c r="AI115" s="117">
        <v>1</v>
      </c>
      <c r="AJ115" s="117">
        <v>1</v>
      </c>
      <c r="AK115" s="117">
        <f>SUM(Y115:AJ115)</f>
        <v>8</v>
      </c>
    </row>
    <row r="116" spans="1:37" ht="39.950000000000003" customHeight="1" x14ac:dyDescent="0.25">
      <c r="A116" s="98"/>
      <c r="B116" s="112"/>
      <c r="C116" s="112"/>
      <c r="D116" s="112"/>
      <c r="E116" s="112"/>
      <c r="F116" s="113"/>
      <c r="G116" s="113"/>
      <c r="H116" s="113"/>
      <c r="I116" s="114">
        <v>24</v>
      </c>
      <c r="J116" s="115" t="s">
        <v>786</v>
      </c>
      <c r="K116" s="114" t="s">
        <v>464</v>
      </c>
      <c r="L116" s="115" t="s">
        <v>563</v>
      </c>
      <c r="M116" s="116" t="s">
        <v>78</v>
      </c>
      <c r="N116" s="117">
        <v>3</v>
      </c>
      <c r="O116" s="118" t="s">
        <v>790</v>
      </c>
      <c r="P116" s="119"/>
      <c r="Q116" s="120"/>
      <c r="R116" s="121" t="s">
        <v>15</v>
      </c>
      <c r="S116" s="121" t="s">
        <v>36</v>
      </c>
      <c r="T116" s="115" t="s">
        <v>319</v>
      </c>
      <c r="U116" s="122"/>
      <c r="V116" s="122"/>
      <c r="W116" s="123">
        <v>44562</v>
      </c>
      <c r="X116" s="123">
        <v>44804</v>
      </c>
      <c r="Y116" s="117"/>
      <c r="Z116" s="117"/>
      <c r="AA116" s="117">
        <v>1</v>
      </c>
      <c r="AB116" s="117"/>
      <c r="AC116" s="117"/>
      <c r="AD116" s="117">
        <v>1</v>
      </c>
      <c r="AE116" s="117"/>
      <c r="AF116" s="117">
        <v>1</v>
      </c>
      <c r="AG116" s="117"/>
      <c r="AH116" s="117"/>
      <c r="AI116" s="117"/>
      <c r="AJ116" s="117"/>
      <c r="AK116" s="117">
        <f t="shared" ref="AK116:AK119" si="13">SUM(Y116:AJ116)</f>
        <v>3</v>
      </c>
    </row>
    <row r="117" spans="1:37" ht="39.950000000000003" customHeight="1" x14ac:dyDescent="0.25">
      <c r="A117" s="98"/>
      <c r="B117" s="112"/>
      <c r="C117" s="112"/>
      <c r="D117" s="112"/>
      <c r="E117" s="112"/>
      <c r="F117" s="113"/>
      <c r="G117" s="113"/>
      <c r="H117" s="113"/>
      <c r="I117" s="114">
        <v>24</v>
      </c>
      <c r="J117" s="115" t="s">
        <v>786</v>
      </c>
      <c r="K117" s="114" t="s">
        <v>643</v>
      </c>
      <c r="L117" s="115" t="s">
        <v>791</v>
      </c>
      <c r="M117" s="116" t="s">
        <v>78</v>
      </c>
      <c r="N117" s="117">
        <v>3</v>
      </c>
      <c r="O117" s="118" t="s">
        <v>792</v>
      </c>
      <c r="P117" s="119"/>
      <c r="Q117" s="120"/>
      <c r="R117" s="121" t="s">
        <v>15</v>
      </c>
      <c r="S117" s="121" t="s">
        <v>36</v>
      </c>
      <c r="T117" s="115" t="s">
        <v>319</v>
      </c>
      <c r="U117" s="122"/>
      <c r="V117" s="122"/>
      <c r="W117" s="123">
        <v>44562</v>
      </c>
      <c r="X117" s="123">
        <v>44804</v>
      </c>
      <c r="Y117" s="117">
        <v>1</v>
      </c>
      <c r="Z117" s="117">
        <v>1</v>
      </c>
      <c r="AA117" s="117"/>
      <c r="AB117" s="117"/>
      <c r="AC117" s="117"/>
      <c r="AD117" s="117"/>
      <c r="AE117" s="117"/>
      <c r="AF117" s="117">
        <v>1</v>
      </c>
      <c r="AG117" s="117"/>
      <c r="AH117" s="117"/>
      <c r="AI117" s="117"/>
      <c r="AJ117" s="117"/>
      <c r="AK117" s="117">
        <f t="shared" si="13"/>
        <v>3</v>
      </c>
    </row>
    <row r="118" spans="1:37" ht="39.950000000000003" customHeight="1" x14ac:dyDescent="0.25">
      <c r="A118" s="98"/>
      <c r="B118" s="112"/>
      <c r="C118" s="112"/>
      <c r="D118" s="112"/>
      <c r="E118" s="112"/>
      <c r="F118" s="113"/>
      <c r="G118" s="113"/>
      <c r="H118" s="113"/>
      <c r="I118" s="114">
        <v>24</v>
      </c>
      <c r="J118" s="115" t="s">
        <v>786</v>
      </c>
      <c r="K118" s="114" t="s">
        <v>644</v>
      </c>
      <c r="L118" s="115" t="s">
        <v>320</v>
      </c>
      <c r="M118" s="116" t="s">
        <v>78</v>
      </c>
      <c r="N118" s="117">
        <v>3</v>
      </c>
      <c r="O118" s="118" t="s">
        <v>793</v>
      </c>
      <c r="P118" s="119"/>
      <c r="Q118" s="120"/>
      <c r="R118" s="121" t="s">
        <v>15</v>
      </c>
      <c r="S118" s="121" t="s">
        <v>36</v>
      </c>
      <c r="T118" s="115" t="s">
        <v>319</v>
      </c>
      <c r="U118" s="122"/>
      <c r="V118" s="122"/>
      <c r="W118" s="123">
        <v>44682</v>
      </c>
      <c r="X118" s="123">
        <v>44895</v>
      </c>
      <c r="Y118" s="117"/>
      <c r="Z118" s="117"/>
      <c r="AA118" s="117"/>
      <c r="AB118" s="117"/>
      <c r="AC118" s="117">
        <v>1</v>
      </c>
      <c r="AD118" s="117"/>
      <c r="AE118" s="117"/>
      <c r="AF118" s="117"/>
      <c r="AG118" s="117">
        <v>1</v>
      </c>
      <c r="AH118" s="117"/>
      <c r="AI118" s="117">
        <v>1</v>
      </c>
      <c r="AJ118" s="117"/>
      <c r="AK118" s="117">
        <f t="shared" si="13"/>
        <v>3</v>
      </c>
    </row>
    <row r="119" spans="1:37" s="64" customFormat="1" ht="39.950000000000003" customHeight="1" x14ac:dyDescent="0.25">
      <c r="A119" s="98"/>
      <c r="B119" s="112"/>
      <c r="C119" s="112"/>
      <c r="D119" s="112"/>
      <c r="E119" s="112"/>
      <c r="F119" s="113"/>
      <c r="G119" s="113"/>
      <c r="H119" s="113"/>
      <c r="I119" s="114">
        <v>24</v>
      </c>
      <c r="J119" s="115" t="s">
        <v>786</v>
      </c>
      <c r="K119" s="114" t="s">
        <v>794</v>
      </c>
      <c r="L119" s="115" t="s">
        <v>564</v>
      </c>
      <c r="M119" s="116" t="s">
        <v>78</v>
      </c>
      <c r="N119" s="117">
        <v>1</v>
      </c>
      <c r="O119" s="118" t="s">
        <v>795</v>
      </c>
      <c r="P119" s="119"/>
      <c r="Q119" s="120"/>
      <c r="R119" s="121" t="s">
        <v>15</v>
      </c>
      <c r="S119" s="121" t="s">
        <v>36</v>
      </c>
      <c r="T119" s="115" t="s">
        <v>319</v>
      </c>
      <c r="U119" s="122"/>
      <c r="V119" s="122"/>
      <c r="W119" s="123">
        <v>44835</v>
      </c>
      <c r="X119" s="123">
        <v>44865</v>
      </c>
      <c r="Y119" s="117"/>
      <c r="Z119" s="117"/>
      <c r="AA119" s="117"/>
      <c r="AB119" s="117"/>
      <c r="AC119" s="117"/>
      <c r="AD119" s="117"/>
      <c r="AE119" s="117"/>
      <c r="AF119" s="117"/>
      <c r="AG119" s="117"/>
      <c r="AH119" s="117">
        <v>1</v>
      </c>
      <c r="AI119" s="117"/>
      <c r="AJ119" s="117"/>
      <c r="AK119" s="117">
        <f t="shared" si="13"/>
        <v>1</v>
      </c>
    </row>
    <row r="120" spans="1:37" s="82" customFormat="1" ht="60" customHeight="1" x14ac:dyDescent="0.25">
      <c r="A120" s="141"/>
      <c r="B120" s="100" t="s">
        <v>95</v>
      </c>
      <c r="C120" s="100" t="s">
        <v>50</v>
      </c>
      <c r="D120" s="100" t="s">
        <v>65</v>
      </c>
      <c r="E120" s="100" t="s">
        <v>115</v>
      </c>
      <c r="F120" s="100" t="s">
        <v>76</v>
      </c>
      <c r="G120" s="100" t="s">
        <v>796</v>
      </c>
      <c r="H120" s="100" t="s">
        <v>616</v>
      </c>
      <c r="I120" s="101">
        <v>25</v>
      </c>
      <c r="J120" s="100" t="s">
        <v>321</v>
      </c>
      <c r="K120" s="102"/>
      <c r="L120" s="103"/>
      <c r="M120" s="104" t="s">
        <v>78</v>
      </c>
      <c r="N120" s="104">
        <v>2</v>
      </c>
      <c r="O120" s="105" t="s">
        <v>797</v>
      </c>
      <c r="P120" s="106" t="s">
        <v>798</v>
      </c>
      <c r="Q120" s="107" t="s">
        <v>79</v>
      </c>
      <c r="R120" s="105" t="s">
        <v>18</v>
      </c>
      <c r="S120" s="108" t="s">
        <v>38</v>
      </c>
      <c r="T120" s="108" t="s">
        <v>322</v>
      </c>
      <c r="U120" s="100" t="s">
        <v>91</v>
      </c>
      <c r="V120" s="109" t="s">
        <v>659</v>
      </c>
      <c r="W120" s="110">
        <v>44835</v>
      </c>
      <c r="X120" s="110">
        <v>44865</v>
      </c>
      <c r="Y120" s="111"/>
      <c r="Z120" s="111"/>
      <c r="AA120" s="111"/>
      <c r="AB120" s="111"/>
      <c r="AC120" s="111"/>
      <c r="AD120" s="111"/>
      <c r="AE120" s="111"/>
      <c r="AF120" s="111"/>
      <c r="AG120" s="111"/>
      <c r="AH120" s="111">
        <v>2</v>
      </c>
      <c r="AI120" s="111"/>
      <c r="AJ120" s="111"/>
      <c r="AK120" s="111">
        <f t="shared" si="11"/>
        <v>2</v>
      </c>
    </row>
    <row r="121" spans="1:37" ht="39.950000000000003" customHeight="1" x14ac:dyDescent="0.25">
      <c r="A121" s="98"/>
      <c r="B121" s="112"/>
      <c r="C121" s="112"/>
      <c r="D121" s="112"/>
      <c r="E121" s="112"/>
      <c r="F121" s="113"/>
      <c r="G121" s="113"/>
      <c r="H121" s="113"/>
      <c r="I121" s="114">
        <v>25</v>
      </c>
      <c r="J121" s="115" t="s">
        <v>321</v>
      </c>
      <c r="K121" s="114" t="s">
        <v>465</v>
      </c>
      <c r="L121" s="115" t="s">
        <v>323</v>
      </c>
      <c r="M121" s="116" t="s">
        <v>78</v>
      </c>
      <c r="N121" s="117">
        <v>1</v>
      </c>
      <c r="O121" s="118" t="s">
        <v>324</v>
      </c>
      <c r="P121" s="119"/>
      <c r="Q121" s="120"/>
      <c r="R121" s="121" t="s">
        <v>18</v>
      </c>
      <c r="S121" s="121" t="s">
        <v>38</v>
      </c>
      <c r="T121" s="115" t="s">
        <v>322</v>
      </c>
      <c r="U121" s="122"/>
      <c r="V121" s="122"/>
      <c r="W121" s="123">
        <v>44835</v>
      </c>
      <c r="X121" s="123">
        <v>44865</v>
      </c>
      <c r="Y121" s="117"/>
      <c r="Z121" s="117"/>
      <c r="AA121" s="117"/>
      <c r="AB121" s="117"/>
      <c r="AC121" s="117"/>
      <c r="AD121" s="117"/>
      <c r="AE121" s="117"/>
      <c r="AF121" s="117"/>
      <c r="AG121" s="117"/>
      <c r="AH121" s="117">
        <v>1</v>
      </c>
      <c r="AI121" s="117"/>
      <c r="AJ121" s="117"/>
      <c r="AK121" s="117">
        <f t="shared" si="11"/>
        <v>1</v>
      </c>
    </row>
    <row r="122" spans="1:37" ht="39.950000000000003" customHeight="1" x14ac:dyDescent="0.25">
      <c r="A122" s="98"/>
      <c r="B122" s="112"/>
      <c r="C122" s="112"/>
      <c r="D122" s="112"/>
      <c r="E122" s="112"/>
      <c r="F122" s="113"/>
      <c r="G122" s="113"/>
      <c r="H122" s="113"/>
      <c r="I122" s="114">
        <v>25</v>
      </c>
      <c r="J122" s="115" t="s">
        <v>321</v>
      </c>
      <c r="K122" s="114" t="s">
        <v>466</v>
      </c>
      <c r="L122" s="115" t="s">
        <v>325</v>
      </c>
      <c r="M122" s="116" t="s">
        <v>78</v>
      </c>
      <c r="N122" s="117">
        <v>1</v>
      </c>
      <c r="O122" s="118" t="s">
        <v>326</v>
      </c>
      <c r="P122" s="119"/>
      <c r="Q122" s="120"/>
      <c r="R122" s="121" t="s">
        <v>18</v>
      </c>
      <c r="S122" s="121" t="s">
        <v>38</v>
      </c>
      <c r="T122" s="115" t="s">
        <v>322</v>
      </c>
      <c r="U122" s="122"/>
      <c r="V122" s="122"/>
      <c r="W122" s="123">
        <v>44835</v>
      </c>
      <c r="X122" s="123">
        <v>44865</v>
      </c>
      <c r="Y122" s="117"/>
      <c r="Z122" s="117"/>
      <c r="AA122" s="117"/>
      <c r="AB122" s="117"/>
      <c r="AC122" s="117"/>
      <c r="AD122" s="117"/>
      <c r="AE122" s="117"/>
      <c r="AF122" s="117"/>
      <c r="AG122" s="117"/>
      <c r="AH122" s="117">
        <v>1</v>
      </c>
      <c r="AI122" s="117"/>
      <c r="AJ122" s="117"/>
      <c r="AK122" s="117">
        <f t="shared" si="11"/>
        <v>1</v>
      </c>
    </row>
    <row r="123" spans="1:37" s="64" customFormat="1" ht="39.950000000000003" customHeight="1" x14ac:dyDescent="0.25">
      <c r="A123" s="141"/>
      <c r="B123" s="100" t="s">
        <v>95</v>
      </c>
      <c r="C123" s="100" t="s">
        <v>50</v>
      </c>
      <c r="D123" s="100" t="s">
        <v>26</v>
      </c>
      <c r="E123" s="100" t="s">
        <v>107</v>
      </c>
      <c r="F123" s="100" t="s">
        <v>119</v>
      </c>
      <c r="G123" s="100" t="s">
        <v>799</v>
      </c>
      <c r="H123" s="100" t="s">
        <v>616</v>
      </c>
      <c r="I123" s="101">
        <v>26</v>
      </c>
      <c r="J123" s="100" t="s">
        <v>327</v>
      </c>
      <c r="K123" s="102"/>
      <c r="L123" s="103"/>
      <c r="M123" s="137"/>
      <c r="N123" s="137"/>
      <c r="O123" s="120"/>
      <c r="P123" s="138"/>
      <c r="Q123" s="120"/>
      <c r="R123" s="105" t="s">
        <v>19</v>
      </c>
      <c r="S123" s="108" t="s">
        <v>39</v>
      </c>
      <c r="T123" s="108" t="s">
        <v>328</v>
      </c>
      <c r="U123" s="100" t="s">
        <v>91</v>
      </c>
      <c r="V123" s="109" t="s">
        <v>659</v>
      </c>
      <c r="W123" s="110">
        <v>44562</v>
      </c>
      <c r="X123" s="110">
        <v>44926</v>
      </c>
      <c r="Y123" s="111"/>
      <c r="Z123" s="111"/>
      <c r="AA123" s="111"/>
      <c r="AB123" s="111"/>
      <c r="AC123" s="111"/>
      <c r="AD123" s="111"/>
      <c r="AE123" s="111"/>
      <c r="AF123" s="111"/>
      <c r="AG123" s="111"/>
      <c r="AH123" s="111"/>
      <c r="AI123" s="111"/>
      <c r="AJ123" s="111"/>
      <c r="AK123" s="111"/>
    </row>
    <row r="124" spans="1:37" s="82" customFormat="1" ht="60" customHeight="1" x14ac:dyDescent="0.25">
      <c r="A124" s="98"/>
      <c r="B124" s="112"/>
      <c r="C124" s="112"/>
      <c r="D124" s="112"/>
      <c r="E124" s="112"/>
      <c r="F124" s="113"/>
      <c r="G124" s="113"/>
      <c r="H124" s="113"/>
      <c r="I124" s="114">
        <v>26</v>
      </c>
      <c r="J124" s="115" t="s">
        <v>327</v>
      </c>
      <c r="K124" s="114" t="s">
        <v>467</v>
      </c>
      <c r="L124" s="115" t="s">
        <v>329</v>
      </c>
      <c r="M124" s="116" t="s">
        <v>78</v>
      </c>
      <c r="N124" s="117">
        <v>1</v>
      </c>
      <c r="O124" s="118" t="s">
        <v>330</v>
      </c>
      <c r="P124" s="118" t="s">
        <v>330</v>
      </c>
      <c r="Q124" s="116" t="s">
        <v>90</v>
      </c>
      <c r="R124" s="121" t="s">
        <v>19</v>
      </c>
      <c r="S124" s="121" t="s">
        <v>39</v>
      </c>
      <c r="T124" s="115" t="s">
        <v>328</v>
      </c>
      <c r="U124" s="122"/>
      <c r="V124" s="122"/>
      <c r="W124" s="123">
        <v>44593</v>
      </c>
      <c r="X124" s="123">
        <v>44620</v>
      </c>
      <c r="Y124" s="117"/>
      <c r="Z124" s="117">
        <v>1</v>
      </c>
      <c r="AA124" s="117"/>
      <c r="AB124" s="117"/>
      <c r="AC124" s="117"/>
      <c r="AD124" s="117"/>
      <c r="AE124" s="117"/>
      <c r="AF124" s="117"/>
      <c r="AG124" s="117"/>
      <c r="AH124" s="117"/>
      <c r="AI124" s="117"/>
      <c r="AJ124" s="117"/>
      <c r="AK124" s="117">
        <f t="shared" si="11"/>
        <v>1</v>
      </c>
    </row>
    <row r="125" spans="1:37" ht="39.950000000000003" customHeight="1" x14ac:dyDescent="0.25">
      <c r="A125" s="98"/>
      <c r="B125" s="112"/>
      <c r="C125" s="112"/>
      <c r="D125" s="112"/>
      <c r="E125" s="112"/>
      <c r="F125" s="113"/>
      <c r="G125" s="113"/>
      <c r="H125" s="113"/>
      <c r="I125" s="114">
        <v>26</v>
      </c>
      <c r="J125" s="115" t="s">
        <v>327</v>
      </c>
      <c r="K125" s="114" t="s">
        <v>468</v>
      </c>
      <c r="L125" s="115" t="s">
        <v>331</v>
      </c>
      <c r="M125" s="116" t="s">
        <v>78</v>
      </c>
      <c r="N125" s="117">
        <v>1</v>
      </c>
      <c r="O125" s="118" t="s">
        <v>332</v>
      </c>
      <c r="P125" s="118" t="s">
        <v>332</v>
      </c>
      <c r="Q125" s="116" t="s">
        <v>90</v>
      </c>
      <c r="R125" s="121" t="s">
        <v>19</v>
      </c>
      <c r="S125" s="121" t="s">
        <v>39</v>
      </c>
      <c r="T125" s="115" t="s">
        <v>328</v>
      </c>
      <c r="U125" s="122"/>
      <c r="V125" s="122"/>
      <c r="W125" s="123">
        <v>44562</v>
      </c>
      <c r="X125" s="123">
        <v>44592</v>
      </c>
      <c r="Y125" s="117">
        <v>1</v>
      </c>
      <c r="Z125" s="117"/>
      <c r="AA125" s="117"/>
      <c r="AB125" s="117"/>
      <c r="AC125" s="117"/>
      <c r="AD125" s="117"/>
      <c r="AE125" s="117"/>
      <c r="AF125" s="117"/>
      <c r="AG125" s="117"/>
      <c r="AH125" s="117"/>
      <c r="AI125" s="117"/>
      <c r="AJ125" s="117"/>
      <c r="AK125" s="117">
        <f t="shared" si="11"/>
        <v>1</v>
      </c>
    </row>
    <row r="126" spans="1:37" s="64" customFormat="1" ht="39.950000000000003" customHeight="1" x14ac:dyDescent="0.25">
      <c r="A126" s="98"/>
      <c r="B126" s="112"/>
      <c r="C126" s="112"/>
      <c r="D126" s="112"/>
      <c r="E126" s="112"/>
      <c r="F126" s="113"/>
      <c r="G126" s="113"/>
      <c r="H126" s="113"/>
      <c r="I126" s="114">
        <v>26</v>
      </c>
      <c r="J126" s="115" t="s">
        <v>327</v>
      </c>
      <c r="K126" s="114" t="s">
        <v>469</v>
      </c>
      <c r="L126" s="115" t="s">
        <v>333</v>
      </c>
      <c r="M126" s="116" t="s">
        <v>78</v>
      </c>
      <c r="N126" s="117">
        <v>18</v>
      </c>
      <c r="O126" s="118" t="s">
        <v>334</v>
      </c>
      <c r="P126" s="118" t="s">
        <v>351</v>
      </c>
      <c r="Q126" s="116" t="s">
        <v>90</v>
      </c>
      <c r="R126" s="121" t="s">
        <v>19</v>
      </c>
      <c r="S126" s="121" t="s">
        <v>39</v>
      </c>
      <c r="T126" s="115" t="s">
        <v>328</v>
      </c>
      <c r="U126" s="122"/>
      <c r="V126" s="122"/>
      <c r="W126" s="123">
        <v>44593</v>
      </c>
      <c r="X126" s="123">
        <v>44926</v>
      </c>
      <c r="Y126" s="117"/>
      <c r="Z126" s="117">
        <v>3</v>
      </c>
      <c r="AA126" s="117"/>
      <c r="AB126" s="117">
        <v>4</v>
      </c>
      <c r="AC126" s="117"/>
      <c r="AD126" s="117">
        <v>2</v>
      </c>
      <c r="AE126" s="117"/>
      <c r="AF126" s="117">
        <v>3</v>
      </c>
      <c r="AG126" s="117"/>
      <c r="AH126" s="117">
        <v>3</v>
      </c>
      <c r="AI126" s="117"/>
      <c r="AJ126" s="117">
        <v>3</v>
      </c>
      <c r="AK126" s="117">
        <f>SUM(Y126:AJ126)</f>
        <v>18</v>
      </c>
    </row>
    <row r="127" spans="1:37" s="82" customFormat="1" ht="60" customHeight="1" x14ac:dyDescent="0.25">
      <c r="A127" s="98"/>
      <c r="B127" s="112"/>
      <c r="C127" s="112"/>
      <c r="D127" s="112"/>
      <c r="E127" s="112"/>
      <c r="F127" s="113"/>
      <c r="G127" s="113"/>
      <c r="H127" s="113"/>
      <c r="I127" s="114">
        <v>26</v>
      </c>
      <c r="J127" s="115" t="s">
        <v>327</v>
      </c>
      <c r="K127" s="114" t="s">
        <v>645</v>
      </c>
      <c r="L127" s="115" t="s">
        <v>335</v>
      </c>
      <c r="M127" s="116" t="s">
        <v>78</v>
      </c>
      <c r="N127" s="117">
        <v>2</v>
      </c>
      <c r="O127" s="118" t="s">
        <v>336</v>
      </c>
      <c r="P127" s="118" t="s">
        <v>594</v>
      </c>
      <c r="Q127" s="116" t="s">
        <v>90</v>
      </c>
      <c r="R127" s="121" t="s">
        <v>19</v>
      </c>
      <c r="S127" s="121" t="s">
        <v>39</v>
      </c>
      <c r="T127" s="115" t="s">
        <v>328</v>
      </c>
      <c r="U127" s="122"/>
      <c r="V127" s="122"/>
      <c r="W127" s="123">
        <v>44743</v>
      </c>
      <c r="X127" s="123">
        <v>44926</v>
      </c>
      <c r="Y127" s="117"/>
      <c r="Z127" s="117"/>
      <c r="AA127" s="117"/>
      <c r="AB127" s="117"/>
      <c r="AC127" s="117"/>
      <c r="AD127" s="117"/>
      <c r="AE127" s="117">
        <v>1</v>
      </c>
      <c r="AF127" s="117"/>
      <c r="AG127" s="117"/>
      <c r="AH127" s="117"/>
      <c r="AI127" s="117"/>
      <c r="AJ127" s="117">
        <v>1</v>
      </c>
      <c r="AK127" s="117">
        <f t="shared" si="11"/>
        <v>2</v>
      </c>
    </row>
    <row r="128" spans="1:37" ht="39.950000000000003" customHeight="1" x14ac:dyDescent="0.25">
      <c r="A128" s="98"/>
      <c r="B128" s="112"/>
      <c r="C128" s="112"/>
      <c r="D128" s="112"/>
      <c r="E128" s="112"/>
      <c r="F128" s="113"/>
      <c r="G128" s="113"/>
      <c r="H128" s="113"/>
      <c r="I128" s="114">
        <v>26</v>
      </c>
      <c r="J128" s="115" t="s">
        <v>327</v>
      </c>
      <c r="K128" s="114" t="s">
        <v>646</v>
      </c>
      <c r="L128" s="115" t="s">
        <v>337</v>
      </c>
      <c r="M128" s="116" t="s">
        <v>78</v>
      </c>
      <c r="N128" s="117">
        <v>2</v>
      </c>
      <c r="O128" s="118" t="s">
        <v>338</v>
      </c>
      <c r="P128" s="118" t="s">
        <v>338</v>
      </c>
      <c r="Q128" s="116" t="s">
        <v>90</v>
      </c>
      <c r="R128" s="121" t="s">
        <v>19</v>
      </c>
      <c r="S128" s="121" t="s">
        <v>39</v>
      </c>
      <c r="T128" s="115" t="s">
        <v>328</v>
      </c>
      <c r="U128" s="122"/>
      <c r="V128" s="122"/>
      <c r="W128" s="123">
        <v>44713</v>
      </c>
      <c r="X128" s="123">
        <v>44926</v>
      </c>
      <c r="Y128" s="117"/>
      <c r="Z128" s="117"/>
      <c r="AA128" s="117"/>
      <c r="AB128" s="117"/>
      <c r="AC128" s="117"/>
      <c r="AD128" s="117">
        <v>1</v>
      </c>
      <c r="AE128" s="117"/>
      <c r="AF128" s="117"/>
      <c r="AG128" s="117"/>
      <c r="AH128" s="117"/>
      <c r="AI128" s="117"/>
      <c r="AJ128" s="117">
        <v>1</v>
      </c>
      <c r="AK128" s="117">
        <f t="shared" si="11"/>
        <v>2</v>
      </c>
    </row>
    <row r="129" spans="1:37" s="64" customFormat="1" ht="39.950000000000003" customHeight="1" x14ac:dyDescent="0.25">
      <c r="A129" s="141"/>
      <c r="B129" s="100" t="s">
        <v>95</v>
      </c>
      <c r="C129" s="100" t="s">
        <v>50</v>
      </c>
      <c r="D129" s="100" t="s">
        <v>26</v>
      </c>
      <c r="E129" s="100" t="s">
        <v>107</v>
      </c>
      <c r="F129" s="100" t="s">
        <v>119</v>
      </c>
      <c r="G129" s="100" t="s">
        <v>799</v>
      </c>
      <c r="H129" s="100" t="s">
        <v>616</v>
      </c>
      <c r="I129" s="101">
        <v>27</v>
      </c>
      <c r="J129" s="100" t="s">
        <v>339</v>
      </c>
      <c r="K129" s="102"/>
      <c r="L129" s="103"/>
      <c r="M129" s="137"/>
      <c r="N129" s="137"/>
      <c r="O129" s="120"/>
      <c r="P129" s="138"/>
      <c r="Q129" s="120"/>
      <c r="R129" s="105" t="s">
        <v>19</v>
      </c>
      <c r="S129" s="108" t="s">
        <v>39</v>
      </c>
      <c r="T129" s="108" t="s">
        <v>328</v>
      </c>
      <c r="U129" s="100" t="s">
        <v>91</v>
      </c>
      <c r="V129" s="109" t="s">
        <v>659</v>
      </c>
      <c r="W129" s="110">
        <v>44774</v>
      </c>
      <c r="X129" s="110">
        <v>44865</v>
      </c>
      <c r="Y129" s="111"/>
      <c r="Z129" s="111"/>
      <c r="AA129" s="111"/>
      <c r="AB129" s="111"/>
      <c r="AC129" s="111"/>
      <c r="AD129" s="111"/>
      <c r="AE129" s="111"/>
      <c r="AF129" s="111"/>
      <c r="AG129" s="111"/>
      <c r="AH129" s="111"/>
      <c r="AI129" s="111"/>
      <c r="AJ129" s="111"/>
      <c r="AK129" s="111"/>
    </row>
    <row r="130" spans="1:37" s="82" customFormat="1" ht="47.1" customHeight="1" x14ac:dyDescent="0.25">
      <c r="A130" s="98"/>
      <c r="B130" s="112"/>
      <c r="C130" s="112"/>
      <c r="D130" s="112"/>
      <c r="E130" s="112"/>
      <c r="F130" s="113"/>
      <c r="G130" s="113"/>
      <c r="H130" s="113"/>
      <c r="I130" s="114">
        <v>27</v>
      </c>
      <c r="J130" s="115" t="s">
        <v>339</v>
      </c>
      <c r="K130" s="114" t="s">
        <v>470</v>
      </c>
      <c r="L130" s="115" t="s">
        <v>340</v>
      </c>
      <c r="M130" s="116" t="s">
        <v>78</v>
      </c>
      <c r="N130" s="117">
        <v>1</v>
      </c>
      <c r="O130" s="118" t="s">
        <v>341</v>
      </c>
      <c r="P130" s="118" t="s">
        <v>341</v>
      </c>
      <c r="Q130" s="116" t="s">
        <v>90</v>
      </c>
      <c r="R130" s="121" t="s">
        <v>19</v>
      </c>
      <c r="S130" s="121" t="s">
        <v>39</v>
      </c>
      <c r="T130" s="115" t="s">
        <v>328</v>
      </c>
      <c r="U130" s="122"/>
      <c r="V130" s="122"/>
      <c r="W130" s="123">
        <v>44774</v>
      </c>
      <c r="X130" s="123">
        <v>44804</v>
      </c>
      <c r="Y130" s="117"/>
      <c r="Z130" s="117"/>
      <c r="AA130" s="117"/>
      <c r="AB130" s="117"/>
      <c r="AC130" s="117"/>
      <c r="AD130" s="117"/>
      <c r="AE130" s="117"/>
      <c r="AF130" s="117">
        <v>1</v>
      </c>
      <c r="AG130" s="117"/>
      <c r="AH130" s="117"/>
      <c r="AI130" s="117"/>
      <c r="AJ130" s="117"/>
      <c r="AK130" s="117">
        <f t="shared" si="11"/>
        <v>1</v>
      </c>
    </row>
    <row r="131" spans="1:37" s="62" customFormat="1" ht="47.25" x14ac:dyDescent="0.25">
      <c r="A131" s="98"/>
      <c r="B131" s="112"/>
      <c r="C131" s="112"/>
      <c r="D131" s="112"/>
      <c r="E131" s="112"/>
      <c r="F131" s="113"/>
      <c r="G131" s="113"/>
      <c r="H131" s="113"/>
      <c r="I131" s="114">
        <v>27</v>
      </c>
      <c r="J131" s="115" t="s">
        <v>339</v>
      </c>
      <c r="K131" s="114" t="s">
        <v>471</v>
      </c>
      <c r="L131" s="115" t="s">
        <v>342</v>
      </c>
      <c r="M131" s="116" t="s">
        <v>78</v>
      </c>
      <c r="N131" s="117">
        <v>1</v>
      </c>
      <c r="O131" s="118" t="s">
        <v>343</v>
      </c>
      <c r="P131" s="118" t="s">
        <v>343</v>
      </c>
      <c r="Q131" s="116" t="s">
        <v>90</v>
      </c>
      <c r="R131" s="121" t="s">
        <v>19</v>
      </c>
      <c r="S131" s="121" t="s">
        <v>39</v>
      </c>
      <c r="T131" s="115" t="s">
        <v>328</v>
      </c>
      <c r="U131" s="122"/>
      <c r="V131" s="122"/>
      <c r="W131" s="123">
        <v>44835</v>
      </c>
      <c r="X131" s="123">
        <v>44865</v>
      </c>
      <c r="Y131" s="117"/>
      <c r="Z131" s="117"/>
      <c r="AA131" s="117"/>
      <c r="AB131" s="117"/>
      <c r="AC131" s="117"/>
      <c r="AD131" s="117"/>
      <c r="AE131" s="117"/>
      <c r="AF131" s="117"/>
      <c r="AG131" s="117"/>
      <c r="AH131" s="117">
        <v>1</v>
      </c>
      <c r="AI131" s="117"/>
      <c r="AJ131" s="117"/>
      <c r="AK131" s="117">
        <f t="shared" si="11"/>
        <v>1</v>
      </c>
    </row>
    <row r="132" spans="1:37" s="62" customFormat="1" ht="31.5" x14ac:dyDescent="0.25">
      <c r="A132" s="98"/>
      <c r="B132" s="112"/>
      <c r="C132" s="112"/>
      <c r="D132" s="112"/>
      <c r="E132" s="112"/>
      <c r="F132" s="113"/>
      <c r="G132" s="113"/>
      <c r="H132" s="113"/>
      <c r="I132" s="114">
        <v>27</v>
      </c>
      <c r="J132" s="115" t="s">
        <v>339</v>
      </c>
      <c r="K132" s="114" t="s">
        <v>647</v>
      </c>
      <c r="L132" s="115" t="s">
        <v>344</v>
      </c>
      <c r="M132" s="116" t="s">
        <v>78</v>
      </c>
      <c r="N132" s="117">
        <v>1</v>
      </c>
      <c r="O132" s="118" t="s">
        <v>345</v>
      </c>
      <c r="P132" s="118" t="s">
        <v>345</v>
      </c>
      <c r="Q132" s="116" t="s">
        <v>90</v>
      </c>
      <c r="R132" s="121" t="s">
        <v>19</v>
      </c>
      <c r="S132" s="121" t="s">
        <v>39</v>
      </c>
      <c r="T132" s="115" t="s">
        <v>328</v>
      </c>
      <c r="U132" s="122"/>
      <c r="V132" s="122"/>
      <c r="W132" s="123">
        <v>44835</v>
      </c>
      <c r="X132" s="123">
        <v>44865</v>
      </c>
      <c r="Y132" s="117"/>
      <c r="Z132" s="117"/>
      <c r="AA132" s="117"/>
      <c r="AB132" s="117"/>
      <c r="AC132" s="117"/>
      <c r="AD132" s="117"/>
      <c r="AE132" s="117"/>
      <c r="AF132" s="117"/>
      <c r="AG132" s="117"/>
      <c r="AH132" s="117">
        <v>1</v>
      </c>
      <c r="AI132" s="117"/>
      <c r="AJ132" s="117"/>
      <c r="AK132" s="117">
        <f t="shared" si="11"/>
        <v>1</v>
      </c>
    </row>
    <row r="133" spans="1:37" s="65" customFormat="1" ht="63" x14ac:dyDescent="0.25">
      <c r="A133" s="141"/>
      <c r="B133" s="100" t="s">
        <v>95</v>
      </c>
      <c r="C133" s="100" t="s">
        <v>50</v>
      </c>
      <c r="D133" s="100" t="s">
        <v>26</v>
      </c>
      <c r="E133" s="100" t="s">
        <v>89</v>
      </c>
      <c r="F133" s="100" t="s">
        <v>93</v>
      </c>
      <c r="G133" s="100" t="s">
        <v>800</v>
      </c>
      <c r="H133" s="100" t="s">
        <v>616</v>
      </c>
      <c r="I133" s="101">
        <v>28</v>
      </c>
      <c r="J133" s="100" t="s">
        <v>346</v>
      </c>
      <c r="K133" s="102"/>
      <c r="L133" s="103"/>
      <c r="M133" s="137"/>
      <c r="N133" s="137"/>
      <c r="O133" s="120"/>
      <c r="P133" s="138"/>
      <c r="Q133" s="120"/>
      <c r="R133" s="105" t="s">
        <v>19</v>
      </c>
      <c r="S133" s="108" t="s">
        <v>39</v>
      </c>
      <c r="T133" s="108" t="s">
        <v>328</v>
      </c>
      <c r="U133" s="100" t="s">
        <v>86</v>
      </c>
      <c r="V133" s="109" t="s">
        <v>659</v>
      </c>
      <c r="W133" s="110">
        <v>44835</v>
      </c>
      <c r="X133" s="110">
        <v>44895</v>
      </c>
      <c r="Y133" s="111"/>
      <c r="Z133" s="111"/>
      <c r="AA133" s="111"/>
      <c r="AB133" s="111"/>
      <c r="AC133" s="111"/>
      <c r="AD133" s="111"/>
      <c r="AE133" s="111"/>
      <c r="AF133" s="111"/>
      <c r="AG133" s="111"/>
      <c r="AH133" s="111"/>
      <c r="AI133" s="111"/>
      <c r="AJ133" s="111"/>
      <c r="AK133" s="111"/>
    </row>
    <row r="134" spans="1:37" s="82" customFormat="1" ht="47.25" x14ac:dyDescent="0.25">
      <c r="A134" s="98"/>
      <c r="B134" s="112"/>
      <c r="C134" s="112"/>
      <c r="D134" s="112"/>
      <c r="E134" s="112"/>
      <c r="F134" s="113"/>
      <c r="G134" s="113"/>
      <c r="H134" s="113"/>
      <c r="I134" s="114">
        <v>28</v>
      </c>
      <c r="J134" s="115" t="s">
        <v>347</v>
      </c>
      <c r="K134" s="114" t="s">
        <v>472</v>
      </c>
      <c r="L134" s="115" t="s">
        <v>348</v>
      </c>
      <c r="M134" s="116" t="s">
        <v>78</v>
      </c>
      <c r="N134" s="117">
        <v>1</v>
      </c>
      <c r="O134" s="118" t="s">
        <v>349</v>
      </c>
      <c r="P134" s="118" t="s">
        <v>801</v>
      </c>
      <c r="Q134" s="116" t="s">
        <v>79</v>
      </c>
      <c r="R134" s="121" t="s">
        <v>19</v>
      </c>
      <c r="S134" s="121" t="s">
        <v>39</v>
      </c>
      <c r="T134" s="115" t="s">
        <v>328</v>
      </c>
      <c r="U134" s="122"/>
      <c r="V134" s="122"/>
      <c r="W134" s="123">
        <v>44866</v>
      </c>
      <c r="X134" s="123">
        <v>44895</v>
      </c>
      <c r="Y134" s="117"/>
      <c r="Z134" s="117"/>
      <c r="AA134" s="117"/>
      <c r="AB134" s="117"/>
      <c r="AC134" s="117"/>
      <c r="AD134" s="117"/>
      <c r="AE134" s="117"/>
      <c r="AF134" s="117"/>
      <c r="AG134" s="117"/>
      <c r="AH134" s="117"/>
      <c r="AI134" s="117">
        <v>1</v>
      </c>
      <c r="AJ134" s="117"/>
      <c r="AK134" s="117">
        <f t="shared" ref="AK134:AK135" si="14">SUM(Y134:AJ134)</f>
        <v>1</v>
      </c>
    </row>
    <row r="135" spans="1:37" s="62" customFormat="1" ht="31.5" x14ac:dyDescent="0.25">
      <c r="A135" s="98"/>
      <c r="B135" s="112"/>
      <c r="C135" s="112"/>
      <c r="D135" s="112"/>
      <c r="E135" s="112"/>
      <c r="F135" s="113"/>
      <c r="G135" s="113"/>
      <c r="H135" s="113"/>
      <c r="I135" s="114">
        <v>28</v>
      </c>
      <c r="J135" s="115" t="s">
        <v>802</v>
      </c>
      <c r="K135" s="114" t="s">
        <v>473</v>
      </c>
      <c r="L135" s="115" t="s">
        <v>350</v>
      </c>
      <c r="M135" s="116" t="s">
        <v>78</v>
      </c>
      <c r="N135" s="117">
        <v>1</v>
      </c>
      <c r="O135" s="118" t="s">
        <v>803</v>
      </c>
      <c r="P135" s="118" t="s">
        <v>804</v>
      </c>
      <c r="Q135" s="116" t="s">
        <v>79</v>
      </c>
      <c r="R135" s="121" t="s">
        <v>19</v>
      </c>
      <c r="S135" s="121" t="s">
        <v>39</v>
      </c>
      <c r="T135" s="115" t="s">
        <v>328</v>
      </c>
      <c r="U135" s="122"/>
      <c r="V135" s="122"/>
      <c r="W135" s="123">
        <v>44835</v>
      </c>
      <c r="X135" s="123">
        <v>44865</v>
      </c>
      <c r="Y135" s="117"/>
      <c r="Z135" s="117"/>
      <c r="AA135" s="117"/>
      <c r="AB135" s="117"/>
      <c r="AC135" s="117"/>
      <c r="AD135" s="117"/>
      <c r="AE135" s="117"/>
      <c r="AF135" s="117"/>
      <c r="AG135" s="117"/>
      <c r="AH135" s="117">
        <v>1</v>
      </c>
      <c r="AI135" s="117"/>
      <c r="AJ135" s="117"/>
      <c r="AK135" s="117">
        <f t="shared" si="14"/>
        <v>1</v>
      </c>
    </row>
    <row r="136" spans="1:37" s="62" customFormat="1" ht="78.75" x14ac:dyDescent="0.25">
      <c r="A136" s="141"/>
      <c r="B136" s="100" t="s">
        <v>95</v>
      </c>
      <c r="C136" s="100" t="s">
        <v>30</v>
      </c>
      <c r="D136" s="100" t="s">
        <v>30</v>
      </c>
      <c r="E136" s="100" t="s">
        <v>115</v>
      </c>
      <c r="F136" s="100" t="s">
        <v>76</v>
      </c>
      <c r="G136" s="100" t="s">
        <v>805</v>
      </c>
      <c r="H136" s="100" t="s">
        <v>361</v>
      </c>
      <c r="I136" s="101">
        <v>31</v>
      </c>
      <c r="J136" s="100" t="s">
        <v>352</v>
      </c>
      <c r="K136" s="102"/>
      <c r="L136" s="103"/>
      <c r="M136" s="104" t="s">
        <v>78</v>
      </c>
      <c r="N136" s="104">
        <v>6</v>
      </c>
      <c r="O136" s="105" t="s">
        <v>553</v>
      </c>
      <c r="P136" s="106" t="s">
        <v>806</v>
      </c>
      <c r="Q136" s="107" t="s">
        <v>79</v>
      </c>
      <c r="R136" s="105" t="s">
        <v>12</v>
      </c>
      <c r="S136" s="108" t="s">
        <v>66</v>
      </c>
      <c r="T136" s="108" t="s">
        <v>354</v>
      </c>
      <c r="U136" s="100" t="s">
        <v>91</v>
      </c>
      <c r="V136" s="109" t="s">
        <v>659</v>
      </c>
      <c r="W136" s="110">
        <v>44652</v>
      </c>
      <c r="X136" s="110">
        <v>44896</v>
      </c>
      <c r="Y136" s="111"/>
      <c r="Z136" s="111"/>
      <c r="AA136" s="111"/>
      <c r="AB136" s="111">
        <v>2</v>
      </c>
      <c r="AC136" s="111"/>
      <c r="AD136" s="111"/>
      <c r="AE136" s="111"/>
      <c r="AF136" s="111">
        <v>2</v>
      </c>
      <c r="AG136" s="111"/>
      <c r="AH136" s="111"/>
      <c r="AI136" s="111"/>
      <c r="AJ136" s="111">
        <v>2</v>
      </c>
      <c r="AK136" s="111">
        <f>SUM(Y136:AJ136)</f>
        <v>6</v>
      </c>
    </row>
    <row r="137" spans="1:37" s="65" customFormat="1" ht="78.75" x14ac:dyDescent="0.25">
      <c r="A137" s="98"/>
      <c r="B137" s="112"/>
      <c r="C137" s="112"/>
      <c r="D137" s="112"/>
      <c r="E137" s="112"/>
      <c r="F137" s="113"/>
      <c r="G137" s="113"/>
      <c r="H137" s="113"/>
      <c r="I137" s="114">
        <v>31</v>
      </c>
      <c r="J137" s="115" t="s">
        <v>355</v>
      </c>
      <c r="K137" s="114" t="s">
        <v>567</v>
      </c>
      <c r="L137" s="115" t="s">
        <v>554</v>
      </c>
      <c r="M137" s="116" t="s">
        <v>78</v>
      </c>
      <c r="N137" s="117">
        <v>3</v>
      </c>
      <c r="O137" s="118" t="s">
        <v>555</v>
      </c>
      <c r="P137" s="119"/>
      <c r="Q137" s="120"/>
      <c r="R137" s="121" t="s">
        <v>12</v>
      </c>
      <c r="S137" s="121" t="s">
        <v>66</v>
      </c>
      <c r="T137" s="115" t="s">
        <v>354</v>
      </c>
      <c r="U137" s="122"/>
      <c r="V137" s="122"/>
      <c r="W137" s="123">
        <v>44652</v>
      </c>
      <c r="X137" s="123">
        <v>44896</v>
      </c>
      <c r="Y137" s="117"/>
      <c r="Z137" s="117"/>
      <c r="AA137" s="117"/>
      <c r="AB137" s="117">
        <v>1</v>
      </c>
      <c r="AC137" s="117"/>
      <c r="AD137" s="117"/>
      <c r="AE137" s="117"/>
      <c r="AF137" s="117">
        <v>1</v>
      </c>
      <c r="AG137" s="117"/>
      <c r="AH137" s="117"/>
      <c r="AI137" s="117"/>
      <c r="AJ137" s="117">
        <v>1</v>
      </c>
      <c r="AK137" s="117">
        <f>SUM(Y137:AJ137)</f>
        <v>3</v>
      </c>
    </row>
    <row r="138" spans="1:37" s="82" customFormat="1" ht="78.75" x14ac:dyDescent="0.25">
      <c r="A138" s="98"/>
      <c r="B138" s="112"/>
      <c r="C138" s="112"/>
      <c r="D138" s="112"/>
      <c r="E138" s="112"/>
      <c r="F138" s="113"/>
      <c r="G138" s="113"/>
      <c r="H138" s="113"/>
      <c r="I138" s="114">
        <v>31</v>
      </c>
      <c r="J138" s="115" t="s">
        <v>355</v>
      </c>
      <c r="K138" s="114" t="s">
        <v>570</v>
      </c>
      <c r="L138" s="115" t="s">
        <v>554</v>
      </c>
      <c r="M138" s="116" t="s">
        <v>78</v>
      </c>
      <c r="N138" s="117">
        <v>3</v>
      </c>
      <c r="O138" s="118" t="s">
        <v>556</v>
      </c>
      <c r="P138" s="119"/>
      <c r="Q138" s="120"/>
      <c r="R138" s="121" t="s">
        <v>12</v>
      </c>
      <c r="S138" s="121" t="s">
        <v>66</v>
      </c>
      <c r="T138" s="115" t="s">
        <v>354</v>
      </c>
      <c r="U138" s="122"/>
      <c r="V138" s="122"/>
      <c r="W138" s="123">
        <v>44652</v>
      </c>
      <c r="X138" s="123">
        <v>44896</v>
      </c>
      <c r="Y138" s="117"/>
      <c r="Z138" s="117"/>
      <c r="AA138" s="117"/>
      <c r="AB138" s="117">
        <v>1</v>
      </c>
      <c r="AC138" s="117"/>
      <c r="AD138" s="117"/>
      <c r="AE138" s="117"/>
      <c r="AF138" s="117">
        <v>1</v>
      </c>
      <c r="AG138" s="117"/>
      <c r="AH138" s="117"/>
      <c r="AI138" s="117"/>
      <c r="AJ138" s="117">
        <v>1</v>
      </c>
      <c r="AK138" s="117">
        <f>SUM(Y138:AJ138)</f>
        <v>3</v>
      </c>
    </row>
    <row r="139" spans="1:37" s="62" customFormat="1" ht="78.75" x14ac:dyDescent="0.25">
      <c r="A139" s="141"/>
      <c r="B139" s="100" t="s">
        <v>95</v>
      </c>
      <c r="C139" s="100" t="s">
        <v>41</v>
      </c>
      <c r="D139" s="100" t="s">
        <v>25</v>
      </c>
      <c r="E139" s="100" t="s">
        <v>115</v>
      </c>
      <c r="F139" s="100" t="s">
        <v>119</v>
      </c>
      <c r="G139" s="100" t="s">
        <v>575</v>
      </c>
      <c r="H139" s="100" t="s">
        <v>361</v>
      </c>
      <c r="I139" s="101">
        <v>32</v>
      </c>
      <c r="J139" s="100" t="s">
        <v>565</v>
      </c>
      <c r="K139" s="102"/>
      <c r="L139" s="103"/>
      <c r="M139" s="104" t="s">
        <v>78</v>
      </c>
      <c r="N139" s="104">
        <v>1</v>
      </c>
      <c r="O139" s="105" t="s">
        <v>572</v>
      </c>
      <c r="P139" s="106" t="s">
        <v>807</v>
      </c>
      <c r="Q139" s="107" t="s">
        <v>79</v>
      </c>
      <c r="R139" s="105" t="s">
        <v>11</v>
      </c>
      <c r="S139" s="108" t="s">
        <v>55</v>
      </c>
      <c r="T139" s="108" t="s">
        <v>566</v>
      </c>
      <c r="U139" s="100" t="s">
        <v>91</v>
      </c>
      <c r="V139" s="109" t="s">
        <v>659</v>
      </c>
      <c r="W139" s="110">
        <v>44592</v>
      </c>
      <c r="X139" s="110">
        <v>44651</v>
      </c>
      <c r="Y139" s="111"/>
      <c r="Z139" s="111"/>
      <c r="AA139" s="111">
        <f>AA142</f>
        <v>0</v>
      </c>
      <c r="AB139" s="111"/>
      <c r="AC139" s="111"/>
      <c r="AD139" s="111"/>
      <c r="AE139" s="111"/>
      <c r="AF139" s="111"/>
      <c r="AG139" s="111"/>
      <c r="AH139" s="111"/>
      <c r="AI139" s="111"/>
      <c r="AJ139" s="111"/>
      <c r="AK139" s="111">
        <f>SUM(Y139:AJ139)</f>
        <v>0</v>
      </c>
    </row>
    <row r="140" spans="1:37" s="65" customFormat="1" ht="78.75" x14ac:dyDescent="0.25">
      <c r="A140" s="98"/>
      <c r="B140" s="112"/>
      <c r="C140" s="112"/>
      <c r="D140" s="112"/>
      <c r="E140" s="112"/>
      <c r="F140" s="113"/>
      <c r="G140" s="113"/>
      <c r="H140" s="113"/>
      <c r="I140" s="114">
        <v>32</v>
      </c>
      <c r="J140" s="115" t="s">
        <v>565</v>
      </c>
      <c r="K140" s="114" t="s">
        <v>576</v>
      </c>
      <c r="L140" s="115" t="s">
        <v>571</v>
      </c>
      <c r="M140" s="116" t="s">
        <v>78</v>
      </c>
      <c r="N140" s="117">
        <v>3</v>
      </c>
      <c r="O140" s="118" t="s">
        <v>573</v>
      </c>
      <c r="P140" s="119"/>
      <c r="Q140" s="120"/>
      <c r="R140" s="121" t="s">
        <v>11</v>
      </c>
      <c r="S140" s="121" t="s">
        <v>55</v>
      </c>
      <c r="T140" s="115" t="s">
        <v>566</v>
      </c>
      <c r="U140" s="122"/>
      <c r="V140" s="122"/>
      <c r="W140" s="123">
        <v>44592</v>
      </c>
      <c r="X140" s="123">
        <v>44651</v>
      </c>
      <c r="Y140" s="117"/>
      <c r="Z140" s="117"/>
      <c r="AA140" s="117">
        <v>3</v>
      </c>
      <c r="AB140" s="117"/>
      <c r="AC140" s="117"/>
      <c r="AD140" s="117"/>
      <c r="AE140" s="117"/>
      <c r="AF140" s="117"/>
      <c r="AG140" s="117"/>
      <c r="AH140" s="117"/>
      <c r="AI140" s="117"/>
      <c r="AJ140" s="117"/>
      <c r="AK140" s="117">
        <f t="shared" ref="AK140:AK149" si="15">+SUM(Y140:AJ140)</f>
        <v>3</v>
      </c>
    </row>
    <row r="141" spans="1:37" s="82" customFormat="1" ht="63" x14ac:dyDescent="0.25">
      <c r="A141" s="98"/>
      <c r="B141" s="112"/>
      <c r="C141" s="112"/>
      <c r="D141" s="112"/>
      <c r="E141" s="112"/>
      <c r="F141" s="113"/>
      <c r="G141" s="113"/>
      <c r="H141" s="113"/>
      <c r="I141" s="114">
        <v>32</v>
      </c>
      <c r="J141" s="115" t="s">
        <v>565</v>
      </c>
      <c r="K141" s="114" t="s">
        <v>586</v>
      </c>
      <c r="L141" s="115" t="s">
        <v>569</v>
      </c>
      <c r="M141" s="116" t="s">
        <v>78</v>
      </c>
      <c r="N141" s="117">
        <v>13</v>
      </c>
      <c r="O141" s="118" t="s">
        <v>574</v>
      </c>
      <c r="P141" s="119"/>
      <c r="Q141" s="120"/>
      <c r="R141" s="121" t="s">
        <v>11</v>
      </c>
      <c r="S141" s="121" t="s">
        <v>55</v>
      </c>
      <c r="T141" s="115" t="s">
        <v>566</v>
      </c>
      <c r="U141" s="122"/>
      <c r="V141" s="122"/>
      <c r="W141" s="123">
        <v>44592</v>
      </c>
      <c r="X141" s="123">
        <v>44712</v>
      </c>
      <c r="Y141" s="117"/>
      <c r="Z141" s="117"/>
      <c r="AA141" s="117"/>
      <c r="AB141" s="117">
        <v>6</v>
      </c>
      <c r="AC141" s="117">
        <v>7</v>
      </c>
      <c r="AD141" s="117"/>
      <c r="AE141" s="117"/>
      <c r="AF141" s="117"/>
      <c r="AG141" s="117"/>
      <c r="AH141" s="117"/>
      <c r="AI141" s="117"/>
      <c r="AJ141" s="117"/>
      <c r="AK141" s="117">
        <f t="shared" si="15"/>
        <v>13</v>
      </c>
    </row>
    <row r="142" spans="1:37" s="62" customFormat="1" ht="78.75" x14ac:dyDescent="0.25">
      <c r="A142" s="98"/>
      <c r="B142" s="112"/>
      <c r="C142" s="112"/>
      <c r="D142" s="112"/>
      <c r="E142" s="112"/>
      <c r="F142" s="113"/>
      <c r="G142" s="113"/>
      <c r="H142" s="113"/>
      <c r="I142" s="114">
        <v>32</v>
      </c>
      <c r="J142" s="115" t="s">
        <v>565</v>
      </c>
      <c r="K142" s="114" t="s">
        <v>587</v>
      </c>
      <c r="L142" s="115" t="s">
        <v>568</v>
      </c>
      <c r="M142" s="116" t="s">
        <v>78</v>
      </c>
      <c r="N142" s="117">
        <v>1</v>
      </c>
      <c r="O142" s="118" t="s">
        <v>572</v>
      </c>
      <c r="P142" s="119"/>
      <c r="Q142" s="120"/>
      <c r="R142" s="121" t="s">
        <v>11</v>
      </c>
      <c r="S142" s="121" t="s">
        <v>55</v>
      </c>
      <c r="T142" s="115" t="s">
        <v>566</v>
      </c>
      <c r="U142" s="122"/>
      <c r="V142" s="122"/>
      <c r="W142" s="123">
        <v>44592</v>
      </c>
      <c r="X142" s="123">
        <v>44712</v>
      </c>
      <c r="Y142" s="117"/>
      <c r="Z142" s="117"/>
      <c r="AA142" s="117"/>
      <c r="AB142" s="117"/>
      <c r="AC142" s="117">
        <v>1</v>
      </c>
      <c r="AD142" s="117"/>
      <c r="AE142" s="117"/>
      <c r="AF142" s="117"/>
      <c r="AG142" s="117"/>
      <c r="AH142" s="117"/>
      <c r="AI142" s="117"/>
      <c r="AJ142" s="117"/>
      <c r="AK142" s="117">
        <f t="shared" si="15"/>
        <v>1</v>
      </c>
    </row>
    <row r="143" spans="1:37" s="62" customFormat="1" ht="63" x14ac:dyDescent="0.25">
      <c r="A143" s="141"/>
      <c r="B143" s="100" t="s">
        <v>95</v>
      </c>
      <c r="C143" s="100" t="s">
        <v>41</v>
      </c>
      <c r="D143" s="100" t="s">
        <v>25</v>
      </c>
      <c r="E143" s="100" t="s">
        <v>115</v>
      </c>
      <c r="F143" s="100" t="s">
        <v>119</v>
      </c>
      <c r="G143" s="100" t="s">
        <v>575</v>
      </c>
      <c r="H143" s="100" t="s">
        <v>361</v>
      </c>
      <c r="I143" s="101">
        <v>33</v>
      </c>
      <c r="J143" s="100" t="s">
        <v>808</v>
      </c>
      <c r="K143" s="102"/>
      <c r="L143" s="103"/>
      <c r="M143" s="137"/>
      <c r="N143" s="137"/>
      <c r="O143" s="120"/>
      <c r="P143" s="138"/>
      <c r="Q143" s="120"/>
      <c r="R143" s="105" t="s">
        <v>11</v>
      </c>
      <c r="S143" s="108" t="s">
        <v>55</v>
      </c>
      <c r="T143" s="108" t="s">
        <v>566</v>
      </c>
      <c r="U143" s="100" t="s">
        <v>91</v>
      </c>
      <c r="V143" s="109" t="s">
        <v>659</v>
      </c>
      <c r="W143" s="110">
        <v>44621</v>
      </c>
      <c r="X143" s="110">
        <v>44803</v>
      </c>
      <c r="Y143" s="111"/>
      <c r="Z143" s="111"/>
      <c r="AA143" s="111"/>
      <c r="AB143" s="111"/>
      <c r="AC143" s="111"/>
      <c r="AD143" s="111"/>
      <c r="AE143" s="111"/>
      <c r="AF143" s="111"/>
      <c r="AG143" s="111"/>
      <c r="AH143" s="111"/>
      <c r="AI143" s="111"/>
      <c r="AJ143" s="111"/>
      <c r="AK143" s="111"/>
    </row>
    <row r="144" spans="1:37" s="65" customFormat="1" ht="47.25" x14ac:dyDescent="0.25">
      <c r="A144" s="98"/>
      <c r="B144" s="112"/>
      <c r="C144" s="112"/>
      <c r="D144" s="112"/>
      <c r="E144" s="112"/>
      <c r="F144" s="113"/>
      <c r="G144" s="113"/>
      <c r="H144" s="113"/>
      <c r="I144" s="114">
        <v>33</v>
      </c>
      <c r="J144" s="115" t="s">
        <v>808</v>
      </c>
      <c r="K144" s="114" t="s">
        <v>588</v>
      </c>
      <c r="L144" s="115" t="s">
        <v>577</v>
      </c>
      <c r="M144" s="116" t="s">
        <v>78</v>
      </c>
      <c r="N144" s="117">
        <v>8</v>
      </c>
      <c r="O144" s="118" t="s">
        <v>591</v>
      </c>
      <c r="P144" s="118" t="s">
        <v>487</v>
      </c>
      <c r="Q144" s="116" t="s">
        <v>79</v>
      </c>
      <c r="R144" s="121" t="s">
        <v>11</v>
      </c>
      <c r="S144" s="121" t="s">
        <v>55</v>
      </c>
      <c r="T144" s="115" t="s">
        <v>566</v>
      </c>
      <c r="U144" s="122"/>
      <c r="V144" s="122"/>
      <c r="W144" s="123">
        <v>44621</v>
      </c>
      <c r="X144" s="123">
        <v>44803</v>
      </c>
      <c r="Y144" s="117"/>
      <c r="Z144" s="117"/>
      <c r="AA144" s="117">
        <v>1</v>
      </c>
      <c r="AB144" s="117">
        <v>2</v>
      </c>
      <c r="AC144" s="117">
        <v>1</v>
      </c>
      <c r="AD144" s="117">
        <v>2</v>
      </c>
      <c r="AE144" s="117">
        <v>1</v>
      </c>
      <c r="AF144" s="117">
        <v>1</v>
      </c>
      <c r="AG144" s="117"/>
      <c r="AH144" s="117"/>
      <c r="AI144" s="117"/>
      <c r="AJ144" s="117"/>
      <c r="AK144" s="117">
        <f t="shared" si="15"/>
        <v>8</v>
      </c>
    </row>
    <row r="145" spans="1:37" s="82" customFormat="1" ht="47.25" x14ac:dyDescent="0.25">
      <c r="A145" s="98"/>
      <c r="B145" s="112"/>
      <c r="C145" s="112"/>
      <c r="D145" s="112"/>
      <c r="E145" s="112"/>
      <c r="F145" s="113"/>
      <c r="G145" s="113"/>
      <c r="H145" s="113"/>
      <c r="I145" s="114">
        <v>33</v>
      </c>
      <c r="J145" s="115" t="s">
        <v>808</v>
      </c>
      <c r="K145" s="114" t="s">
        <v>589</v>
      </c>
      <c r="L145" s="115" t="s">
        <v>578</v>
      </c>
      <c r="M145" s="116" t="s">
        <v>78</v>
      </c>
      <c r="N145" s="117">
        <v>4</v>
      </c>
      <c r="O145" s="118" t="s">
        <v>597</v>
      </c>
      <c r="P145" s="118" t="s">
        <v>594</v>
      </c>
      <c r="Q145" s="116" t="s">
        <v>79</v>
      </c>
      <c r="R145" s="121" t="s">
        <v>11</v>
      </c>
      <c r="S145" s="121" t="s">
        <v>55</v>
      </c>
      <c r="T145" s="115" t="s">
        <v>566</v>
      </c>
      <c r="U145" s="122"/>
      <c r="V145" s="122"/>
      <c r="W145" s="123">
        <v>44621</v>
      </c>
      <c r="X145" s="123">
        <v>44926</v>
      </c>
      <c r="Y145" s="117"/>
      <c r="Z145" s="117"/>
      <c r="AA145" s="117"/>
      <c r="AB145" s="117">
        <v>1</v>
      </c>
      <c r="AC145" s="117"/>
      <c r="AD145" s="117"/>
      <c r="AE145" s="117">
        <v>1</v>
      </c>
      <c r="AF145" s="117"/>
      <c r="AG145" s="117"/>
      <c r="AH145" s="117">
        <v>1</v>
      </c>
      <c r="AI145" s="117"/>
      <c r="AJ145" s="117">
        <v>1</v>
      </c>
      <c r="AK145" s="117">
        <f t="shared" si="15"/>
        <v>4</v>
      </c>
    </row>
    <row r="146" spans="1:37" s="62" customFormat="1" ht="47.25" x14ac:dyDescent="0.25">
      <c r="A146" s="98"/>
      <c r="B146" s="112"/>
      <c r="C146" s="112"/>
      <c r="D146" s="112"/>
      <c r="E146" s="112"/>
      <c r="F146" s="113"/>
      <c r="G146" s="113"/>
      <c r="H146" s="113"/>
      <c r="I146" s="114">
        <v>33</v>
      </c>
      <c r="J146" s="115" t="s">
        <v>808</v>
      </c>
      <c r="K146" s="114" t="s">
        <v>590</v>
      </c>
      <c r="L146" s="115" t="s">
        <v>579</v>
      </c>
      <c r="M146" s="116" t="s">
        <v>78</v>
      </c>
      <c r="N146" s="117">
        <v>1</v>
      </c>
      <c r="O146" s="118" t="s">
        <v>595</v>
      </c>
      <c r="P146" s="118" t="s">
        <v>596</v>
      </c>
      <c r="Q146" s="116" t="s">
        <v>79</v>
      </c>
      <c r="R146" s="121" t="s">
        <v>11</v>
      </c>
      <c r="S146" s="121" t="s">
        <v>55</v>
      </c>
      <c r="T146" s="115" t="s">
        <v>566</v>
      </c>
      <c r="U146" s="122"/>
      <c r="V146" s="122"/>
      <c r="W146" s="123">
        <v>44621</v>
      </c>
      <c r="X146" s="123">
        <v>44803</v>
      </c>
      <c r="Y146" s="117"/>
      <c r="Z146" s="117"/>
      <c r="AA146" s="117"/>
      <c r="AB146" s="117"/>
      <c r="AC146" s="117"/>
      <c r="AD146" s="117"/>
      <c r="AE146" s="117">
        <v>1</v>
      </c>
      <c r="AF146" s="117"/>
      <c r="AG146" s="117"/>
      <c r="AH146" s="117"/>
      <c r="AI146" s="117"/>
      <c r="AJ146" s="117"/>
      <c r="AK146" s="117">
        <f t="shared" si="15"/>
        <v>1</v>
      </c>
    </row>
    <row r="147" spans="1:37" s="62" customFormat="1" ht="63" x14ac:dyDescent="0.25">
      <c r="A147" s="141"/>
      <c r="B147" s="100" t="s">
        <v>95</v>
      </c>
      <c r="C147" s="100" t="s">
        <v>41</v>
      </c>
      <c r="D147" s="100" t="s">
        <v>25</v>
      </c>
      <c r="E147" s="100" t="s">
        <v>115</v>
      </c>
      <c r="F147" s="100" t="s">
        <v>119</v>
      </c>
      <c r="G147" s="100" t="s">
        <v>575</v>
      </c>
      <c r="H147" s="100" t="s">
        <v>361</v>
      </c>
      <c r="I147" s="101">
        <v>34</v>
      </c>
      <c r="J147" s="100" t="s">
        <v>809</v>
      </c>
      <c r="K147" s="102"/>
      <c r="L147" s="103"/>
      <c r="M147" s="137"/>
      <c r="N147" s="137"/>
      <c r="O147" s="120"/>
      <c r="P147" s="138"/>
      <c r="Q147" s="120"/>
      <c r="R147" s="105" t="s">
        <v>11</v>
      </c>
      <c r="S147" s="108" t="s">
        <v>55</v>
      </c>
      <c r="T147" s="108" t="s">
        <v>566</v>
      </c>
      <c r="U147" s="100" t="s">
        <v>91</v>
      </c>
      <c r="V147" s="109" t="s">
        <v>659</v>
      </c>
      <c r="W147" s="110">
        <v>44592</v>
      </c>
      <c r="X147" s="110">
        <v>44919</v>
      </c>
      <c r="Y147" s="111"/>
      <c r="Z147" s="111"/>
      <c r="AA147" s="111"/>
      <c r="AB147" s="111"/>
      <c r="AC147" s="111"/>
      <c r="AD147" s="111"/>
      <c r="AE147" s="111"/>
      <c r="AF147" s="111"/>
      <c r="AG147" s="111"/>
      <c r="AH147" s="111"/>
      <c r="AI147" s="111"/>
      <c r="AJ147" s="111"/>
      <c r="AK147" s="111"/>
    </row>
    <row r="148" spans="1:37" s="62" customFormat="1" ht="47.25" x14ac:dyDescent="0.25">
      <c r="A148" s="98"/>
      <c r="B148" s="112"/>
      <c r="C148" s="112"/>
      <c r="D148" s="112"/>
      <c r="E148" s="112"/>
      <c r="F148" s="113"/>
      <c r="G148" s="113"/>
      <c r="H148" s="113"/>
      <c r="I148" s="114">
        <v>34</v>
      </c>
      <c r="J148" s="115" t="s">
        <v>809</v>
      </c>
      <c r="K148" s="114" t="s">
        <v>592</v>
      </c>
      <c r="L148" s="115" t="s">
        <v>580</v>
      </c>
      <c r="M148" s="116" t="s">
        <v>78</v>
      </c>
      <c r="N148" s="117">
        <v>4</v>
      </c>
      <c r="O148" s="118" t="s">
        <v>703</v>
      </c>
      <c r="P148" s="118" t="s">
        <v>487</v>
      </c>
      <c r="Q148" s="116" t="s">
        <v>79</v>
      </c>
      <c r="R148" s="121" t="s">
        <v>11</v>
      </c>
      <c r="S148" s="121" t="s">
        <v>55</v>
      </c>
      <c r="T148" s="115" t="s">
        <v>566</v>
      </c>
      <c r="U148" s="122"/>
      <c r="V148" s="122"/>
      <c r="W148" s="123">
        <v>44592</v>
      </c>
      <c r="X148" s="123">
        <v>44651</v>
      </c>
      <c r="Y148" s="117"/>
      <c r="Z148" s="117">
        <v>2</v>
      </c>
      <c r="AA148" s="117">
        <v>2</v>
      </c>
      <c r="AB148" s="117"/>
      <c r="AC148" s="117"/>
      <c r="AD148" s="117"/>
      <c r="AE148" s="117"/>
      <c r="AF148" s="117"/>
      <c r="AG148" s="117"/>
      <c r="AH148" s="117"/>
      <c r="AI148" s="117"/>
      <c r="AJ148" s="117"/>
      <c r="AK148" s="117">
        <f t="shared" si="15"/>
        <v>4</v>
      </c>
    </row>
    <row r="149" spans="1:37" s="65" customFormat="1" ht="47.25" x14ac:dyDescent="0.25">
      <c r="A149" s="98"/>
      <c r="B149" s="112"/>
      <c r="C149" s="112"/>
      <c r="D149" s="112"/>
      <c r="E149" s="112"/>
      <c r="F149" s="113"/>
      <c r="G149" s="113"/>
      <c r="H149" s="113"/>
      <c r="I149" s="114">
        <v>34</v>
      </c>
      <c r="J149" s="115" t="s">
        <v>809</v>
      </c>
      <c r="K149" s="114" t="s">
        <v>593</v>
      </c>
      <c r="L149" s="115" t="s">
        <v>581</v>
      </c>
      <c r="M149" s="116" t="s">
        <v>78</v>
      </c>
      <c r="N149" s="117">
        <v>2</v>
      </c>
      <c r="O149" s="118" t="s">
        <v>598</v>
      </c>
      <c r="P149" s="118" t="s">
        <v>594</v>
      </c>
      <c r="Q149" s="116" t="s">
        <v>79</v>
      </c>
      <c r="R149" s="121" t="s">
        <v>11</v>
      </c>
      <c r="S149" s="121" t="s">
        <v>55</v>
      </c>
      <c r="T149" s="115" t="s">
        <v>566</v>
      </c>
      <c r="U149" s="122"/>
      <c r="V149" s="122"/>
      <c r="W149" s="123">
        <v>44742</v>
      </c>
      <c r="X149" s="123">
        <v>44919</v>
      </c>
      <c r="Y149" s="117"/>
      <c r="Z149" s="117"/>
      <c r="AA149" s="117"/>
      <c r="AB149" s="117"/>
      <c r="AC149" s="117"/>
      <c r="AD149" s="117"/>
      <c r="AE149" s="117">
        <v>1</v>
      </c>
      <c r="AF149" s="117"/>
      <c r="AG149" s="117"/>
      <c r="AH149" s="117"/>
      <c r="AI149" s="117"/>
      <c r="AJ149" s="117">
        <v>1</v>
      </c>
      <c r="AK149" s="117">
        <f t="shared" si="15"/>
        <v>2</v>
      </c>
    </row>
    <row r="150" spans="1:37" s="82" customFormat="1" ht="63" x14ac:dyDescent="0.25">
      <c r="A150" s="141"/>
      <c r="B150" s="100" t="s">
        <v>95</v>
      </c>
      <c r="C150" s="100" t="s">
        <v>41</v>
      </c>
      <c r="D150" s="100" t="s">
        <v>25</v>
      </c>
      <c r="E150" s="100" t="s">
        <v>115</v>
      </c>
      <c r="F150" s="100" t="s">
        <v>119</v>
      </c>
      <c r="G150" s="100" t="s">
        <v>575</v>
      </c>
      <c r="H150" s="100" t="s">
        <v>361</v>
      </c>
      <c r="I150" s="101">
        <v>35</v>
      </c>
      <c r="J150" s="100" t="s">
        <v>582</v>
      </c>
      <c r="K150" s="102"/>
      <c r="L150" s="103"/>
      <c r="M150" s="137"/>
      <c r="N150" s="137"/>
      <c r="O150" s="120"/>
      <c r="P150" s="138"/>
      <c r="Q150" s="120"/>
      <c r="R150" s="105" t="s">
        <v>11</v>
      </c>
      <c r="S150" s="108" t="s">
        <v>55</v>
      </c>
      <c r="T150" s="108" t="s">
        <v>566</v>
      </c>
      <c r="U150" s="100" t="s">
        <v>91</v>
      </c>
      <c r="V150" s="109" t="s">
        <v>659</v>
      </c>
      <c r="W150" s="110">
        <v>44592</v>
      </c>
      <c r="X150" s="110">
        <v>44919</v>
      </c>
      <c r="Y150" s="111"/>
      <c r="Z150" s="111"/>
      <c r="AA150" s="111"/>
      <c r="AB150" s="111"/>
      <c r="AC150" s="111"/>
      <c r="AD150" s="111"/>
      <c r="AE150" s="111"/>
      <c r="AF150" s="111"/>
      <c r="AG150" s="111"/>
      <c r="AH150" s="111"/>
      <c r="AI150" s="111"/>
      <c r="AJ150" s="111"/>
      <c r="AK150" s="111"/>
    </row>
    <row r="151" spans="1:37" s="62" customFormat="1" ht="47.25" x14ac:dyDescent="0.25">
      <c r="A151" s="98"/>
      <c r="B151" s="112"/>
      <c r="C151" s="112"/>
      <c r="D151" s="112"/>
      <c r="E151" s="112"/>
      <c r="F151" s="113"/>
      <c r="G151" s="113"/>
      <c r="H151" s="113"/>
      <c r="I151" s="114">
        <v>35</v>
      </c>
      <c r="J151" s="115" t="s">
        <v>582</v>
      </c>
      <c r="K151" s="114" t="s">
        <v>602</v>
      </c>
      <c r="L151" s="115" t="s">
        <v>583</v>
      </c>
      <c r="M151" s="116" t="s">
        <v>78</v>
      </c>
      <c r="N151" s="117">
        <v>3</v>
      </c>
      <c r="O151" s="118" t="s">
        <v>599</v>
      </c>
      <c r="P151" s="118" t="s">
        <v>594</v>
      </c>
      <c r="Q151" s="116" t="s">
        <v>79</v>
      </c>
      <c r="R151" s="121" t="s">
        <v>11</v>
      </c>
      <c r="S151" s="121" t="s">
        <v>55</v>
      </c>
      <c r="T151" s="115" t="s">
        <v>566</v>
      </c>
      <c r="U151" s="122"/>
      <c r="V151" s="122"/>
      <c r="W151" s="123">
        <v>44592</v>
      </c>
      <c r="X151" s="123">
        <v>44919</v>
      </c>
      <c r="Y151" s="117"/>
      <c r="Z151" s="117"/>
      <c r="AA151" s="117"/>
      <c r="AB151" s="117"/>
      <c r="AC151" s="117">
        <v>1</v>
      </c>
      <c r="AD151" s="117"/>
      <c r="AE151" s="117"/>
      <c r="AF151" s="117"/>
      <c r="AG151" s="117">
        <v>1</v>
      </c>
      <c r="AH151" s="117"/>
      <c r="AI151" s="117"/>
      <c r="AJ151" s="117">
        <v>1</v>
      </c>
      <c r="AK151" s="117">
        <f>SUM(Y151:AJ151)</f>
        <v>3</v>
      </c>
    </row>
    <row r="152" spans="1:37" s="82" customFormat="1" ht="47.25" x14ac:dyDescent="0.25">
      <c r="A152" s="98"/>
      <c r="B152" s="112"/>
      <c r="C152" s="112"/>
      <c r="D152" s="112"/>
      <c r="E152" s="112"/>
      <c r="F152" s="113"/>
      <c r="G152" s="113"/>
      <c r="H152" s="113"/>
      <c r="I152" s="114">
        <v>35</v>
      </c>
      <c r="J152" s="115" t="s">
        <v>582</v>
      </c>
      <c r="K152" s="114" t="s">
        <v>603</v>
      </c>
      <c r="L152" s="115" t="s">
        <v>584</v>
      </c>
      <c r="M152" s="116" t="s">
        <v>78</v>
      </c>
      <c r="N152" s="117">
        <v>4</v>
      </c>
      <c r="O152" s="118" t="s">
        <v>597</v>
      </c>
      <c r="P152" s="118" t="s">
        <v>594</v>
      </c>
      <c r="Q152" s="116" t="s">
        <v>79</v>
      </c>
      <c r="R152" s="121" t="s">
        <v>11</v>
      </c>
      <c r="S152" s="121" t="s">
        <v>55</v>
      </c>
      <c r="T152" s="115" t="s">
        <v>566</v>
      </c>
      <c r="U152" s="122"/>
      <c r="V152" s="122"/>
      <c r="W152" s="123">
        <v>44592</v>
      </c>
      <c r="X152" s="123">
        <v>44919</v>
      </c>
      <c r="Y152" s="117"/>
      <c r="Z152" s="117"/>
      <c r="AA152" s="117"/>
      <c r="AB152" s="117">
        <v>1</v>
      </c>
      <c r="AC152" s="117"/>
      <c r="AD152" s="117"/>
      <c r="AE152" s="117">
        <v>1</v>
      </c>
      <c r="AF152" s="117"/>
      <c r="AG152" s="117"/>
      <c r="AH152" s="117">
        <v>1</v>
      </c>
      <c r="AI152" s="117"/>
      <c r="AJ152" s="117">
        <v>1</v>
      </c>
      <c r="AK152" s="117">
        <f>SUM(Y152:AJ152)</f>
        <v>4</v>
      </c>
    </row>
    <row r="153" spans="1:37" s="62" customFormat="1" ht="47.25" x14ac:dyDescent="0.25">
      <c r="A153" s="98"/>
      <c r="B153" s="112"/>
      <c r="C153" s="112"/>
      <c r="D153" s="112"/>
      <c r="E153" s="112"/>
      <c r="F153" s="113"/>
      <c r="G153" s="113"/>
      <c r="H153" s="113"/>
      <c r="I153" s="114">
        <v>35</v>
      </c>
      <c r="J153" s="115" t="s">
        <v>582</v>
      </c>
      <c r="K153" s="114" t="s">
        <v>604</v>
      </c>
      <c r="L153" s="115" t="s">
        <v>585</v>
      </c>
      <c r="M153" s="116" t="s">
        <v>78</v>
      </c>
      <c r="N153" s="117">
        <v>2</v>
      </c>
      <c r="O153" s="118" t="s">
        <v>600</v>
      </c>
      <c r="P153" s="118" t="s">
        <v>594</v>
      </c>
      <c r="Q153" s="116" t="s">
        <v>79</v>
      </c>
      <c r="R153" s="121" t="s">
        <v>11</v>
      </c>
      <c r="S153" s="121" t="s">
        <v>55</v>
      </c>
      <c r="T153" s="115" t="s">
        <v>566</v>
      </c>
      <c r="U153" s="122"/>
      <c r="V153" s="122"/>
      <c r="W153" s="123">
        <v>44592</v>
      </c>
      <c r="X153" s="123">
        <v>44919</v>
      </c>
      <c r="Y153" s="117"/>
      <c r="Z153" s="117"/>
      <c r="AA153" s="117"/>
      <c r="AB153" s="117"/>
      <c r="AC153" s="117"/>
      <c r="AD153" s="117"/>
      <c r="AE153" s="117">
        <v>1</v>
      </c>
      <c r="AF153" s="117"/>
      <c r="AG153" s="117"/>
      <c r="AH153" s="117"/>
      <c r="AI153" s="117"/>
      <c r="AJ153" s="117">
        <v>1</v>
      </c>
      <c r="AK153" s="117">
        <f>SUM(Y153:AJ153)</f>
        <v>2</v>
      </c>
    </row>
    <row r="154" spans="1:37" s="62" customFormat="1" ht="63" x14ac:dyDescent="0.25">
      <c r="A154" s="141"/>
      <c r="B154" s="100" t="s">
        <v>95</v>
      </c>
      <c r="C154" s="100" t="s">
        <v>41</v>
      </c>
      <c r="D154" s="100" t="s">
        <v>25</v>
      </c>
      <c r="E154" s="100" t="s">
        <v>115</v>
      </c>
      <c r="F154" s="100" t="s">
        <v>601</v>
      </c>
      <c r="G154" s="100" t="s">
        <v>575</v>
      </c>
      <c r="H154" s="100" t="s">
        <v>361</v>
      </c>
      <c r="I154" s="101">
        <v>36</v>
      </c>
      <c r="J154" s="100" t="s">
        <v>810</v>
      </c>
      <c r="K154" s="102"/>
      <c r="L154" s="103"/>
      <c r="M154" s="137"/>
      <c r="N154" s="137"/>
      <c r="O154" s="120"/>
      <c r="P154" s="138"/>
      <c r="Q154" s="120"/>
      <c r="R154" s="105" t="s">
        <v>10</v>
      </c>
      <c r="S154" s="108" t="s">
        <v>55</v>
      </c>
      <c r="T154" s="108" t="s">
        <v>566</v>
      </c>
      <c r="U154" s="100" t="s">
        <v>91</v>
      </c>
      <c r="V154" s="109" t="s">
        <v>659</v>
      </c>
      <c r="W154" s="110">
        <v>44592</v>
      </c>
      <c r="X154" s="110">
        <v>44926</v>
      </c>
      <c r="Y154" s="111"/>
      <c r="Z154" s="111"/>
      <c r="AA154" s="111"/>
      <c r="AB154" s="111"/>
      <c r="AC154" s="111"/>
      <c r="AD154" s="111"/>
      <c r="AE154" s="111"/>
      <c r="AF154" s="111"/>
      <c r="AG154" s="111"/>
      <c r="AH154" s="111"/>
      <c r="AI154" s="111"/>
      <c r="AJ154" s="111"/>
      <c r="AK154" s="111"/>
    </row>
    <row r="155" spans="1:37" s="82" customFormat="1" ht="31.5" x14ac:dyDescent="0.25">
      <c r="A155" s="98"/>
      <c r="B155" s="112"/>
      <c r="C155" s="112"/>
      <c r="D155" s="112"/>
      <c r="E155" s="112"/>
      <c r="F155" s="113"/>
      <c r="G155" s="113"/>
      <c r="H155" s="113"/>
      <c r="I155" s="114">
        <v>36</v>
      </c>
      <c r="J155" s="115" t="s">
        <v>810</v>
      </c>
      <c r="K155" s="114" t="s">
        <v>648</v>
      </c>
      <c r="L155" s="115" t="s">
        <v>606</v>
      </c>
      <c r="M155" s="116" t="s">
        <v>78</v>
      </c>
      <c r="N155" s="117">
        <v>2</v>
      </c>
      <c r="O155" s="118" t="s">
        <v>553</v>
      </c>
      <c r="P155" s="118" t="s">
        <v>324</v>
      </c>
      <c r="Q155" s="116" t="s">
        <v>79</v>
      </c>
      <c r="R155" s="121" t="s">
        <v>11</v>
      </c>
      <c r="S155" s="121" t="s">
        <v>55</v>
      </c>
      <c r="T155" s="115" t="s">
        <v>566</v>
      </c>
      <c r="U155" s="122"/>
      <c r="V155" s="122"/>
      <c r="W155" s="123">
        <v>44592</v>
      </c>
      <c r="X155" s="123">
        <v>44773</v>
      </c>
      <c r="Y155" s="117"/>
      <c r="Z155" s="117"/>
      <c r="AA155" s="117"/>
      <c r="AB155" s="117"/>
      <c r="AC155" s="117"/>
      <c r="AD155" s="117">
        <v>1</v>
      </c>
      <c r="AE155" s="117">
        <v>1</v>
      </c>
      <c r="AF155" s="117"/>
      <c r="AG155" s="117"/>
      <c r="AH155" s="117"/>
      <c r="AI155" s="117"/>
      <c r="AJ155" s="117"/>
      <c r="AK155" s="117">
        <f t="shared" ref="AK155:AK165" si="16">SUM(Y155:AJ155)</f>
        <v>2</v>
      </c>
    </row>
    <row r="156" spans="1:37" s="62" customFormat="1" ht="31.5" x14ac:dyDescent="0.25">
      <c r="A156" s="98"/>
      <c r="B156" s="112"/>
      <c r="C156" s="112"/>
      <c r="D156" s="112"/>
      <c r="E156" s="112"/>
      <c r="F156" s="113"/>
      <c r="G156" s="113"/>
      <c r="H156" s="113"/>
      <c r="I156" s="114">
        <v>36</v>
      </c>
      <c r="J156" s="115" t="s">
        <v>810</v>
      </c>
      <c r="K156" s="114" t="s">
        <v>649</v>
      </c>
      <c r="L156" s="115" t="s">
        <v>605</v>
      </c>
      <c r="M156" s="116" t="s">
        <v>78</v>
      </c>
      <c r="N156" s="117">
        <v>3</v>
      </c>
      <c r="O156" s="118" t="s">
        <v>608</v>
      </c>
      <c r="P156" s="118" t="s">
        <v>607</v>
      </c>
      <c r="Q156" s="116" t="s">
        <v>79</v>
      </c>
      <c r="R156" s="121" t="s">
        <v>11</v>
      </c>
      <c r="S156" s="121" t="s">
        <v>55</v>
      </c>
      <c r="T156" s="115" t="s">
        <v>566</v>
      </c>
      <c r="U156" s="122"/>
      <c r="V156" s="122"/>
      <c r="W156" s="123">
        <v>44592</v>
      </c>
      <c r="X156" s="123">
        <v>44712</v>
      </c>
      <c r="Y156" s="117"/>
      <c r="Z156" s="117"/>
      <c r="AA156" s="117">
        <v>1</v>
      </c>
      <c r="AB156" s="117">
        <v>1</v>
      </c>
      <c r="AC156" s="117">
        <v>1</v>
      </c>
      <c r="AD156" s="117"/>
      <c r="AE156" s="117"/>
      <c r="AF156" s="117"/>
      <c r="AG156" s="117"/>
      <c r="AH156" s="117"/>
      <c r="AI156" s="117"/>
      <c r="AJ156" s="117"/>
      <c r="AK156" s="117">
        <f t="shared" si="16"/>
        <v>3</v>
      </c>
    </row>
    <row r="157" spans="1:37" s="82" customFormat="1" ht="31.5" x14ac:dyDescent="0.25">
      <c r="A157" s="98"/>
      <c r="B157" s="112"/>
      <c r="C157" s="112"/>
      <c r="D157" s="112"/>
      <c r="E157" s="112"/>
      <c r="F157" s="113"/>
      <c r="G157" s="113"/>
      <c r="H157" s="113"/>
      <c r="I157" s="114">
        <v>36</v>
      </c>
      <c r="J157" s="115" t="s">
        <v>810</v>
      </c>
      <c r="K157" s="114" t="s">
        <v>650</v>
      </c>
      <c r="L157" s="115" t="s">
        <v>609</v>
      </c>
      <c r="M157" s="116" t="s">
        <v>78</v>
      </c>
      <c r="N157" s="117">
        <v>2</v>
      </c>
      <c r="O157" s="118" t="s">
        <v>553</v>
      </c>
      <c r="P157" s="118" t="s">
        <v>324</v>
      </c>
      <c r="Q157" s="116" t="s">
        <v>79</v>
      </c>
      <c r="R157" s="121" t="s">
        <v>11</v>
      </c>
      <c r="S157" s="121" t="s">
        <v>55</v>
      </c>
      <c r="T157" s="115" t="s">
        <v>566</v>
      </c>
      <c r="U157" s="122"/>
      <c r="V157" s="122"/>
      <c r="W157" s="123">
        <v>44774</v>
      </c>
      <c r="X157" s="123">
        <v>44865</v>
      </c>
      <c r="Y157" s="117"/>
      <c r="Z157" s="117"/>
      <c r="AA157" s="117"/>
      <c r="AB157" s="117"/>
      <c r="AC157" s="117"/>
      <c r="AD157" s="117"/>
      <c r="AE157" s="117"/>
      <c r="AF157" s="117">
        <v>1</v>
      </c>
      <c r="AG157" s="117"/>
      <c r="AH157" s="117">
        <v>1</v>
      </c>
      <c r="AI157" s="117"/>
      <c r="AJ157" s="117"/>
      <c r="AK157" s="117">
        <f t="shared" si="16"/>
        <v>2</v>
      </c>
    </row>
    <row r="158" spans="1:37" s="62" customFormat="1" ht="63" x14ac:dyDescent="0.25">
      <c r="A158" s="98"/>
      <c r="B158" s="112"/>
      <c r="C158" s="112"/>
      <c r="D158" s="112"/>
      <c r="E158" s="112"/>
      <c r="F158" s="113"/>
      <c r="G158" s="113"/>
      <c r="H158" s="113"/>
      <c r="I158" s="114">
        <v>36</v>
      </c>
      <c r="J158" s="115" t="s">
        <v>810</v>
      </c>
      <c r="K158" s="114" t="s">
        <v>651</v>
      </c>
      <c r="L158" s="115" t="s">
        <v>611</v>
      </c>
      <c r="M158" s="116" t="s">
        <v>78</v>
      </c>
      <c r="N158" s="117">
        <v>1</v>
      </c>
      <c r="O158" s="118" t="s">
        <v>610</v>
      </c>
      <c r="P158" s="118" t="s">
        <v>557</v>
      </c>
      <c r="Q158" s="116" t="s">
        <v>79</v>
      </c>
      <c r="R158" s="121" t="s">
        <v>11</v>
      </c>
      <c r="S158" s="121" t="s">
        <v>55</v>
      </c>
      <c r="T158" s="115" t="s">
        <v>566</v>
      </c>
      <c r="U158" s="122"/>
      <c r="V158" s="122"/>
      <c r="W158" s="123">
        <v>44774</v>
      </c>
      <c r="X158" s="123">
        <v>44804</v>
      </c>
      <c r="Y158" s="117"/>
      <c r="Z158" s="117"/>
      <c r="AA158" s="117"/>
      <c r="AB158" s="117"/>
      <c r="AC158" s="117"/>
      <c r="AD158" s="117"/>
      <c r="AE158" s="117"/>
      <c r="AF158" s="117">
        <v>1</v>
      </c>
      <c r="AG158" s="117"/>
      <c r="AH158" s="117"/>
      <c r="AI158" s="117"/>
      <c r="AJ158" s="117"/>
      <c r="AK158" s="117">
        <f t="shared" si="16"/>
        <v>1</v>
      </c>
    </row>
    <row r="159" spans="1:37" s="62" customFormat="1" ht="78.75" x14ac:dyDescent="0.25">
      <c r="A159" s="141"/>
      <c r="B159" s="100" t="s">
        <v>87</v>
      </c>
      <c r="C159" s="100" t="s">
        <v>29</v>
      </c>
      <c r="D159" s="100" t="s">
        <v>29</v>
      </c>
      <c r="E159" s="100" t="s">
        <v>122</v>
      </c>
      <c r="F159" s="100" t="s">
        <v>119</v>
      </c>
      <c r="G159" s="100" t="s">
        <v>14</v>
      </c>
      <c r="H159" s="100" t="s">
        <v>620</v>
      </c>
      <c r="I159" s="101">
        <v>37</v>
      </c>
      <c r="J159" s="100" t="s">
        <v>704</v>
      </c>
      <c r="K159" s="102"/>
      <c r="L159" s="103"/>
      <c r="M159" s="104" t="s">
        <v>78</v>
      </c>
      <c r="N159" s="104">
        <v>3</v>
      </c>
      <c r="O159" s="105" t="s">
        <v>811</v>
      </c>
      <c r="P159" s="106" t="s">
        <v>679</v>
      </c>
      <c r="Q159" s="107" t="s">
        <v>79</v>
      </c>
      <c r="R159" s="105" t="s">
        <v>14</v>
      </c>
      <c r="S159" s="108" t="s">
        <v>35</v>
      </c>
      <c r="T159" s="108" t="s">
        <v>669</v>
      </c>
      <c r="U159" s="100" t="s">
        <v>91</v>
      </c>
      <c r="V159" s="109" t="s">
        <v>659</v>
      </c>
      <c r="W159" s="110">
        <v>44621</v>
      </c>
      <c r="X159" s="110">
        <v>44893</v>
      </c>
      <c r="Y159" s="111"/>
      <c r="Z159" s="111"/>
      <c r="AA159" s="111"/>
      <c r="AB159" s="111">
        <f>AB160</f>
        <v>1</v>
      </c>
      <c r="AC159" s="111"/>
      <c r="AD159" s="111"/>
      <c r="AE159" s="111"/>
      <c r="AF159" s="111">
        <f>AF160</f>
        <v>1</v>
      </c>
      <c r="AG159" s="111"/>
      <c r="AH159" s="111"/>
      <c r="AI159" s="111">
        <f>AI160</f>
        <v>1</v>
      </c>
      <c r="AJ159" s="111"/>
      <c r="AK159" s="111">
        <f t="shared" si="16"/>
        <v>3</v>
      </c>
    </row>
    <row r="160" spans="1:37" ht="63" x14ac:dyDescent="0.25">
      <c r="A160" s="98"/>
      <c r="B160" s="112"/>
      <c r="C160" s="112"/>
      <c r="D160" s="112"/>
      <c r="E160" s="112"/>
      <c r="F160" s="113"/>
      <c r="G160" s="113"/>
      <c r="H160" s="113"/>
      <c r="I160" s="114">
        <v>37</v>
      </c>
      <c r="J160" s="115" t="s">
        <v>704</v>
      </c>
      <c r="K160" s="114" t="s">
        <v>673</v>
      </c>
      <c r="L160" s="115" t="s">
        <v>678</v>
      </c>
      <c r="M160" s="116" t="s">
        <v>78</v>
      </c>
      <c r="N160" s="117">
        <v>3</v>
      </c>
      <c r="O160" s="118" t="s">
        <v>811</v>
      </c>
      <c r="P160" s="119"/>
      <c r="Q160" s="120"/>
      <c r="R160" s="121" t="s">
        <v>14</v>
      </c>
      <c r="S160" s="121" t="s">
        <v>35</v>
      </c>
      <c r="T160" s="115" t="s">
        <v>669</v>
      </c>
      <c r="U160" s="122"/>
      <c r="V160" s="122"/>
      <c r="W160" s="123">
        <v>44621</v>
      </c>
      <c r="X160" s="123">
        <v>44893</v>
      </c>
      <c r="Y160" s="117"/>
      <c r="Z160" s="117"/>
      <c r="AA160" s="117"/>
      <c r="AB160" s="117">
        <v>1</v>
      </c>
      <c r="AC160" s="117"/>
      <c r="AD160" s="117"/>
      <c r="AE160" s="117"/>
      <c r="AF160" s="117">
        <v>1</v>
      </c>
      <c r="AG160" s="117"/>
      <c r="AH160" s="117"/>
      <c r="AI160" s="117">
        <v>1</v>
      </c>
      <c r="AJ160" s="117"/>
      <c r="AK160" s="117">
        <f t="shared" si="16"/>
        <v>3</v>
      </c>
    </row>
    <row r="161" spans="1:37" ht="47.25" x14ac:dyDescent="0.25">
      <c r="A161" s="141"/>
      <c r="B161" s="100" t="s">
        <v>87</v>
      </c>
      <c r="C161" s="100" t="s">
        <v>29</v>
      </c>
      <c r="D161" s="100" t="s">
        <v>29</v>
      </c>
      <c r="E161" s="100" t="s">
        <v>122</v>
      </c>
      <c r="F161" s="100" t="s">
        <v>119</v>
      </c>
      <c r="G161" s="100" t="s">
        <v>14</v>
      </c>
      <c r="H161" s="100" t="s">
        <v>365</v>
      </c>
      <c r="I161" s="101">
        <v>38</v>
      </c>
      <c r="J161" s="100" t="s">
        <v>664</v>
      </c>
      <c r="K161" s="102"/>
      <c r="L161" s="103"/>
      <c r="M161" s="104" t="s">
        <v>78</v>
      </c>
      <c r="N161" s="104">
        <v>1</v>
      </c>
      <c r="O161" s="105" t="s">
        <v>812</v>
      </c>
      <c r="P161" s="106" t="s">
        <v>681</v>
      </c>
      <c r="Q161" s="107" t="s">
        <v>79</v>
      </c>
      <c r="R161" s="105" t="s">
        <v>14</v>
      </c>
      <c r="S161" s="108" t="s">
        <v>35</v>
      </c>
      <c r="T161" s="108" t="s">
        <v>669</v>
      </c>
      <c r="U161" s="100" t="s">
        <v>91</v>
      </c>
      <c r="V161" s="109" t="s">
        <v>659</v>
      </c>
      <c r="W161" s="110">
        <v>44621</v>
      </c>
      <c r="X161" s="110">
        <v>44712</v>
      </c>
      <c r="Y161" s="111"/>
      <c r="Z161" s="111"/>
      <c r="AA161" s="111"/>
      <c r="AB161" s="111"/>
      <c r="AC161" s="111">
        <f>AC163</f>
        <v>1</v>
      </c>
      <c r="AD161" s="111"/>
      <c r="AE161" s="111"/>
      <c r="AF161" s="111"/>
      <c r="AG161" s="111"/>
      <c r="AH161" s="111"/>
      <c r="AI161" s="111"/>
      <c r="AJ161" s="111"/>
      <c r="AK161" s="111">
        <f t="shared" si="16"/>
        <v>1</v>
      </c>
    </row>
    <row r="162" spans="1:37" ht="31.5" x14ac:dyDescent="0.25">
      <c r="A162" s="98"/>
      <c r="B162" s="112"/>
      <c r="C162" s="112"/>
      <c r="D162" s="112"/>
      <c r="E162" s="112"/>
      <c r="F162" s="113"/>
      <c r="G162" s="113"/>
      <c r="H162" s="113"/>
      <c r="I162" s="114">
        <v>38</v>
      </c>
      <c r="J162" s="115" t="s">
        <v>664</v>
      </c>
      <c r="K162" s="114" t="s">
        <v>674</v>
      </c>
      <c r="L162" s="115" t="s">
        <v>665</v>
      </c>
      <c r="M162" s="116" t="s">
        <v>78</v>
      </c>
      <c r="N162" s="117">
        <v>1</v>
      </c>
      <c r="O162" s="118" t="s">
        <v>680</v>
      </c>
      <c r="P162" s="119"/>
      <c r="Q162" s="120"/>
      <c r="R162" s="121" t="s">
        <v>14</v>
      </c>
      <c r="S162" s="121" t="s">
        <v>35</v>
      </c>
      <c r="T162" s="115" t="s">
        <v>669</v>
      </c>
      <c r="U162" s="122"/>
      <c r="V162" s="122"/>
      <c r="W162" s="123">
        <v>44621</v>
      </c>
      <c r="X162" s="123">
        <v>44712</v>
      </c>
      <c r="Y162" s="117"/>
      <c r="Z162" s="117"/>
      <c r="AA162" s="117"/>
      <c r="AB162" s="117"/>
      <c r="AC162" s="117">
        <v>1</v>
      </c>
      <c r="AD162" s="117"/>
      <c r="AE162" s="117"/>
      <c r="AF162" s="117"/>
      <c r="AG162" s="117"/>
      <c r="AH162" s="117"/>
      <c r="AI162" s="117"/>
      <c r="AJ162" s="117"/>
      <c r="AK162" s="117">
        <f t="shared" si="16"/>
        <v>1</v>
      </c>
    </row>
    <row r="163" spans="1:37" ht="31.5" x14ac:dyDescent="0.25">
      <c r="A163" s="98"/>
      <c r="B163" s="112"/>
      <c r="C163" s="112"/>
      <c r="D163" s="112"/>
      <c r="E163" s="112"/>
      <c r="F163" s="113"/>
      <c r="G163" s="113"/>
      <c r="H163" s="113"/>
      <c r="I163" s="114">
        <v>38</v>
      </c>
      <c r="J163" s="115" t="s">
        <v>664</v>
      </c>
      <c r="K163" s="114" t="s">
        <v>675</v>
      </c>
      <c r="L163" s="115" t="s">
        <v>666</v>
      </c>
      <c r="M163" s="116" t="s">
        <v>78</v>
      </c>
      <c r="N163" s="117">
        <v>1</v>
      </c>
      <c r="O163" s="118" t="s">
        <v>680</v>
      </c>
      <c r="P163" s="119"/>
      <c r="Q163" s="120"/>
      <c r="R163" s="121" t="s">
        <v>14</v>
      </c>
      <c r="S163" s="121" t="s">
        <v>35</v>
      </c>
      <c r="T163" s="115" t="s">
        <v>669</v>
      </c>
      <c r="U163" s="122"/>
      <c r="V163" s="122"/>
      <c r="W163" s="123">
        <v>44621</v>
      </c>
      <c r="X163" s="123">
        <v>44712</v>
      </c>
      <c r="Y163" s="117"/>
      <c r="Z163" s="117"/>
      <c r="AA163" s="117"/>
      <c r="AB163" s="117"/>
      <c r="AC163" s="117">
        <v>1</v>
      </c>
      <c r="AD163" s="117"/>
      <c r="AE163" s="117"/>
      <c r="AF163" s="117"/>
      <c r="AG163" s="117"/>
      <c r="AH163" s="117"/>
      <c r="AI163" s="117"/>
      <c r="AJ163" s="117"/>
      <c r="AK163" s="117">
        <f t="shared" si="16"/>
        <v>1</v>
      </c>
    </row>
    <row r="164" spans="1:37" ht="63" x14ac:dyDescent="0.25">
      <c r="A164" s="141"/>
      <c r="B164" s="100" t="s">
        <v>87</v>
      </c>
      <c r="C164" s="100" t="s">
        <v>29</v>
      </c>
      <c r="D164" s="100" t="s">
        <v>29</v>
      </c>
      <c r="E164" s="100" t="s">
        <v>122</v>
      </c>
      <c r="F164" s="100" t="s">
        <v>119</v>
      </c>
      <c r="G164" s="100" t="s">
        <v>14</v>
      </c>
      <c r="H164" s="100" t="s">
        <v>626</v>
      </c>
      <c r="I164" s="101">
        <v>39</v>
      </c>
      <c r="J164" s="100" t="s">
        <v>667</v>
      </c>
      <c r="K164" s="102"/>
      <c r="L164" s="103"/>
      <c r="M164" s="104" t="s">
        <v>78</v>
      </c>
      <c r="N164" s="104">
        <v>1</v>
      </c>
      <c r="O164" s="105" t="s">
        <v>667</v>
      </c>
      <c r="P164" s="106" t="s">
        <v>683</v>
      </c>
      <c r="Q164" s="107" t="s">
        <v>79</v>
      </c>
      <c r="R164" s="105" t="s">
        <v>14</v>
      </c>
      <c r="S164" s="108" t="s">
        <v>35</v>
      </c>
      <c r="T164" s="108" t="s">
        <v>669</v>
      </c>
      <c r="U164" s="100" t="s">
        <v>91</v>
      </c>
      <c r="V164" s="109" t="s">
        <v>659</v>
      </c>
      <c r="W164" s="110">
        <v>44621</v>
      </c>
      <c r="X164" s="110">
        <v>44926</v>
      </c>
      <c r="Y164" s="111"/>
      <c r="Z164" s="111"/>
      <c r="AA164" s="111"/>
      <c r="AB164" s="111"/>
      <c r="AC164" s="111"/>
      <c r="AD164" s="111"/>
      <c r="AE164" s="111"/>
      <c r="AF164" s="111"/>
      <c r="AG164" s="111"/>
      <c r="AH164" s="111"/>
      <c r="AI164" s="111"/>
      <c r="AJ164" s="111">
        <f>AJ165</f>
        <v>1</v>
      </c>
      <c r="AK164" s="111">
        <f t="shared" si="16"/>
        <v>1</v>
      </c>
    </row>
    <row r="165" spans="1:37" ht="31.5" x14ac:dyDescent="0.25">
      <c r="A165" s="98"/>
      <c r="B165" s="112"/>
      <c r="C165" s="112"/>
      <c r="D165" s="112"/>
      <c r="E165" s="112"/>
      <c r="F165" s="113"/>
      <c r="G165" s="113"/>
      <c r="H165" s="113"/>
      <c r="I165" s="114">
        <v>39</v>
      </c>
      <c r="J165" s="115" t="s">
        <v>667</v>
      </c>
      <c r="K165" s="114" t="s">
        <v>676</v>
      </c>
      <c r="L165" s="115" t="s">
        <v>668</v>
      </c>
      <c r="M165" s="116" t="s">
        <v>78</v>
      </c>
      <c r="N165" s="117">
        <v>1</v>
      </c>
      <c r="O165" s="118" t="s">
        <v>682</v>
      </c>
      <c r="P165" s="119"/>
      <c r="Q165" s="120"/>
      <c r="R165" s="121" t="s">
        <v>14</v>
      </c>
      <c r="S165" s="121" t="s">
        <v>35</v>
      </c>
      <c r="T165" s="115" t="s">
        <v>669</v>
      </c>
      <c r="U165" s="122"/>
      <c r="V165" s="122"/>
      <c r="W165" s="123">
        <v>44621</v>
      </c>
      <c r="X165" s="123">
        <v>44926</v>
      </c>
      <c r="Y165" s="117"/>
      <c r="Z165" s="117"/>
      <c r="AA165" s="117"/>
      <c r="AB165" s="117"/>
      <c r="AC165" s="117"/>
      <c r="AD165" s="117"/>
      <c r="AE165" s="117"/>
      <c r="AF165" s="117"/>
      <c r="AG165" s="117"/>
      <c r="AH165" s="117"/>
      <c r="AI165" s="117"/>
      <c r="AJ165" s="117">
        <v>1</v>
      </c>
      <c r="AK165" s="117">
        <f t="shared" si="16"/>
        <v>1</v>
      </c>
    </row>
    <row r="166" spans="1:37" ht="47.25" x14ac:dyDescent="0.25">
      <c r="A166" s="141"/>
      <c r="B166" s="100" t="s">
        <v>87</v>
      </c>
      <c r="C166" s="100" t="s">
        <v>29</v>
      </c>
      <c r="D166" s="100" t="s">
        <v>29</v>
      </c>
      <c r="E166" s="100" t="s">
        <v>122</v>
      </c>
      <c r="F166" s="100" t="s">
        <v>119</v>
      </c>
      <c r="G166" s="100" t="s">
        <v>14</v>
      </c>
      <c r="H166" s="100" t="s">
        <v>616</v>
      </c>
      <c r="I166" s="101">
        <v>40</v>
      </c>
      <c r="J166" s="100" t="s">
        <v>663</v>
      </c>
      <c r="K166" s="102"/>
      <c r="L166" s="103"/>
      <c r="M166" s="137"/>
      <c r="N166" s="137"/>
      <c r="O166" s="120"/>
      <c r="P166" s="138"/>
      <c r="Q166" s="120"/>
      <c r="R166" s="105" t="s">
        <v>14</v>
      </c>
      <c r="S166" s="108" t="s">
        <v>35</v>
      </c>
      <c r="T166" s="108" t="s">
        <v>669</v>
      </c>
      <c r="U166" s="100" t="s">
        <v>91</v>
      </c>
      <c r="V166" s="109" t="s">
        <v>659</v>
      </c>
      <c r="W166" s="110">
        <v>44621</v>
      </c>
      <c r="X166" s="110">
        <v>44896</v>
      </c>
      <c r="Y166" s="111"/>
      <c r="Z166" s="111"/>
      <c r="AA166" s="111"/>
      <c r="AB166" s="111"/>
      <c r="AC166" s="111"/>
      <c r="AD166" s="111"/>
      <c r="AE166" s="111"/>
      <c r="AF166" s="111"/>
      <c r="AG166" s="111"/>
      <c r="AH166" s="111"/>
      <c r="AI166" s="111"/>
      <c r="AJ166" s="111"/>
      <c r="AK166" s="111"/>
    </row>
    <row r="167" spans="1:37" ht="47.25" x14ac:dyDescent="0.25">
      <c r="A167" s="98"/>
      <c r="B167" s="112"/>
      <c r="C167" s="112"/>
      <c r="D167" s="112"/>
      <c r="E167" s="112"/>
      <c r="F167" s="113"/>
      <c r="G167" s="113"/>
      <c r="H167" s="113"/>
      <c r="I167" s="114">
        <v>40</v>
      </c>
      <c r="J167" s="115" t="s">
        <v>663</v>
      </c>
      <c r="K167" s="114" t="s">
        <v>677</v>
      </c>
      <c r="L167" s="115" t="s">
        <v>813</v>
      </c>
      <c r="M167" s="116" t="s">
        <v>78</v>
      </c>
      <c r="N167" s="117">
        <v>1</v>
      </c>
      <c r="O167" s="118" t="s">
        <v>684</v>
      </c>
      <c r="P167" s="118" t="s">
        <v>686</v>
      </c>
      <c r="Q167" s="116" t="s">
        <v>79</v>
      </c>
      <c r="R167" s="121" t="s">
        <v>14</v>
      </c>
      <c r="S167" s="121" t="s">
        <v>35</v>
      </c>
      <c r="T167" s="115" t="s">
        <v>669</v>
      </c>
      <c r="U167" s="122"/>
      <c r="V167" s="122"/>
      <c r="W167" s="123">
        <v>44621</v>
      </c>
      <c r="X167" s="123">
        <v>44650</v>
      </c>
      <c r="Y167" s="117"/>
      <c r="Z167" s="117"/>
      <c r="AA167" s="117">
        <v>1</v>
      </c>
      <c r="AB167" s="117"/>
      <c r="AC167" s="117"/>
      <c r="AD167" s="117"/>
      <c r="AE167" s="117"/>
      <c r="AF167" s="117"/>
      <c r="AG167" s="117"/>
      <c r="AH167" s="117"/>
      <c r="AI167" s="117"/>
      <c r="AJ167" s="117"/>
      <c r="AK167" s="117">
        <f>SUM(Y167:AJ167)</f>
        <v>1</v>
      </c>
    </row>
    <row r="168" spans="1:37" ht="63" x14ac:dyDescent="0.25">
      <c r="A168" s="98"/>
      <c r="B168" s="112"/>
      <c r="C168" s="112"/>
      <c r="D168" s="112"/>
      <c r="E168" s="112"/>
      <c r="F168" s="113"/>
      <c r="G168" s="113"/>
      <c r="H168" s="113"/>
      <c r="I168" s="114">
        <v>40</v>
      </c>
      <c r="J168" s="115" t="s">
        <v>663</v>
      </c>
      <c r="K168" s="114" t="s">
        <v>677</v>
      </c>
      <c r="L168" s="115" t="s">
        <v>672</v>
      </c>
      <c r="M168" s="116" t="s">
        <v>78</v>
      </c>
      <c r="N168" s="117">
        <v>2</v>
      </c>
      <c r="O168" s="118" t="s">
        <v>685</v>
      </c>
      <c r="P168" s="118" t="s">
        <v>687</v>
      </c>
      <c r="Q168" s="116" t="s">
        <v>79</v>
      </c>
      <c r="R168" s="121" t="s">
        <v>14</v>
      </c>
      <c r="S168" s="121" t="s">
        <v>35</v>
      </c>
      <c r="T168" s="115" t="s">
        <v>669</v>
      </c>
      <c r="U168" s="122"/>
      <c r="V168" s="122"/>
      <c r="W168" s="123">
        <v>44621</v>
      </c>
      <c r="X168" s="123">
        <v>44896</v>
      </c>
      <c r="Y168" s="117"/>
      <c r="Z168" s="117"/>
      <c r="AA168" s="117"/>
      <c r="AB168" s="117"/>
      <c r="AC168" s="117"/>
      <c r="AD168" s="117"/>
      <c r="AE168" s="117"/>
      <c r="AF168" s="117">
        <v>1</v>
      </c>
      <c r="AG168" s="117"/>
      <c r="AH168" s="117"/>
      <c r="AI168" s="117">
        <v>1</v>
      </c>
      <c r="AJ168" s="117"/>
      <c r="AK168" s="117">
        <f>SUM(Y168:AJ168)</f>
        <v>2</v>
      </c>
    </row>
    <row r="169" spans="1:37" ht="63" x14ac:dyDescent="0.25">
      <c r="A169" s="136"/>
      <c r="B169" s="100" t="s">
        <v>81</v>
      </c>
      <c r="C169" s="100" t="s">
        <v>31</v>
      </c>
      <c r="D169" s="100" t="s">
        <v>31</v>
      </c>
      <c r="E169" s="100" t="s">
        <v>122</v>
      </c>
      <c r="F169" s="100" t="s">
        <v>119</v>
      </c>
      <c r="G169" s="100" t="s">
        <v>13</v>
      </c>
      <c r="H169" s="100" t="s">
        <v>109</v>
      </c>
      <c r="I169" s="101">
        <v>41</v>
      </c>
      <c r="J169" s="100" t="s">
        <v>814</v>
      </c>
      <c r="K169" s="102"/>
      <c r="L169" s="103"/>
      <c r="M169" s="137"/>
      <c r="N169" s="137"/>
      <c r="O169" s="120"/>
      <c r="P169" s="138"/>
      <c r="Q169" s="120"/>
      <c r="R169" s="105" t="s">
        <v>13</v>
      </c>
      <c r="S169" s="108" t="s">
        <v>47</v>
      </c>
      <c r="T169" s="108" t="s">
        <v>236</v>
      </c>
      <c r="U169" s="100" t="s">
        <v>91</v>
      </c>
      <c r="V169" s="109" t="s">
        <v>659</v>
      </c>
      <c r="W169" s="110">
        <v>44743</v>
      </c>
      <c r="X169" s="110">
        <v>44926</v>
      </c>
      <c r="Y169" s="111"/>
      <c r="Z169" s="111"/>
      <c r="AA169" s="111"/>
      <c r="AB169" s="111"/>
      <c r="AC169" s="111"/>
      <c r="AD169" s="111"/>
      <c r="AE169" s="111"/>
      <c r="AF169" s="111"/>
      <c r="AG169" s="111"/>
      <c r="AH169" s="111"/>
      <c r="AI169" s="111"/>
      <c r="AJ169" s="111"/>
      <c r="AK169" s="111"/>
    </row>
    <row r="170" spans="1:37" ht="31.5" x14ac:dyDescent="0.25">
      <c r="A170" s="98" t="s">
        <v>815</v>
      </c>
      <c r="B170" s="112"/>
      <c r="C170" s="112"/>
      <c r="D170" s="112"/>
      <c r="E170" s="112"/>
      <c r="F170" s="113"/>
      <c r="G170" s="113"/>
      <c r="H170" s="113"/>
      <c r="I170" s="114">
        <v>41</v>
      </c>
      <c r="J170" s="115" t="s">
        <v>814</v>
      </c>
      <c r="K170" s="114" t="s">
        <v>816</v>
      </c>
      <c r="L170" s="115" t="s">
        <v>817</v>
      </c>
      <c r="M170" s="116" t="s">
        <v>78</v>
      </c>
      <c r="N170" s="117">
        <v>11</v>
      </c>
      <c r="O170" s="118" t="s">
        <v>818</v>
      </c>
      <c r="P170" s="118" t="s">
        <v>819</v>
      </c>
      <c r="Q170" s="116" t="s">
        <v>79</v>
      </c>
      <c r="R170" s="121" t="s">
        <v>13</v>
      </c>
      <c r="S170" s="121" t="s">
        <v>47</v>
      </c>
      <c r="T170" s="115" t="s">
        <v>236</v>
      </c>
      <c r="U170" s="122"/>
      <c r="V170" s="122"/>
      <c r="W170" s="123">
        <v>44743</v>
      </c>
      <c r="X170" s="123">
        <v>44926</v>
      </c>
      <c r="Y170" s="117"/>
      <c r="Z170" s="117"/>
      <c r="AA170" s="117"/>
      <c r="AB170" s="117"/>
      <c r="AC170" s="117"/>
      <c r="AD170" s="117"/>
      <c r="AE170" s="117">
        <v>4</v>
      </c>
      <c r="AF170" s="117"/>
      <c r="AG170" s="117"/>
      <c r="AH170" s="117"/>
      <c r="AI170" s="117"/>
      <c r="AJ170" s="117">
        <v>7</v>
      </c>
      <c r="AK170" s="117">
        <f>SUM(Y170:AJ170)</f>
        <v>11</v>
      </c>
    </row>
    <row r="171" spans="1:37" ht="31.5" x14ac:dyDescent="0.25">
      <c r="A171" s="98" t="s">
        <v>815</v>
      </c>
      <c r="B171" s="112"/>
      <c r="C171" s="112"/>
      <c r="D171" s="112"/>
      <c r="E171" s="112"/>
      <c r="F171" s="113"/>
      <c r="G171" s="113"/>
      <c r="H171" s="113"/>
      <c r="I171" s="114">
        <v>41</v>
      </c>
      <c r="J171" s="115" t="s">
        <v>814</v>
      </c>
      <c r="K171" s="114" t="s">
        <v>820</v>
      </c>
      <c r="L171" s="115" t="s">
        <v>821</v>
      </c>
      <c r="M171" s="116" t="s">
        <v>78</v>
      </c>
      <c r="N171" s="117">
        <v>11</v>
      </c>
      <c r="O171" s="118" t="s">
        <v>822</v>
      </c>
      <c r="P171" s="118" t="s">
        <v>819</v>
      </c>
      <c r="Q171" s="116" t="s">
        <v>79</v>
      </c>
      <c r="R171" s="121" t="s">
        <v>13</v>
      </c>
      <c r="S171" s="121" t="s">
        <v>47</v>
      </c>
      <c r="T171" s="115" t="s">
        <v>236</v>
      </c>
      <c r="U171" s="122"/>
      <c r="V171" s="122"/>
      <c r="W171" s="123">
        <v>44743</v>
      </c>
      <c r="X171" s="123">
        <v>44926</v>
      </c>
      <c r="Y171" s="117"/>
      <c r="Z171" s="117"/>
      <c r="AA171" s="117"/>
      <c r="AB171" s="117"/>
      <c r="AC171" s="117"/>
      <c r="AD171" s="117"/>
      <c r="AE171" s="117">
        <v>4</v>
      </c>
      <c r="AF171" s="117"/>
      <c r="AG171" s="117"/>
      <c r="AH171" s="117"/>
      <c r="AI171" s="117"/>
      <c r="AJ171" s="117">
        <v>7</v>
      </c>
      <c r="AK171" s="117">
        <f t="shared" ref="AK171:AK172" si="17">SUM(Y171:AJ171)</f>
        <v>11</v>
      </c>
    </row>
    <row r="172" spans="1:37" ht="31.5" x14ac:dyDescent="0.25">
      <c r="A172" s="98" t="s">
        <v>815</v>
      </c>
      <c r="B172" s="112"/>
      <c r="C172" s="112"/>
      <c r="D172" s="112"/>
      <c r="E172" s="112"/>
      <c r="F172" s="113"/>
      <c r="G172" s="113"/>
      <c r="H172" s="113"/>
      <c r="I172" s="114">
        <v>41</v>
      </c>
      <c r="J172" s="115" t="s">
        <v>814</v>
      </c>
      <c r="K172" s="114" t="s">
        <v>823</v>
      </c>
      <c r="L172" s="115" t="s">
        <v>824</v>
      </c>
      <c r="M172" s="116" t="s">
        <v>78</v>
      </c>
      <c r="N172" s="117">
        <v>11</v>
      </c>
      <c r="O172" s="118" t="s">
        <v>825</v>
      </c>
      <c r="P172" s="118" t="s">
        <v>819</v>
      </c>
      <c r="Q172" s="116" t="s">
        <v>79</v>
      </c>
      <c r="R172" s="121" t="s">
        <v>13</v>
      </c>
      <c r="S172" s="121" t="s">
        <v>47</v>
      </c>
      <c r="T172" s="115" t="s">
        <v>236</v>
      </c>
      <c r="U172" s="122"/>
      <c r="V172" s="122"/>
      <c r="W172" s="123">
        <v>44743</v>
      </c>
      <c r="X172" s="123">
        <v>44926</v>
      </c>
      <c r="Y172" s="117"/>
      <c r="Z172" s="117"/>
      <c r="AA172" s="117"/>
      <c r="AB172" s="117"/>
      <c r="AC172" s="117"/>
      <c r="AD172" s="117"/>
      <c r="AE172" s="117">
        <v>4</v>
      </c>
      <c r="AF172" s="117"/>
      <c r="AG172" s="117"/>
      <c r="AH172" s="117"/>
      <c r="AI172" s="117"/>
      <c r="AJ172" s="117">
        <v>7</v>
      </c>
      <c r="AK172" s="117">
        <f t="shared" si="17"/>
        <v>11</v>
      </c>
    </row>
  </sheetData>
  <autoFilter ref="B5:AJ172" xr:uid="{322AF08F-ED81-484D-A26B-A602B5895F81}">
    <sortState xmlns:xlrd2="http://schemas.microsoft.com/office/spreadsheetml/2017/richdata2" ref="B6:AJ149">
      <sortCondition ref="I5:I149"/>
    </sortState>
  </autoFilter>
  <mergeCells count="7">
    <mergeCell ref="C1:L1"/>
    <mergeCell ref="K3:L3"/>
    <mergeCell ref="M3:N3"/>
    <mergeCell ref="W3:AK3"/>
    <mergeCell ref="I4:N4"/>
    <mergeCell ref="R4:T4"/>
    <mergeCell ref="W4:AK4"/>
  </mergeCells>
  <phoneticPr fontId="13" type="noConversion"/>
  <dataValidations count="9">
    <dataValidation type="whole" allowBlank="1" showInputMessage="1" showErrorMessage="1" sqref="Y69:AK95 Y26:Y29 AE170:AK172 Y170:AB172 W169:AI169 AK26:AK29 Y30:AJ68 AK31:AK48 AK50:AK65 AK97:AK113 AK164 AK115:AK139 AK159 AK161 Y96:AJ144" xr:uid="{81E0ACEB-F490-4568-B392-E788D1C01D67}">
      <formula1>0</formula1>
      <formula2>38000</formula2>
    </dataValidation>
    <dataValidation type="whole" allowBlank="1" showInputMessage="1" showErrorMessage="1" sqref="I6 I134:I135 I20 I11 I17 I23 I14 I130:I132 I124:I128 I116:I119 I121:I122 I137:I154 I68:I72 I169:I172" xr:uid="{56A25AE4-25CA-40DA-9FFA-026ECFC593FC}">
      <formula1>0</formula1>
      <formula2>100</formula2>
    </dataValidation>
    <dataValidation type="list" allowBlank="1" showInputMessage="1" showErrorMessage="1" sqref="D30 D104 D101 D118:D127 D98 D36:D37 D154 D42:D43 D46:D47 D49:D50 D53:D54 D56 D61:D62 D26:D27 J26:J27 D96 D116 S162:S163 D150 S24:S65 D129:D147 S68:S104 S160 D169:D172 S7:S10 S12:S13 S15:S16 S18:S19 S21:S22 S167:S172 S165 S106:S158 D107:D113" xr:uid="{371A7427-6D34-4DD6-AA5E-873F6C1EFA05}">
      <formula1>INDIRECT(C7)</formula1>
    </dataValidation>
    <dataValidation showInputMessage="1" showErrorMessage="1" sqref="P39 O11:O14 P36:P37 O123 J144 N170:N172 O129 O133 O20:O25 O72 O82 O86 O90 N144 O17 J140:J142 O136:O144 O68 O36:O56 N73:N77 O61 N31:N35 N37:N41 N43:N45 N47:N48 N50:N52 N54:N55 N57:N60 N62:N65 N67:O67 N69:N71 N79:N81 N83:N85 N87:N89 N91:N95 N97:N104 N115:N119 N121:N122 N124:N128 N130:N132 N134:N135 N137:N138 N140:N142 O66 O96:O120 N106:N113" xr:uid="{68ACC6B3-53A8-4AD8-AB08-9C0B72F74958}"/>
    <dataValidation type="list" allowBlank="1" showInputMessage="1" showErrorMessage="1" sqref="C6 C136 C14 C17 C114:C115 C23 C26:C27 C30 C36:C37 C42:C43 C46:C47 C49:C50 C53:C54 C56 C61:C62 C105 C72 C82 C86 C90 C66:C68" xr:uid="{A65720C7-B40A-42C9-9B09-E57EA07733BA}">
      <formula1>Dimensión</formula1>
    </dataValidation>
    <dataValidation type="list" allowBlank="1" showInputMessage="1" showErrorMessage="1" sqref="D6 D14" xr:uid="{78A23547-AEC1-4B87-8DCF-3573D1EAB418}">
      <formula1>INDIRECT(Dim)</formula1>
    </dataValidation>
    <dataValidation type="list" allowBlank="1" showInputMessage="1" showErrorMessage="1" sqref="F31 F29" xr:uid="{DDB1CAC3-EF53-4209-810F-A25A3D38AE31}">
      <formula1>PLANES_612</formula1>
    </dataValidation>
    <dataValidation type="date" allowBlank="1" showInputMessage="1" showErrorMessage="1" sqref="W170:X172 W6:X106" xr:uid="{EEE90CD7-FCD2-4303-8D15-CB9592F00DAD}">
      <formula1>44562</formula1>
      <formula2>44926</formula2>
    </dataValidation>
    <dataValidation type="list" allowBlank="1" showInputMessage="1" showErrorMessage="1" sqref="D117" xr:uid="{5EEA3759-50EC-47EC-82EE-4749F97EC870}">
      <formula1>INDIRECT(C114)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68E30-D08A-4F3F-936F-DE5D03BA69F4}">
  <dimension ref="A1:AM103"/>
  <sheetViews>
    <sheetView workbookViewId="0">
      <selection activeCell="B5" sqref="B5"/>
    </sheetView>
  </sheetViews>
  <sheetFormatPr baseColWidth="10" defaultRowHeight="15" x14ac:dyDescent="0.25"/>
  <cols>
    <col min="1" max="1" width="11.42578125" style="60"/>
    <col min="2" max="2" width="75.5703125" customWidth="1"/>
    <col min="3" max="39" width="11.42578125" style="60"/>
  </cols>
  <sheetData>
    <row r="1" spans="2:2" s="60" customFormat="1" ht="15.75" thickBot="1" x14ac:dyDescent="0.3"/>
    <row r="2" spans="2:2" ht="47.25" thickBot="1" x14ac:dyDescent="0.3">
      <c r="B2" s="158" t="s">
        <v>1000</v>
      </c>
    </row>
    <row r="3" spans="2:2" ht="50.25" customHeight="1" x14ac:dyDescent="0.25">
      <c r="B3" s="159" t="s">
        <v>1001</v>
      </c>
    </row>
    <row r="4" spans="2:2" ht="24" customHeight="1" x14ac:dyDescent="0.25">
      <c r="B4" s="161" t="s">
        <v>999</v>
      </c>
    </row>
    <row r="5" spans="2:2" s="60" customFormat="1" ht="32.25" thickBot="1" x14ac:dyDescent="0.3">
      <c r="B5" s="162" t="s">
        <v>1006</v>
      </c>
    </row>
    <row r="6" spans="2:2" s="60" customFormat="1" x14ac:dyDescent="0.25"/>
    <row r="7" spans="2:2" s="60" customFormat="1" x14ac:dyDescent="0.25"/>
    <row r="8" spans="2:2" s="60" customFormat="1" x14ac:dyDescent="0.25"/>
    <row r="9" spans="2:2" s="60" customFormat="1" x14ac:dyDescent="0.25"/>
    <row r="10" spans="2:2" s="60" customFormat="1" x14ac:dyDescent="0.25"/>
    <row r="11" spans="2:2" s="60" customFormat="1" x14ac:dyDescent="0.25"/>
    <row r="12" spans="2:2" s="60" customFormat="1" x14ac:dyDescent="0.25"/>
    <row r="13" spans="2:2" s="60" customFormat="1" x14ac:dyDescent="0.25"/>
    <row r="14" spans="2:2" s="60" customFormat="1" x14ac:dyDescent="0.25"/>
    <row r="15" spans="2:2" s="60" customFormat="1" x14ac:dyDescent="0.25"/>
    <row r="16" spans="2:2" s="60" customFormat="1" x14ac:dyDescent="0.25"/>
    <row r="17" s="60" customFormat="1" x14ac:dyDescent="0.25"/>
    <row r="18" s="60" customFormat="1" x14ac:dyDescent="0.25"/>
    <row r="19" s="60" customFormat="1" x14ac:dyDescent="0.25"/>
    <row r="20" s="60" customFormat="1" x14ac:dyDescent="0.25"/>
    <row r="21" s="60" customFormat="1" x14ac:dyDescent="0.25"/>
    <row r="22" s="60" customFormat="1" x14ac:dyDescent="0.25"/>
    <row r="23" s="60" customFormat="1" x14ac:dyDescent="0.25"/>
    <row r="24" s="60" customFormat="1" x14ac:dyDescent="0.25"/>
    <row r="25" s="60" customFormat="1" x14ac:dyDescent="0.25"/>
    <row r="26" s="60" customFormat="1" x14ac:dyDescent="0.25"/>
    <row r="27" s="60" customFormat="1" x14ac:dyDescent="0.25"/>
    <row r="28" s="60" customFormat="1" x14ac:dyDescent="0.25"/>
    <row r="29" s="60" customFormat="1" x14ac:dyDescent="0.25"/>
    <row r="30" s="60" customFormat="1" x14ac:dyDescent="0.25"/>
    <row r="31" s="60" customFormat="1" x14ac:dyDescent="0.25"/>
    <row r="32" s="60" customFormat="1" x14ac:dyDescent="0.25"/>
    <row r="33" s="60" customFormat="1" x14ac:dyDescent="0.25"/>
    <row r="34" s="60" customFormat="1" x14ac:dyDescent="0.25"/>
    <row r="35" s="60" customFormat="1" x14ac:dyDescent="0.25"/>
    <row r="36" s="60" customFormat="1" x14ac:dyDescent="0.25"/>
    <row r="37" s="60" customFormat="1" x14ac:dyDescent="0.25"/>
    <row r="38" s="60" customFormat="1" x14ac:dyDescent="0.25"/>
    <row r="39" s="60" customFormat="1" x14ac:dyDescent="0.25"/>
    <row r="40" s="60" customFormat="1" x14ac:dyDescent="0.25"/>
    <row r="41" s="60" customFormat="1" x14ac:dyDescent="0.25"/>
    <row r="42" s="60" customFormat="1" x14ac:dyDescent="0.25"/>
    <row r="43" s="60" customFormat="1" x14ac:dyDescent="0.25"/>
    <row r="44" s="60" customFormat="1" x14ac:dyDescent="0.25"/>
    <row r="45" s="60" customFormat="1" x14ac:dyDescent="0.25"/>
    <row r="46" s="60" customFormat="1" x14ac:dyDescent="0.25"/>
    <row r="47" s="60" customFormat="1" x14ac:dyDescent="0.25"/>
    <row r="48"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sheetData>
  <hyperlinks>
    <hyperlink ref="B4" r:id="rId1" xr:uid="{5CC02BDB-E138-4046-98A6-336392035353}"/>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EB99D-9CBA-48A5-A8AB-9BEF25E812AB}">
  <dimension ref="A1:AM102"/>
  <sheetViews>
    <sheetView workbookViewId="0">
      <selection activeCell="B10" sqref="B10"/>
    </sheetView>
  </sheetViews>
  <sheetFormatPr baseColWidth="10" defaultRowHeight="15" x14ac:dyDescent="0.25"/>
  <cols>
    <col min="1" max="1" width="11.42578125" style="60"/>
    <col min="2" max="2" width="75.5703125" customWidth="1"/>
    <col min="3" max="39" width="11.42578125" style="60"/>
  </cols>
  <sheetData>
    <row r="1" spans="2:2" s="60" customFormat="1" ht="15.75" thickBot="1" x14ac:dyDescent="0.3"/>
    <row r="2" spans="2:2" ht="24" thickBot="1" x14ac:dyDescent="0.3">
      <c r="B2" s="158" t="s">
        <v>831</v>
      </c>
    </row>
    <row r="3" spans="2:2" ht="50.25" customHeight="1" x14ac:dyDescent="0.25">
      <c r="B3" s="159" t="s">
        <v>832</v>
      </c>
    </row>
    <row r="4" spans="2:2" ht="24" customHeight="1" thickBot="1" x14ac:dyDescent="0.3">
      <c r="B4" s="160" t="s">
        <v>1005</v>
      </c>
    </row>
    <row r="5" spans="2:2" s="60" customFormat="1" x14ac:dyDescent="0.25"/>
    <row r="6" spans="2:2" s="60" customFormat="1" x14ac:dyDescent="0.25"/>
    <row r="7" spans="2:2" s="60" customFormat="1" x14ac:dyDescent="0.25"/>
    <row r="8" spans="2:2" s="60" customFormat="1" x14ac:dyDescent="0.25"/>
    <row r="9" spans="2:2" s="60" customFormat="1" x14ac:dyDescent="0.25"/>
    <row r="10" spans="2:2" s="60" customFormat="1" x14ac:dyDescent="0.25"/>
    <row r="11" spans="2:2" s="60" customFormat="1" x14ac:dyDescent="0.25"/>
    <row r="12" spans="2:2" s="60" customFormat="1" x14ac:dyDescent="0.25"/>
    <row r="13" spans="2:2" s="60" customFormat="1" x14ac:dyDescent="0.25"/>
    <row r="14" spans="2:2" s="60" customFormat="1" x14ac:dyDescent="0.25"/>
    <row r="15" spans="2:2" s="60" customFormat="1" x14ac:dyDescent="0.25"/>
    <row r="16" spans="2:2" s="60" customFormat="1" x14ac:dyDescent="0.25"/>
    <row r="17" s="60" customFormat="1" x14ac:dyDescent="0.25"/>
    <row r="18" s="60" customFormat="1" x14ac:dyDescent="0.25"/>
    <row r="19" s="60" customFormat="1" x14ac:dyDescent="0.25"/>
    <row r="20" s="60" customFormat="1" x14ac:dyDescent="0.25"/>
    <row r="21" s="60" customFormat="1" x14ac:dyDescent="0.25"/>
    <row r="22" s="60" customFormat="1" x14ac:dyDescent="0.25"/>
    <row r="23" s="60" customFormat="1" x14ac:dyDescent="0.25"/>
    <row r="24" s="60" customFormat="1" x14ac:dyDescent="0.25"/>
    <row r="25" s="60" customFormat="1" x14ac:dyDescent="0.25"/>
    <row r="26" s="60" customFormat="1" x14ac:dyDescent="0.25"/>
    <row r="27" s="60" customFormat="1" x14ac:dyDescent="0.25"/>
    <row r="28" s="60" customFormat="1" x14ac:dyDescent="0.25"/>
    <row r="29" s="60" customFormat="1" x14ac:dyDescent="0.25"/>
    <row r="30" s="60" customFormat="1" x14ac:dyDescent="0.25"/>
    <row r="31" s="60" customFormat="1" x14ac:dyDescent="0.25"/>
    <row r="32" s="60" customFormat="1" x14ac:dyDescent="0.25"/>
    <row r="33" s="60" customFormat="1" x14ac:dyDescent="0.25"/>
    <row r="34" s="60" customFormat="1" x14ac:dyDescent="0.25"/>
    <row r="35" s="60" customFormat="1" x14ac:dyDescent="0.25"/>
    <row r="36" s="60" customFormat="1" x14ac:dyDescent="0.25"/>
    <row r="37" s="60" customFormat="1" x14ac:dyDescent="0.25"/>
    <row r="38" s="60" customFormat="1" x14ac:dyDescent="0.25"/>
    <row r="39" s="60" customFormat="1" x14ac:dyDescent="0.25"/>
    <row r="40" s="60" customFormat="1" x14ac:dyDescent="0.25"/>
    <row r="41" s="60" customFormat="1" x14ac:dyDescent="0.25"/>
    <row r="42" s="60" customFormat="1" x14ac:dyDescent="0.25"/>
    <row r="43" s="60" customFormat="1" x14ac:dyDescent="0.25"/>
    <row r="44" s="60" customFormat="1" x14ac:dyDescent="0.25"/>
    <row r="45" s="60" customFormat="1" x14ac:dyDescent="0.25"/>
    <row r="46" s="60" customFormat="1" x14ac:dyDescent="0.25"/>
    <row r="47" s="60" customFormat="1" x14ac:dyDescent="0.25"/>
    <row r="48"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sheetData>
  <hyperlinks>
    <hyperlink ref="B4" r:id="rId1" xr:uid="{CE0B3BE0-24C9-4308-9AF1-DF8D2F9CCE73}"/>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80800-C174-4E74-89D8-CD6846F83FDE}">
  <dimension ref="A1:AM102"/>
  <sheetViews>
    <sheetView workbookViewId="0">
      <selection activeCell="B19" sqref="B19"/>
    </sheetView>
  </sheetViews>
  <sheetFormatPr baseColWidth="10" defaultRowHeight="15" x14ac:dyDescent="0.25"/>
  <cols>
    <col min="1" max="1" width="11.42578125" style="60"/>
    <col min="2" max="2" width="75.5703125" customWidth="1"/>
    <col min="3" max="39" width="11.42578125" style="60"/>
  </cols>
  <sheetData>
    <row r="1" spans="2:2" s="60" customFormat="1" ht="15.75" thickBot="1" x14ac:dyDescent="0.3"/>
    <row r="2" spans="2:2" ht="24" thickBot="1" x14ac:dyDescent="0.3">
      <c r="B2" s="158" t="s">
        <v>1002</v>
      </c>
    </row>
    <row r="3" spans="2:2" ht="50.25" customHeight="1" x14ac:dyDescent="0.25">
      <c r="B3" s="159" t="s">
        <v>1003</v>
      </c>
    </row>
    <row r="4" spans="2:2" ht="24" customHeight="1" thickBot="1" x14ac:dyDescent="0.3">
      <c r="B4" s="160" t="s">
        <v>1004</v>
      </c>
    </row>
    <row r="5" spans="2:2" s="60" customFormat="1" x14ac:dyDescent="0.25"/>
    <row r="6" spans="2:2" s="60" customFormat="1" x14ac:dyDescent="0.25"/>
    <row r="7" spans="2:2" s="60" customFormat="1" x14ac:dyDescent="0.25"/>
    <row r="8" spans="2:2" s="60" customFormat="1" x14ac:dyDescent="0.25"/>
    <row r="9" spans="2:2" s="60" customFormat="1" x14ac:dyDescent="0.25"/>
    <row r="10" spans="2:2" s="60" customFormat="1" x14ac:dyDescent="0.25"/>
    <row r="11" spans="2:2" s="60" customFormat="1" x14ac:dyDescent="0.25"/>
    <row r="12" spans="2:2" s="60" customFormat="1" x14ac:dyDescent="0.25"/>
    <row r="13" spans="2:2" s="60" customFormat="1" x14ac:dyDescent="0.25"/>
    <row r="14" spans="2:2" s="60" customFormat="1" x14ac:dyDescent="0.25"/>
    <row r="15" spans="2:2" s="60" customFormat="1" x14ac:dyDescent="0.25"/>
    <row r="16" spans="2:2" s="60" customFormat="1" x14ac:dyDescent="0.25"/>
    <row r="17" s="60" customFormat="1" x14ac:dyDescent="0.25"/>
    <row r="18" s="60" customFormat="1" x14ac:dyDescent="0.25"/>
    <row r="19" s="60" customFormat="1" x14ac:dyDescent="0.25"/>
    <row r="20" s="60" customFormat="1" x14ac:dyDescent="0.25"/>
    <row r="21" s="60" customFormat="1" x14ac:dyDescent="0.25"/>
    <row r="22" s="60" customFormat="1" x14ac:dyDescent="0.25"/>
    <row r="23" s="60" customFormat="1" x14ac:dyDescent="0.25"/>
    <row r="24" s="60" customFormat="1" x14ac:dyDescent="0.25"/>
    <row r="25" s="60" customFormat="1" x14ac:dyDescent="0.25"/>
    <row r="26" s="60" customFormat="1" x14ac:dyDescent="0.25"/>
    <row r="27" s="60" customFormat="1" x14ac:dyDescent="0.25"/>
    <row r="28" s="60" customFormat="1" x14ac:dyDescent="0.25"/>
    <row r="29" s="60" customFormat="1" x14ac:dyDescent="0.25"/>
    <row r="30" s="60" customFormat="1" x14ac:dyDescent="0.25"/>
    <row r="31" s="60" customFormat="1" x14ac:dyDescent="0.25"/>
    <row r="32" s="60" customFormat="1" x14ac:dyDescent="0.25"/>
    <row r="33" s="60" customFormat="1" x14ac:dyDescent="0.25"/>
    <row r="34" s="60" customFormat="1" x14ac:dyDescent="0.25"/>
    <row r="35" s="60" customFormat="1" x14ac:dyDescent="0.25"/>
    <row r="36" s="60" customFormat="1" x14ac:dyDescent="0.25"/>
    <row r="37" s="60" customFormat="1" x14ac:dyDescent="0.25"/>
    <row r="38" s="60" customFormat="1" x14ac:dyDescent="0.25"/>
    <row r="39" s="60" customFormat="1" x14ac:dyDescent="0.25"/>
    <row r="40" s="60" customFormat="1" x14ac:dyDescent="0.25"/>
    <row r="41" s="60" customFormat="1" x14ac:dyDescent="0.25"/>
    <row r="42" s="60" customFormat="1" x14ac:dyDescent="0.25"/>
    <row r="43" s="60" customFormat="1" x14ac:dyDescent="0.25"/>
    <row r="44" s="60" customFormat="1" x14ac:dyDescent="0.25"/>
    <row r="45" s="60" customFormat="1" x14ac:dyDescent="0.25"/>
    <row r="46" s="60" customFormat="1" x14ac:dyDescent="0.25"/>
    <row r="47" s="60" customFormat="1" x14ac:dyDescent="0.25"/>
    <row r="48"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sheetData>
  <hyperlinks>
    <hyperlink ref="B4" r:id="rId1" xr:uid="{EA4EA39A-ED81-4100-BA8A-CFF16ED1A0BD}"/>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0CA6-76DD-4EED-84A3-161B1D3B9C71}">
  <dimension ref="A1:I37"/>
  <sheetViews>
    <sheetView zoomScale="80" zoomScaleNormal="80" workbookViewId="0">
      <pane ySplit="3" topLeftCell="A4" activePane="bottomLeft" state="frozen"/>
      <selection activeCell="B1" sqref="B1"/>
      <selection pane="bottomLeft" activeCell="A4" sqref="A4"/>
    </sheetView>
  </sheetViews>
  <sheetFormatPr baseColWidth="10" defaultColWidth="11.42578125" defaultRowHeight="16.5" x14ac:dyDescent="0.3"/>
  <cols>
    <col min="1" max="1" width="6.5703125" style="144" customWidth="1"/>
    <col min="2" max="2" width="11.5703125" style="142" customWidth="1"/>
    <col min="3" max="3" width="51.28515625" style="142" customWidth="1"/>
    <col min="4" max="4" width="32.5703125" style="142" customWidth="1"/>
    <col min="5" max="5" width="30.5703125" style="142" customWidth="1"/>
    <col min="6" max="6" width="21.42578125" style="142" customWidth="1"/>
    <col min="7" max="7" width="57.28515625" style="142" customWidth="1"/>
    <col min="8" max="8" width="104" style="142" customWidth="1"/>
    <col min="9" max="9" width="103.140625" style="142" customWidth="1"/>
    <col min="10" max="16384" width="11.42578125" style="142"/>
  </cols>
  <sheetData>
    <row r="1" spans="2:9" s="144" customFormat="1" x14ac:dyDescent="0.3"/>
    <row r="2" spans="2:9" ht="23.25" x14ac:dyDescent="0.3">
      <c r="B2" s="177" t="s">
        <v>982</v>
      </c>
      <c r="C2" s="177"/>
      <c r="D2" s="177"/>
      <c r="E2" s="177"/>
      <c r="F2" s="177"/>
      <c r="G2" s="177"/>
      <c r="H2" s="177"/>
      <c r="I2" s="177"/>
    </row>
    <row r="3" spans="2:9" ht="36" x14ac:dyDescent="0.3">
      <c r="B3" s="143" t="s">
        <v>833</v>
      </c>
      <c r="C3" s="143" t="s">
        <v>834</v>
      </c>
      <c r="D3" s="143" t="s">
        <v>835</v>
      </c>
      <c r="E3" s="143" t="s">
        <v>836</v>
      </c>
      <c r="F3" s="143" t="s">
        <v>837</v>
      </c>
      <c r="G3" s="143" t="s">
        <v>983</v>
      </c>
      <c r="H3" s="143" t="s">
        <v>984</v>
      </c>
      <c r="I3" s="143" t="s">
        <v>985</v>
      </c>
    </row>
    <row r="4" spans="2:9" ht="110.25" x14ac:dyDescent="0.3">
      <c r="B4" s="145">
        <v>1</v>
      </c>
      <c r="C4" s="146" t="s">
        <v>838</v>
      </c>
      <c r="D4" s="147" t="s">
        <v>839</v>
      </c>
      <c r="E4" s="150" t="s">
        <v>840</v>
      </c>
      <c r="F4" s="149">
        <v>51265000</v>
      </c>
      <c r="G4" s="151" t="s">
        <v>841</v>
      </c>
      <c r="H4" s="151" t="s">
        <v>986</v>
      </c>
      <c r="I4" s="151" t="s">
        <v>987</v>
      </c>
    </row>
    <row r="5" spans="2:9" ht="78.75" x14ac:dyDescent="0.3">
      <c r="B5" s="145">
        <v>2</v>
      </c>
      <c r="C5" s="146" t="s">
        <v>842</v>
      </c>
      <c r="D5" s="147" t="s">
        <v>843</v>
      </c>
      <c r="E5" s="150" t="s">
        <v>844</v>
      </c>
      <c r="F5" s="149">
        <v>20600000</v>
      </c>
      <c r="G5" s="151" t="s">
        <v>845</v>
      </c>
      <c r="H5" s="151" t="s">
        <v>846</v>
      </c>
      <c r="I5" s="151" t="s">
        <v>988</v>
      </c>
    </row>
    <row r="6" spans="2:9" ht="189" x14ac:dyDescent="0.3">
      <c r="B6" s="145">
        <v>3</v>
      </c>
      <c r="C6" s="146" t="s">
        <v>847</v>
      </c>
      <c r="D6" s="147" t="s">
        <v>848</v>
      </c>
      <c r="E6" s="147" t="s">
        <v>844</v>
      </c>
      <c r="F6" s="149">
        <v>671250</v>
      </c>
      <c r="G6" s="151" t="s">
        <v>849</v>
      </c>
      <c r="H6" s="151" t="s">
        <v>850</v>
      </c>
      <c r="I6" s="151" t="s">
        <v>851</v>
      </c>
    </row>
    <row r="7" spans="2:9" ht="110.25" x14ac:dyDescent="0.3">
      <c r="B7" s="145">
        <v>4</v>
      </c>
      <c r="C7" s="146" t="s">
        <v>852</v>
      </c>
      <c r="D7" s="147" t="s">
        <v>839</v>
      </c>
      <c r="E7" s="147" t="s">
        <v>844</v>
      </c>
      <c r="F7" s="154">
        <v>0</v>
      </c>
      <c r="G7" s="146" t="s">
        <v>853</v>
      </c>
      <c r="H7" s="146" t="s">
        <v>854</v>
      </c>
      <c r="I7" s="146" t="s">
        <v>855</v>
      </c>
    </row>
    <row r="8" spans="2:9" ht="47.25" x14ac:dyDescent="0.3">
      <c r="B8" s="145">
        <v>5</v>
      </c>
      <c r="C8" s="146" t="s">
        <v>856</v>
      </c>
      <c r="D8" s="147" t="s">
        <v>857</v>
      </c>
      <c r="E8" s="147" t="s">
        <v>844</v>
      </c>
      <c r="F8" s="154">
        <v>0</v>
      </c>
      <c r="G8" s="146" t="s">
        <v>858</v>
      </c>
      <c r="H8" s="146" t="s">
        <v>859</v>
      </c>
      <c r="I8" s="153" t="s">
        <v>860</v>
      </c>
    </row>
    <row r="9" spans="2:9" ht="299.25" x14ac:dyDescent="0.3">
      <c r="B9" s="145">
        <v>6</v>
      </c>
      <c r="C9" s="146" t="s">
        <v>989</v>
      </c>
      <c r="D9" s="147" t="s">
        <v>861</v>
      </c>
      <c r="E9" s="147" t="s">
        <v>844</v>
      </c>
      <c r="F9" s="154">
        <v>73430890</v>
      </c>
      <c r="G9" s="152" t="s">
        <v>862</v>
      </c>
      <c r="H9" s="146" t="s">
        <v>863</v>
      </c>
      <c r="I9" s="146" t="s">
        <v>864</v>
      </c>
    </row>
    <row r="10" spans="2:9" ht="157.5" x14ac:dyDescent="0.3">
      <c r="B10" s="145">
        <v>7</v>
      </c>
      <c r="C10" s="146" t="s">
        <v>865</v>
      </c>
      <c r="D10" s="147" t="s">
        <v>866</v>
      </c>
      <c r="E10" s="147" t="s">
        <v>844</v>
      </c>
      <c r="F10" s="154">
        <v>30900000</v>
      </c>
      <c r="G10" s="152" t="s">
        <v>867</v>
      </c>
      <c r="H10" s="146" t="s">
        <v>868</v>
      </c>
      <c r="I10" s="146" t="s">
        <v>869</v>
      </c>
    </row>
    <row r="11" spans="2:9" ht="94.5" x14ac:dyDescent="0.3">
      <c r="B11" s="145">
        <v>8</v>
      </c>
      <c r="C11" s="152" t="s">
        <v>870</v>
      </c>
      <c r="D11" s="147" t="s">
        <v>871</v>
      </c>
      <c r="E11" s="146" t="s">
        <v>872</v>
      </c>
      <c r="F11" s="154">
        <v>575035</v>
      </c>
      <c r="G11" s="146" t="s">
        <v>873</v>
      </c>
      <c r="H11" s="146" t="s">
        <v>874</v>
      </c>
      <c r="I11" s="146" t="s">
        <v>875</v>
      </c>
    </row>
    <row r="12" spans="2:9" ht="94.5" x14ac:dyDescent="0.3">
      <c r="B12" s="145">
        <v>9</v>
      </c>
      <c r="C12" s="152" t="s">
        <v>876</v>
      </c>
      <c r="D12" s="147" t="s">
        <v>871</v>
      </c>
      <c r="E12" s="147" t="s">
        <v>844</v>
      </c>
      <c r="F12" s="154">
        <v>0</v>
      </c>
      <c r="G12" s="146" t="s">
        <v>877</v>
      </c>
      <c r="H12" s="146" t="s">
        <v>878</v>
      </c>
      <c r="I12" s="146" t="s">
        <v>879</v>
      </c>
    </row>
    <row r="13" spans="2:9" ht="78.75" x14ac:dyDescent="0.3">
      <c r="B13" s="145">
        <v>10</v>
      </c>
      <c r="C13" s="146" t="s">
        <v>880</v>
      </c>
      <c r="D13" s="147" t="s">
        <v>839</v>
      </c>
      <c r="E13" s="147" t="s">
        <v>844</v>
      </c>
      <c r="F13" s="154">
        <v>0</v>
      </c>
      <c r="G13" s="146" t="s">
        <v>881</v>
      </c>
      <c r="H13" s="146" t="s">
        <v>882</v>
      </c>
      <c r="I13" s="146" t="s">
        <v>883</v>
      </c>
    </row>
    <row r="14" spans="2:9" ht="173.25" x14ac:dyDescent="0.3">
      <c r="B14" s="145">
        <v>11</v>
      </c>
      <c r="C14" s="146" t="s">
        <v>884</v>
      </c>
      <c r="D14" s="147" t="s">
        <v>839</v>
      </c>
      <c r="E14" s="146" t="s">
        <v>885</v>
      </c>
      <c r="F14" s="154">
        <v>28840000</v>
      </c>
      <c r="G14" s="146" t="s">
        <v>886</v>
      </c>
      <c r="H14" s="146" t="s">
        <v>887</v>
      </c>
      <c r="I14" s="146" t="s">
        <v>888</v>
      </c>
    </row>
    <row r="15" spans="2:9" ht="189" x14ac:dyDescent="0.3">
      <c r="B15" s="145">
        <v>12</v>
      </c>
      <c r="C15" s="146" t="s">
        <v>889</v>
      </c>
      <c r="D15" s="147" t="s">
        <v>871</v>
      </c>
      <c r="E15" s="147" t="s">
        <v>844</v>
      </c>
      <c r="F15" s="154">
        <v>100000</v>
      </c>
      <c r="G15" s="146" t="s">
        <v>890</v>
      </c>
      <c r="H15" s="146" t="s">
        <v>891</v>
      </c>
      <c r="I15" s="146" t="s">
        <v>892</v>
      </c>
    </row>
    <row r="16" spans="2:9" ht="110.25" x14ac:dyDescent="0.3">
      <c r="B16" s="145">
        <v>13</v>
      </c>
      <c r="C16" s="146" t="s">
        <v>893</v>
      </c>
      <c r="D16" s="147" t="s">
        <v>894</v>
      </c>
      <c r="E16" s="147" t="s">
        <v>844</v>
      </c>
      <c r="F16" s="154">
        <v>65357500</v>
      </c>
      <c r="G16" s="146" t="s">
        <v>895</v>
      </c>
      <c r="H16" s="146" t="s">
        <v>896</v>
      </c>
      <c r="I16" s="146" t="s">
        <v>897</v>
      </c>
    </row>
    <row r="17" spans="2:9" ht="94.5" x14ac:dyDescent="0.3">
      <c r="B17" s="145">
        <v>14</v>
      </c>
      <c r="C17" s="146" t="s">
        <v>898</v>
      </c>
      <c r="D17" s="147" t="s">
        <v>871</v>
      </c>
      <c r="E17" s="153" t="s">
        <v>899</v>
      </c>
      <c r="F17" s="154">
        <v>0</v>
      </c>
      <c r="G17" s="146" t="s">
        <v>900</v>
      </c>
      <c r="H17" s="146" t="s">
        <v>901</v>
      </c>
      <c r="I17" s="146" t="s">
        <v>902</v>
      </c>
    </row>
    <row r="18" spans="2:9" ht="110.25" x14ac:dyDescent="0.3">
      <c r="B18" s="145">
        <v>15</v>
      </c>
      <c r="C18" s="153" t="s">
        <v>903</v>
      </c>
      <c r="D18" s="147" t="s">
        <v>839</v>
      </c>
      <c r="E18" s="147" t="s">
        <v>844</v>
      </c>
      <c r="F18" s="154">
        <v>0</v>
      </c>
      <c r="G18" s="146" t="s">
        <v>904</v>
      </c>
      <c r="H18" s="146" t="s">
        <v>990</v>
      </c>
      <c r="I18" s="146" t="s">
        <v>905</v>
      </c>
    </row>
    <row r="19" spans="2:9" ht="141.75" x14ac:dyDescent="0.3">
      <c r="B19" s="145">
        <v>16</v>
      </c>
      <c r="C19" s="146" t="s">
        <v>906</v>
      </c>
      <c r="D19" s="147" t="s">
        <v>894</v>
      </c>
      <c r="E19" s="147" t="s">
        <v>844</v>
      </c>
      <c r="F19" s="154">
        <v>52456750</v>
      </c>
      <c r="G19" s="146" t="s">
        <v>907</v>
      </c>
      <c r="H19" s="146" t="s">
        <v>908</v>
      </c>
      <c r="I19" s="146" t="s">
        <v>909</v>
      </c>
    </row>
    <row r="20" spans="2:9" ht="110.25" x14ac:dyDescent="0.3">
      <c r="B20" s="145">
        <v>17</v>
      </c>
      <c r="C20" s="146" t="s">
        <v>910</v>
      </c>
      <c r="D20" s="147" t="s">
        <v>871</v>
      </c>
      <c r="E20" s="148" t="s">
        <v>911</v>
      </c>
      <c r="F20" s="154">
        <v>80000</v>
      </c>
      <c r="G20" s="146" t="s">
        <v>912</v>
      </c>
      <c r="H20" s="146" t="s">
        <v>913</v>
      </c>
      <c r="I20" s="146" t="s">
        <v>914</v>
      </c>
    </row>
    <row r="21" spans="2:9" ht="157.5" x14ac:dyDescent="0.3">
      <c r="B21" s="145">
        <v>18</v>
      </c>
      <c r="C21" s="153" t="s">
        <v>915</v>
      </c>
      <c r="D21" s="147" t="s">
        <v>916</v>
      </c>
      <c r="E21" s="147" t="s">
        <v>844</v>
      </c>
      <c r="F21" s="154">
        <v>7200000</v>
      </c>
      <c r="G21" s="146" t="s">
        <v>917</v>
      </c>
      <c r="H21" s="146" t="s">
        <v>918</v>
      </c>
      <c r="I21" s="146" t="s">
        <v>919</v>
      </c>
    </row>
    <row r="22" spans="2:9" ht="173.25" x14ac:dyDescent="0.3">
      <c r="B22" s="145">
        <v>19</v>
      </c>
      <c r="C22" s="146" t="s">
        <v>920</v>
      </c>
      <c r="D22" s="147" t="s">
        <v>916</v>
      </c>
      <c r="E22" s="147" t="s">
        <v>844</v>
      </c>
      <c r="F22" s="154">
        <v>0</v>
      </c>
      <c r="G22" s="146" t="s">
        <v>921</v>
      </c>
      <c r="H22" s="146" t="s">
        <v>922</v>
      </c>
      <c r="I22" s="146" t="s">
        <v>923</v>
      </c>
    </row>
    <row r="23" spans="2:9" ht="189" x14ac:dyDescent="0.3">
      <c r="B23" s="145">
        <v>20</v>
      </c>
      <c r="C23" s="146" t="s">
        <v>924</v>
      </c>
      <c r="D23" s="147" t="s">
        <v>916</v>
      </c>
      <c r="E23" s="147" t="s">
        <v>844</v>
      </c>
      <c r="F23" s="154">
        <v>0</v>
      </c>
      <c r="G23" s="146" t="s">
        <v>925</v>
      </c>
      <c r="H23" s="146" t="s">
        <v>926</v>
      </c>
      <c r="I23" s="146" t="s">
        <v>927</v>
      </c>
    </row>
    <row r="24" spans="2:9" ht="236.25" x14ac:dyDescent="0.3">
      <c r="B24" s="145">
        <v>21</v>
      </c>
      <c r="C24" s="146" t="s">
        <v>928</v>
      </c>
      <c r="D24" s="147" t="s">
        <v>843</v>
      </c>
      <c r="E24" s="147" t="s">
        <v>844</v>
      </c>
      <c r="F24" s="154">
        <v>20600000</v>
      </c>
      <c r="G24" s="146" t="s">
        <v>929</v>
      </c>
      <c r="H24" s="146" t="s">
        <v>930</v>
      </c>
      <c r="I24" s="146" t="s">
        <v>931</v>
      </c>
    </row>
    <row r="25" spans="2:9" ht="189" x14ac:dyDescent="0.3">
      <c r="B25" s="145">
        <v>22</v>
      </c>
      <c r="C25" s="152" t="s">
        <v>932</v>
      </c>
      <c r="D25" s="147" t="s">
        <v>871</v>
      </c>
      <c r="E25" s="155" t="s">
        <v>933</v>
      </c>
      <c r="F25" s="154">
        <v>150000</v>
      </c>
      <c r="G25" s="146" t="s">
        <v>934</v>
      </c>
      <c r="H25" s="146" t="s">
        <v>935</v>
      </c>
      <c r="I25" s="146" t="s">
        <v>936</v>
      </c>
    </row>
    <row r="26" spans="2:9" ht="409.5" x14ac:dyDescent="0.3">
      <c r="B26" s="145">
        <v>23</v>
      </c>
      <c r="C26" s="146" t="s">
        <v>937</v>
      </c>
      <c r="D26" s="147" t="s">
        <v>938</v>
      </c>
      <c r="E26" s="147" t="s">
        <v>844</v>
      </c>
      <c r="F26" s="154">
        <v>239667353</v>
      </c>
      <c r="G26" s="146" t="s">
        <v>939</v>
      </c>
      <c r="H26" s="146" t="s">
        <v>940</v>
      </c>
      <c r="I26" s="146" t="s">
        <v>991</v>
      </c>
    </row>
    <row r="27" spans="2:9" ht="204.75" x14ac:dyDescent="0.3">
      <c r="B27" s="145">
        <v>24</v>
      </c>
      <c r="C27" s="146" t="s">
        <v>941</v>
      </c>
      <c r="D27" s="153"/>
      <c r="E27" s="147" t="s">
        <v>844</v>
      </c>
      <c r="F27" s="154">
        <v>0</v>
      </c>
      <c r="G27" s="146" t="s">
        <v>942</v>
      </c>
      <c r="H27" s="146" t="s">
        <v>943</v>
      </c>
      <c r="I27" s="146" t="s">
        <v>944</v>
      </c>
    </row>
    <row r="28" spans="2:9" ht="409.5" x14ac:dyDescent="0.3">
      <c r="B28" s="145">
        <v>25</v>
      </c>
      <c r="C28" s="146" t="s">
        <v>945</v>
      </c>
      <c r="D28" s="147" t="s">
        <v>946</v>
      </c>
      <c r="E28" s="147" t="s">
        <v>844</v>
      </c>
      <c r="F28" s="154">
        <v>30900000</v>
      </c>
      <c r="G28" s="146" t="s">
        <v>992</v>
      </c>
      <c r="H28" s="146" t="s">
        <v>993</v>
      </c>
      <c r="I28" s="146" t="s">
        <v>994</v>
      </c>
    </row>
    <row r="29" spans="2:9" ht="173.25" x14ac:dyDescent="0.3">
      <c r="B29" s="145">
        <v>26</v>
      </c>
      <c r="C29" s="146" t="s">
        <v>947</v>
      </c>
      <c r="D29" s="147" t="s">
        <v>843</v>
      </c>
      <c r="E29" s="147" t="s">
        <v>844</v>
      </c>
      <c r="F29" s="154">
        <v>0</v>
      </c>
      <c r="G29" s="146" t="s">
        <v>948</v>
      </c>
      <c r="H29" s="146" t="s">
        <v>949</v>
      </c>
      <c r="I29" s="146" t="s">
        <v>995</v>
      </c>
    </row>
    <row r="30" spans="2:9" ht="346.5" x14ac:dyDescent="0.3">
      <c r="B30" s="145">
        <v>27</v>
      </c>
      <c r="C30" s="146" t="s">
        <v>950</v>
      </c>
      <c r="D30" s="147" t="s">
        <v>938</v>
      </c>
      <c r="E30" s="147" t="s">
        <v>844</v>
      </c>
      <c r="F30" s="154">
        <v>6080000</v>
      </c>
      <c r="G30" s="146" t="s">
        <v>951</v>
      </c>
      <c r="H30" s="146" t="s">
        <v>952</v>
      </c>
      <c r="I30" s="153" t="s">
        <v>953</v>
      </c>
    </row>
    <row r="31" spans="2:9" ht="157.5" x14ac:dyDescent="0.3">
      <c r="B31" s="145">
        <v>28</v>
      </c>
      <c r="C31" s="146" t="s">
        <v>954</v>
      </c>
      <c r="D31" s="147" t="s">
        <v>871</v>
      </c>
      <c r="E31" s="147" t="s">
        <v>844</v>
      </c>
      <c r="F31" s="154">
        <v>0</v>
      </c>
      <c r="G31" s="146" t="s">
        <v>955</v>
      </c>
      <c r="H31" s="146" t="s">
        <v>956</v>
      </c>
      <c r="I31" s="146" t="s">
        <v>957</v>
      </c>
    </row>
    <row r="32" spans="2:9" ht="267.75" x14ac:dyDescent="0.3">
      <c r="B32" s="145">
        <v>29</v>
      </c>
      <c r="C32" s="146" t="s">
        <v>958</v>
      </c>
      <c r="D32" s="147" t="s">
        <v>959</v>
      </c>
      <c r="E32" s="154">
        <v>1313962</v>
      </c>
      <c r="F32" s="154">
        <v>0</v>
      </c>
      <c r="G32" s="146" t="s">
        <v>960</v>
      </c>
      <c r="H32" s="146" t="s">
        <v>996</v>
      </c>
      <c r="I32" s="146" t="s">
        <v>961</v>
      </c>
    </row>
    <row r="33" spans="2:9" ht="409.5" x14ac:dyDescent="0.3">
      <c r="B33" s="145">
        <v>30</v>
      </c>
      <c r="C33" s="146" t="s">
        <v>962</v>
      </c>
      <c r="D33" s="147" t="s">
        <v>959</v>
      </c>
      <c r="E33" s="147" t="s">
        <v>844</v>
      </c>
      <c r="F33" s="154">
        <v>73645000</v>
      </c>
      <c r="G33" s="146" t="s">
        <v>963</v>
      </c>
      <c r="H33" s="146" t="s">
        <v>997</v>
      </c>
      <c r="I33" s="146" t="s">
        <v>964</v>
      </c>
    </row>
    <row r="34" spans="2:9" ht="157.5" x14ac:dyDescent="0.3">
      <c r="B34" s="145">
        <v>31</v>
      </c>
      <c r="C34" s="146" t="s">
        <v>965</v>
      </c>
      <c r="D34" s="147" t="s">
        <v>894</v>
      </c>
      <c r="E34" s="147" t="s">
        <v>844</v>
      </c>
      <c r="F34" s="154">
        <v>12240000</v>
      </c>
      <c r="G34" s="146" t="s">
        <v>966</v>
      </c>
      <c r="H34" s="146" t="s">
        <v>967</v>
      </c>
      <c r="I34" s="146" t="s">
        <v>968</v>
      </c>
    </row>
    <row r="35" spans="2:9" ht="141.75" x14ac:dyDescent="0.3">
      <c r="B35" s="145">
        <v>32</v>
      </c>
      <c r="C35" s="153" t="s">
        <v>969</v>
      </c>
      <c r="D35" s="147" t="s">
        <v>894</v>
      </c>
      <c r="E35" s="147" t="s">
        <v>844</v>
      </c>
      <c r="F35" s="154">
        <v>0</v>
      </c>
      <c r="G35" s="146" t="s">
        <v>970</v>
      </c>
      <c r="H35" s="146" t="s">
        <v>971</v>
      </c>
      <c r="I35" s="146" t="s">
        <v>972</v>
      </c>
    </row>
    <row r="36" spans="2:9" ht="78.75" x14ac:dyDescent="0.3">
      <c r="B36" s="145" t="s">
        <v>973</v>
      </c>
      <c r="C36" s="146" t="s">
        <v>974</v>
      </c>
      <c r="D36" s="147" t="s">
        <v>894</v>
      </c>
      <c r="E36" s="147" t="s">
        <v>844</v>
      </c>
      <c r="F36" s="149">
        <v>0</v>
      </c>
      <c r="G36" s="146" t="s">
        <v>975</v>
      </c>
      <c r="H36" s="146" t="s">
        <v>976</v>
      </c>
      <c r="I36" s="146" t="s">
        <v>998</v>
      </c>
    </row>
    <row r="37" spans="2:9" ht="189" x14ac:dyDescent="0.3">
      <c r="B37" s="145" t="s">
        <v>977</v>
      </c>
      <c r="C37" s="146" t="s">
        <v>978</v>
      </c>
      <c r="D37" s="147" t="s">
        <v>946</v>
      </c>
      <c r="E37" s="147" t="s">
        <v>844</v>
      </c>
      <c r="F37" s="154">
        <v>306720</v>
      </c>
      <c r="G37" s="146" t="s">
        <v>979</v>
      </c>
      <c r="H37" s="146" t="s">
        <v>980</v>
      </c>
      <c r="I37" s="146" t="s">
        <v>981</v>
      </c>
    </row>
  </sheetData>
  <mergeCells count="1">
    <mergeCell ref="B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E702-D357-4F74-A073-A3524ADE437B}">
  <dimension ref="B1:B7"/>
  <sheetViews>
    <sheetView workbookViewId="0">
      <selection activeCell="B4" sqref="B4"/>
    </sheetView>
  </sheetViews>
  <sheetFormatPr baseColWidth="10" defaultColWidth="11.42578125" defaultRowHeight="15.75" x14ac:dyDescent="0.25"/>
  <cols>
    <col min="1" max="1" width="11.42578125" style="46"/>
    <col min="2" max="2" width="110.85546875" style="46" customWidth="1"/>
    <col min="3" max="16384" width="11.42578125" style="46"/>
  </cols>
  <sheetData>
    <row r="1" spans="2:2" ht="16.5" thickBot="1" x14ac:dyDescent="0.3"/>
    <row r="2" spans="2:2" ht="48" customHeight="1" thickBot="1" x14ac:dyDescent="0.3">
      <c r="B2" s="48" t="s">
        <v>130</v>
      </c>
    </row>
    <row r="3" spans="2:2" ht="9" customHeight="1" x14ac:dyDescent="0.25">
      <c r="B3" s="49"/>
    </row>
    <row r="4" spans="2:2" ht="228" customHeight="1" x14ac:dyDescent="0.25">
      <c r="B4" s="5" t="s">
        <v>131</v>
      </c>
    </row>
    <row r="7" spans="2:2" x14ac:dyDescent="0.25">
      <c r="B7" s="4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23</vt:i4>
      </vt:variant>
    </vt:vector>
  </HeadingPairs>
  <TitlesOfParts>
    <vt:vector size="37" baseType="lpstr">
      <vt:lpstr>Listas</vt:lpstr>
      <vt:lpstr>Instructivo</vt:lpstr>
      <vt:lpstr>Presentación</vt:lpstr>
      <vt:lpstr>Plan de acción</vt:lpstr>
      <vt:lpstr>Proyectos de inversión</vt:lpstr>
      <vt:lpstr>Presupuesto desagregado</vt:lpstr>
      <vt:lpstr>Plan General de Compras</vt:lpstr>
      <vt:lpstr>Proyectos de investigación</vt:lpstr>
      <vt:lpstr>CondicionesGenerales</vt:lpstr>
      <vt:lpstr>Control de cambios</vt:lpstr>
      <vt:lpstr>Tabla dinámica</vt:lpstr>
      <vt:lpstr>Hoja3</vt:lpstr>
      <vt:lpstr>Hoja1</vt:lpstr>
      <vt:lpstr>Derechos garantizados</vt:lpstr>
      <vt:lpstr>Actividades_Misionales</vt:lpstr>
      <vt:lpstr>Alianzas</vt:lpstr>
      <vt:lpstr>Apropiación_Social_Del_Conocimiento_Y_Del_Patrimonio</vt:lpstr>
      <vt:lpstr>Contabilidad_Y_Presupuesto</vt:lpstr>
      <vt:lpstr>Control_Interno</vt:lpstr>
      <vt:lpstr>Dim</vt:lpstr>
      <vt:lpstr>Dimensión</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PLANES_612</vt:lpstr>
      <vt:lpstr>Talento_Humano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Diana Carolina Ramírez García</cp:lastModifiedBy>
  <cp:revision/>
  <dcterms:created xsi:type="dcterms:W3CDTF">2020-11-05T01:32:29Z</dcterms:created>
  <dcterms:modified xsi:type="dcterms:W3CDTF">2022-09-28T14:56:09Z</dcterms:modified>
  <cp:category/>
  <cp:contentStatus/>
</cp:coreProperties>
</file>