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https://caroycuervo-my.sharepoint.com/personal/planeacion_caroycuervo_gov_co/Documents/1. PLA TRD/2022/3. PLANES/18. PLAN DE ACCIÓN/"/>
    </mc:Choice>
  </mc:AlternateContent>
  <xr:revisionPtr revIDLastSave="958" documentId="13_ncr:1_{0D5AD631-9F87-5544-AC87-0E7D8F902360}" xr6:coauthVersionLast="47" xr6:coauthVersionMax="47" xr10:uidLastSave="{B66B55C5-614F-439A-8468-9BDD6DD4F887}"/>
  <bookViews>
    <workbookView xWindow="-120" yWindow="-120" windowWidth="20730" windowHeight="11160" firstSheet="1" activeTab="3" xr2:uid="{00000000-000D-0000-FFFF-FFFF00000000}"/>
  </bookViews>
  <sheets>
    <sheet name="Listas" sheetId="15" state="hidden" r:id="rId1"/>
    <sheet name="Instructivo" sheetId="20" r:id="rId2"/>
    <sheet name="Presentación" sheetId="19" r:id="rId3"/>
    <sheet name="Plan de acción" sheetId="18" r:id="rId4"/>
    <sheet name="CondicionesGenerales" sheetId="21" r:id="rId5"/>
    <sheet name="Tabla dinámica" sheetId="24" state="hidden" r:id="rId6"/>
    <sheet name="Hoja3" sheetId="25" state="hidden" r:id="rId7"/>
    <sheet name="Hoja1" sheetId="23" state="hidden" r:id="rId8"/>
    <sheet name="Derechos garantizados" sheetId="22" state="hidden" r:id="rId9"/>
  </sheets>
  <definedNames>
    <definedName name="_xlnm._FilterDatabase" localSheetId="1" hidden="1">Instructivo!$B$5:$AK$5</definedName>
    <definedName name="_xlnm._FilterDatabase" localSheetId="3" hidden="1">'Plan de acción'!$B$5:$AK$149</definedName>
    <definedName name="Actividades_Misionales">Listas!$J$2</definedName>
    <definedName name="Alianzas">Listas!$S$2:$S$4</definedName>
    <definedName name="Apropiación_Social_Del_Conocimiento_Y_Del_Patrimonio">Listas!$R$2:$R$5</definedName>
    <definedName name="Contabilidad_Y_Presupuesto">Listas!$W$2:$W$6</definedName>
    <definedName name="Control_Interno">Listas!$I$2</definedName>
    <definedName name="Dim">'Plan de acción'!$C$6:$C$149</definedName>
    <definedName name="Dimensión">Listas!$B$2:$B$9</definedName>
    <definedName name="Direccionamiento_Estratégico">Listas!$M$2:$M$5</definedName>
    <definedName name="Direccionamiento_Estratégico_Y_Planeación">Listas!$D$2:$D$3</definedName>
    <definedName name="Evaluación_De_Resultados">Listas!$F$2</definedName>
    <definedName name="Evaluación_Independiente">Listas!$X$2:$X$6</definedName>
    <definedName name="Formación">Listas!$P$2:$P$4</definedName>
    <definedName name="Gestión_Administrativa">Listas!$V$2:$V$6</definedName>
    <definedName name="Gestión_Con_Valores_Para_Resultados">Listas!$E$2:$E$9</definedName>
    <definedName name="Gestión_Contractual">Listas!$U$2:$U$3</definedName>
    <definedName name="Gestión_Del_Conocimiento_Y_La_Innovación">Listas!$H$2</definedName>
    <definedName name="Gestión_Del_Talento_Humano">Listas!$O$2:$O$7</definedName>
    <definedName name="Información_Y_Comunicación">Listas!$G$2:$G$4</definedName>
    <definedName name="Información_Y_Comunicación.">Listas!$T$2:$T$5</definedName>
    <definedName name="Investigación">Listas!$Q$2:$Q$3</definedName>
    <definedName name="Mejoramiento_Continuo">Listas!$N$2:$N$6</definedName>
    <definedName name="PLANES_612">Listas!$C$14:$C$41</definedName>
    <definedName name="Talento_Humano">Listas!$C$2:$C$3</definedName>
  </definedNames>
  <calcPr calcId="191029"/>
  <pivotCaches>
    <pivotCache cacheId="1" r:id="rId10"/>
    <pivotCache cacheId="2"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159" i="18" l="1"/>
  <c r="AK158" i="18"/>
  <c r="AK156" i="18"/>
  <c r="AK154" i="18"/>
  <c r="AK153" i="18"/>
  <c r="AK151" i="18"/>
  <c r="C15" i="25"/>
  <c r="D15" i="25"/>
  <c r="C39" i="24"/>
  <c r="B39" i="24"/>
  <c r="AK135" i="18" l="1"/>
  <c r="AK134" i="18"/>
  <c r="AK137" i="18"/>
  <c r="AK136" i="18"/>
  <c r="AK145" i="18" l="1"/>
  <c r="AK143" i="18"/>
  <c r="AK144" i="18"/>
  <c r="AK146" i="18"/>
  <c r="AK147" i="18"/>
  <c r="AK148" i="18"/>
  <c r="AK149" i="18"/>
  <c r="AK142" i="18"/>
  <c r="AK138" i="18"/>
  <c r="AK139" i="18"/>
  <c r="AK140" i="18"/>
  <c r="AK141" i="18"/>
  <c r="AK31" i="18" l="1"/>
  <c r="AK52" i="18"/>
  <c r="AK41" i="18" l="1"/>
  <c r="AK42" i="18"/>
  <c r="N27" i="18" l="1"/>
  <c r="N26" i="18"/>
  <c r="AK129" i="18" l="1"/>
  <c r="AK128" i="18"/>
  <c r="AK127" i="18"/>
  <c r="Z55" i="18"/>
  <c r="Y55" i="18"/>
  <c r="AK126" i="18"/>
  <c r="AK125" i="18"/>
  <c r="AK123" i="18"/>
  <c r="AK122" i="18"/>
  <c r="AK121" i="18"/>
  <c r="AK119" i="18"/>
  <c r="AK118" i="18"/>
  <c r="AK117" i="18"/>
  <c r="AK116" i="18"/>
  <c r="AK115" i="18"/>
  <c r="AK113" i="18"/>
  <c r="AK112" i="18"/>
  <c r="AK111" i="18"/>
  <c r="AK110" i="18" l="1"/>
  <c r="AK109" i="18"/>
  <c r="AK108" i="18"/>
  <c r="AK107" i="18"/>
  <c r="AK106" i="18"/>
  <c r="AK105" i="18"/>
  <c r="AK104" i="18"/>
  <c r="AK103" i="18"/>
  <c r="AK102" i="18"/>
  <c r="AK101" i="18"/>
  <c r="AK100" i="18"/>
  <c r="AK99" i="18"/>
  <c r="AK88" i="18" l="1"/>
  <c r="AK87" i="18"/>
  <c r="AK86" i="18"/>
  <c r="AK85" i="18"/>
  <c r="AK84" i="18"/>
  <c r="AK83" i="18"/>
  <c r="AK82" i="18"/>
  <c r="AK81" i="18"/>
  <c r="AK80" i="18"/>
  <c r="AK79" i="18"/>
  <c r="AK78" i="18"/>
  <c r="AK77" i="18"/>
  <c r="AK76" i="18"/>
  <c r="AK75" i="18"/>
  <c r="AK74" i="18"/>
  <c r="AK73" i="18"/>
  <c r="AK72" i="18"/>
  <c r="Z71" i="18"/>
  <c r="AK71" i="18" s="1"/>
  <c r="AK70" i="18"/>
  <c r="AK69" i="18"/>
  <c r="AK68" i="18"/>
  <c r="AK67" i="18"/>
  <c r="AK66" i="18"/>
  <c r="AK64" i="18"/>
  <c r="AK63" i="18"/>
  <c r="AK62" i="18"/>
  <c r="V64" i="18"/>
  <c r="AK58" i="18" l="1"/>
  <c r="AK57" i="18"/>
  <c r="AK56" i="18"/>
  <c r="AK54" i="18"/>
  <c r="AK53" i="18"/>
  <c r="AK51" i="18"/>
  <c r="AK49" i="18"/>
  <c r="AK48" i="18"/>
  <c r="AK47" i="18"/>
  <c r="AK46" i="18"/>
  <c r="AK45" i="18"/>
  <c r="AK44" i="18"/>
  <c r="AK43" i="18"/>
  <c r="AK39" i="18"/>
  <c r="AK38" i="18"/>
  <c r="AK37" i="18"/>
  <c r="AK36" i="18"/>
  <c r="AK34" i="18"/>
  <c r="AK33" i="18"/>
  <c r="AK32" i="18"/>
  <c r="AK30" i="18"/>
  <c r="AK28" i="18" l="1"/>
  <c r="AK27" i="18"/>
  <c r="AK26" i="18"/>
  <c r="AK133" i="18"/>
  <c r="AK132" i="18"/>
  <c r="AK131" i="18"/>
  <c r="AK130" i="18"/>
  <c r="AK25" i="18"/>
  <c r="AK24" i="18"/>
  <c r="AK23" i="18"/>
  <c r="AK22" i="18"/>
  <c r="AK21" i="18"/>
  <c r="AK20" i="18"/>
  <c r="AK19" i="18"/>
  <c r="AK18" i="18"/>
  <c r="AK17" i="18"/>
  <c r="AK16" i="18"/>
  <c r="AK15" i="18"/>
  <c r="AK14" i="18"/>
  <c r="AK13" i="18"/>
  <c r="AK12" i="18"/>
  <c r="AK11" i="18"/>
  <c r="AK10" i="18"/>
  <c r="AK9" i="18"/>
  <c r="AK8" i="18"/>
  <c r="AK7" i="18"/>
  <c r="AK6" i="18"/>
  <c r="AA40" i="18" l="1"/>
  <c r="AA55" i="18" l="1"/>
  <c r="AA50" i="18" s="1"/>
  <c r="AD40" i="18"/>
  <c r="AD35" i="18" s="1"/>
  <c r="AD29" i="18" s="1"/>
  <c r="AD55" i="18"/>
  <c r="AD50" i="18" s="1"/>
  <c r="AE40" i="18"/>
  <c r="AE35" i="18" s="1"/>
  <c r="AE29" i="18" s="1"/>
  <c r="AE55" i="18"/>
  <c r="AE50" i="18" s="1"/>
  <c r="AH40" i="18"/>
  <c r="AH35" i="18" s="1"/>
  <c r="AH29" i="18" s="1"/>
  <c r="AH55" i="18"/>
  <c r="AH50" i="18" s="1"/>
  <c r="Y124" i="18" l="1"/>
  <c r="Y120" i="18" s="1"/>
  <c r="Y114" i="18" s="1"/>
  <c r="Y98" i="18" l="1"/>
  <c r="AI124" i="18"/>
  <c r="AI120" i="18" s="1"/>
  <c r="AI114" i="18" s="1"/>
  <c r="AB55" i="18"/>
  <c r="AB50" i="18" s="1"/>
  <c r="AC55" i="18"/>
  <c r="AC50" i="18" s="1"/>
  <c r="AF55" i="18"/>
  <c r="AF50" i="18"/>
  <c r="AG55" i="18"/>
  <c r="AG50" i="18" s="1"/>
  <c r="AI55" i="18"/>
  <c r="AI50" i="18" s="1"/>
  <c r="AJ55" i="18"/>
  <c r="AJ50" i="18"/>
  <c r="Y40" i="18"/>
  <c r="Y35" i="18" s="1"/>
  <c r="Y29" i="18" s="1"/>
  <c r="Z40" i="18"/>
  <c r="Z35" i="18" s="1"/>
  <c r="Z29" i="18" s="1"/>
  <c r="AA35" i="18"/>
  <c r="AA29" i="18" s="1"/>
  <c r="AB40" i="18"/>
  <c r="AB35" i="18"/>
  <c r="AB29" i="18" s="1"/>
  <c r="AC40" i="18"/>
  <c r="AC35" i="18"/>
  <c r="AC29" i="18" s="1"/>
  <c r="AF40" i="18"/>
  <c r="AF35" i="18" s="1"/>
  <c r="AF29" i="18" s="1"/>
  <c r="AG40" i="18"/>
  <c r="AG35" i="18" s="1"/>
  <c r="AG29" i="18" s="1"/>
  <c r="AI40" i="18"/>
  <c r="AI35" i="18" s="1"/>
  <c r="AI29" i="18" s="1"/>
  <c r="AJ40" i="18"/>
  <c r="AJ35" i="18"/>
  <c r="AJ29" i="18" s="1"/>
  <c r="AA124" i="18" l="1"/>
  <c r="AA120" i="18" s="1"/>
  <c r="AA114" i="18" s="1"/>
  <c r="Z124" i="18"/>
  <c r="Z120" i="18" s="1"/>
  <c r="AK55" i="18"/>
  <c r="AK50" i="18"/>
  <c r="AK29" i="18"/>
  <c r="AC124" i="18"/>
  <c r="AC120" i="18" s="1"/>
  <c r="AC114" i="18" s="1"/>
  <c r="AK40" i="18"/>
  <c r="AK35" i="18"/>
  <c r="Z114" i="18"/>
  <c r="Z98" i="18" l="1"/>
  <c r="AD124" i="18"/>
  <c r="AD120" i="18" s="1"/>
  <c r="AD114" i="18" s="1"/>
  <c r="AE124" i="18"/>
  <c r="AE120" i="18" s="1"/>
  <c r="AE114" i="18" s="1"/>
  <c r="AF124" i="18"/>
  <c r="AF120" i="18" s="1"/>
  <c r="AF114" i="18" s="1"/>
  <c r="AF98" i="18" s="1"/>
  <c r="AG124" i="18"/>
  <c r="AG120" i="18" s="1"/>
  <c r="AG114" i="18" s="1"/>
  <c r="AH124" i="18"/>
  <c r="AH120" i="18" s="1"/>
  <c r="AH114" i="18" s="1"/>
  <c r="AH98" i="18" s="1"/>
  <c r="AJ124" i="18"/>
  <c r="AJ120" i="18" s="1"/>
  <c r="AJ114" i="18" s="1"/>
  <c r="AK124" i="18" l="1"/>
  <c r="AB124" i="18"/>
  <c r="AB120" i="18" s="1"/>
  <c r="AK120" i="18" s="1"/>
  <c r="AB114" i="18"/>
  <c r="AK114" i="18" l="1"/>
  <c r="AB98" i="18"/>
  <c r="AK98" i="18" s="1"/>
</calcChain>
</file>

<file path=xl/sharedStrings.xml><?xml version="1.0" encoding="utf-8"?>
<sst xmlns="http://schemas.openxmlformats.org/spreadsheetml/2006/main" count="2343" uniqueCount="850">
  <si>
    <t/>
  </si>
  <si>
    <t>Dimensión</t>
  </si>
  <si>
    <t>Talento Humano</t>
  </si>
  <si>
    <t>Direccionamiento Estratégico y Planeación</t>
  </si>
  <si>
    <t>Gestión con Valores para Resultados</t>
  </si>
  <si>
    <t>Evaluación de Resultados</t>
  </si>
  <si>
    <t>Información y Comunicación</t>
  </si>
  <si>
    <t>Gestión del Conocimiento y la Innovación</t>
  </si>
  <si>
    <t>Control Interno</t>
  </si>
  <si>
    <t>Actividades Misionales</t>
  </si>
  <si>
    <t>Direccionamiento_Estratégico</t>
  </si>
  <si>
    <t>Mejoramiento_Continuo</t>
  </si>
  <si>
    <t>Gestión_del_Talento_Humano</t>
  </si>
  <si>
    <t>Formación</t>
  </si>
  <si>
    <t>Investigación</t>
  </si>
  <si>
    <t>Apropiación_Social_del_Conocimiento_y_del_Patrimonio</t>
  </si>
  <si>
    <t>Alianzas</t>
  </si>
  <si>
    <t>Información_y_Comunicación</t>
  </si>
  <si>
    <t>Gestión_Contractual</t>
  </si>
  <si>
    <t>Gestión_Administrativa</t>
  </si>
  <si>
    <t>Contabilidad_y_Presupuesto</t>
  </si>
  <si>
    <t>Evaluación_Independiente</t>
  </si>
  <si>
    <t>Clave Desbloqueo: PLANEACION2020</t>
  </si>
  <si>
    <t>Talento_Humano</t>
  </si>
  <si>
    <t>Gestión_Estratégica_del_Talento_Humano</t>
  </si>
  <si>
    <t>Direccionamiento_y_Planeación</t>
  </si>
  <si>
    <t>Fortalecimiento_Organizacional_y_Simplificación_de_Procesos</t>
  </si>
  <si>
    <t>Seguimiento_y_Evaluación_del_Desempeño_Institucional</t>
  </si>
  <si>
    <t>Gestión_Documental</t>
  </si>
  <si>
    <t>Gestión_del_Conocimiento_y_la_Innovación</t>
  </si>
  <si>
    <t>Control_Interno</t>
  </si>
  <si>
    <t>Actividades_Misionales</t>
  </si>
  <si>
    <t xml:space="preserve">Dirección General </t>
  </si>
  <si>
    <t>Subdirección Administrativa y Financiera</t>
  </si>
  <si>
    <t>Subdirección Académica</t>
  </si>
  <si>
    <t>Grupo de Investigación</t>
  </si>
  <si>
    <t>Grupo de Procesos Editoriales</t>
  </si>
  <si>
    <t>Grupo de Tecnologías de la Información</t>
  </si>
  <si>
    <t>Grupo de Gestión Contractual</t>
  </si>
  <si>
    <t>Grupo de Recursos Físicos</t>
  </si>
  <si>
    <t>Grupo de Gestión Financiera</t>
  </si>
  <si>
    <t>Direccionamiento_Estratégico_y_Planeación</t>
  </si>
  <si>
    <t>Integridad</t>
  </si>
  <si>
    <t>Plan_Anticorrupción</t>
  </si>
  <si>
    <t>Gestión_Presupuestal_y_Eficiencia_del_Gasto_Público</t>
  </si>
  <si>
    <t>Transparencia,_Acceso_a_la_Información_Pública_y_Lucha_Contra_la_Corrupción</t>
  </si>
  <si>
    <t>Grupo de Talento Humano</t>
  </si>
  <si>
    <t>Facultad Seminario Andrés Bello</t>
  </si>
  <si>
    <t>Grupo de Biblioteca</t>
  </si>
  <si>
    <t xml:space="preserve">Grupo de Gestión Documental </t>
  </si>
  <si>
    <t>Gestión_con_Valores_para_Resultados</t>
  </si>
  <si>
    <t>Gobierno_Digital</t>
  </si>
  <si>
    <t>Gestión_de_la_Información_Estadística</t>
  </si>
  <si>
    <t>SA - Equipo de Comunicaciones y Prensa</t>
  </si>
  <si>
    <t>DG-  Equipo de Relaciones Interinstitucionales</t>
  </si>
  <si>
    <t>Grupo de Planeación</t>
  </si>
  <si>
    <t>Evaluación_de_Resultados</t>
  </si>
  <si>
    <t>Seguridad_Digital</t>
  </si>
  <si>
    <t>DG - Asesoría Jurídica</t>
  </si>
  <si>
    <t>SA - Museos</t>
  </si>
  <si>
    <t>DG -  Unidad de Control Interno</t>
  </si>
  <si>
    <t>Defensa_Jurídica</t>
  </si>
  <si>
    <t>FSAB - Bienestar</t>
  </si>
  <si>
    <t>DG -  Equipo de Relaciones Interinstitucionales</t>
  </si>
  <si>
    <t>Equipo de Auditores de los Sistemas de Gestión Adoptados</t>
  </si>
  <si>
    <t>Mejora_Normativa</t>
  </si>
  <si>
    <t>SAF - Control Interno Disciplinario</t>
  </si>
  <si>
    <t>Servicio_al_Ciudadano</t>
  </si>
  <si>
    <t>Racionalización_de_Trámites</t>
  </si>
  <si>
    <t>Objetivos Estratégicos</t>
  </si>
  <si>
    <t>Plan del Decreto 612, Plan, Programa, Proyecto o Estrategia</t>
  </si>
  <si>
    <t>Estrategias</t>
  </si>
  <si>
    <t>Unidad  de medida</t>
  </si>
  <si>
    <t>Tipo de Indicador</t>
  </si>
  <si>
    <t>Sede</t>
  </si>
  <si>
    <t>Fortalecer los programas académicos de posgrado para construir una comunidad académica que contribuya a la salvaguarda del patrimonio lingüístico</t>
  </si>
  <si>
    <t>Plan Anticorrupción y de Atención al Ciudadano</t>
  </si>
  <si>
    <t>Gestionar programas académicos con tradición y reputación internacional únicos en el sector cultural</t>
  </si>
  <si>
    <t>Número</t>
  </si>
  <si>
    <t>Eficacia</t>
  </si>
  <si>
    <t>Casa Cuervo Urisarri</t>
  </si>
  <si>
    <t>Actualizar los programas académicos que ofrece el Instituto con características sensibles a las crisis del sector educativo garantizando la gestión de la reducción del riesgo de deserción</t>
  </si>
  <si>
    <t>Plan Anual de Adquisiciones</t>
  </si>
  <si>
    <t>Por su naturaleza dual entre educación y cultura, puede participar en proyectos multidisciplinarios e inter sectoriales creando nuevas formas de acceder a contenidos culturales ya sea a través de medios digitales mediante la generación de programas de educación continua y actividades de apropiación social del conocimiento</t>
  </si>
  <si>
    <t>Porcentaje</t>
  </si>
  <si>
    <t>Eficiencia</t>
  </si>
  <si>
    <t>Hacienda Yerbabuena</t>
  </si>
  <si>
    <t>Posicionar las líneas de investigación, fortaleciendo nexos con las maestrías y las actividades de apropiación social del conocimiento y la comunidad académica nacional e internacional</t>
  </si>
  <si>
    <t>Plan Anual de Vacantes</t>
  </si>
  <si>
    <t>Aprovechar la posición física estratégica en el norte de Bogotá para lograr una expansión en la zona educativa con mayor proyección de la ciudad así como en el centro de la ciudad</t>
  </si>
  <si>
    <t>Efectividad</t>
  </si>
  <si>
    <t>Las dos sedes</t>
  </si>
  <si>
    <t>Desarrollar la relación entre patrimonio y cultura para generar sentidos, significados e interpretaciones de nuestro entorno y diario vivir mediante la promoción, valorización y transmisión de las distintas formas del patrimonio</t>
  </si>
  <si>
    <t>Plan de Austeridad y Gestión Ambiental</t>
  </si>
  <si>
    <t>Aprovechar la posición física estratégica para estructurar el proceso de gestión de museos como alternativa para acceder a contenidos culturales a través de medios digitales</t>
  </si>
  <si>
    <t>Fortalecer la gestión administrativa incorporando nuevas y mejores prácticas que permitan generar eficiencia en el desarrollo de las funciones institucionales</t>
  </si>
  <si>
    <t>Plan de Conservación</t>
  </si>
  <si>
    <t>Generar ingresos a través de educación continua y actividades de apropiación social del conocimiento para aumentar el presupuesto en recursos propios y atender el mantenimiento y adecuación de infraestructura patrimonial</t>
  </si>
  <si>
    <t>Plan de Gasto Público</t>
  </si>
  <si>
    <t>Por su naturaleza dual, educación y cultura, generar proyectos multidisciplinarios y inter sectoriales que permitan adecuar una planta de personal que responda a las necesidad de las funciones misionales.</t>
  </si>
  <si>
    <t>Plan de Incentivos Institucionales</t>
  </si>
  <si>
    <t>Generar proyectos de investigación articulados al currículo de las maestrías para acceder a recursos de regalías, cooperantes internacionales y ONG que cofinancien los proyectos investigativos institucionales</t>
  </si>
  <si>
    <t>Plan de Mantenimiento de Servicios Tecnológicos</t>
  </si>
  <si>
    <t>Fortalecer mediante la anualidad los programas académicos con tradición y reputación internacional con el objetivo de generar un mayor reconocimiento en la percepción misional desde el sector Cultura</t>
  </si>
  <si>
    <t>Plan de Participación Ciudadana</t>
  </si>
  <si>
    <t>Establecer estrategias de consolidación en los nichos de mercado con mayor probabilidad de éxito en el sector académico con el objetivo de ser la referencia ante la competencia y asegurar el posicionamiento en el mercado educativo</t>
  </si>
  <si>
    <t>Plan de Previsión de Recursos Humanos</t>
  </si>
  <si>
    <t>Planear proyectos de fortalecimiento de las sedes aprovechando la posición física estratégica y garantizar la presencialidad en lugares donde la competencia no llegue en esta modalidad</t>
  </si>
  <si>
    <t>Plan de Seguridad y Privacidad de la Información</t>
  </si>
  <si>
    <t>Establecer líneas de acción que reconozcan y garanticen la continuidad, prestigio y posicionamiento entre las IES que ofertan programas iguales o similares en Bogotá y en el país para conseguir una mayor asignación presupuestal para inversión y funcionamiento</t>
  </si>
  <si>
    <t>Plan de Trabajo Anual en Seguridad y Salud en el Trabajo</t>
  </si>
  <si>
    <t>Proponer proyectos innovadores en los nichos de mercado con mayor probabilidad de éxito en el sector académico que ayuden a incentivar la llegada de nuevos estudiantes anteriormente no caracterizados</t>
  </si>
  <si>
    <t>Plan de Tratamiento de Riesgos de Seguridad y Privacidad de la Información</t>
  </si>
  <si>
    <t>Acudir a nuestra posición en el sector cultura como IES reconocida para generar proyectos únicos y especializados que aporten a solucionar el fortalecimiento institucional</t>
  </si>
  <si>
    <t>Plan Estratégico de Talento Humano</t>
  </si>
  <si>
    <t>Generar proyectos de acompañamiento especializado entre los profesionales expertos que apadrinen áreas con resistencia al cambio para mejorar la aceptación de misionalidad como IES por parte del personal administrativo</t>
  </si>
  <si>
    <t>Plan Estratégico de Tecnologías de la Información y las Comunicaciones - PETI</t>
  </si>
  <si>
    <t>Estructurar un esquema de caracterización de los usuarios de los programas académicos de manera bienal para lograr un mayor cumplimiento en la normatividad vigente optimizando los índices de medición</t>
  </si>
  <si>
    <t>Plan Institucional de Archivos de la Entidad - PINAR</t>
  </si>
  <si>
    <t>No aplica</t>
  </si>
  <si>
    <t>Plan Institucional de Capacitación</t>
  </si>
  <si>
    <t>Preservación Digital</t>
  </si>
  <si>
    <t>Planes Misionales</t>
  </si>
  <si>
    <t>Plan Anual de Auditoría</t>
  </si>
  <si>
    <t>Plan de Bienestar Estudiantil</t>
  </si>
  <si>
    <t>Plan de Fortalecimiento de Plataforma Academusoft/ Racionalización y Desmaterialización</t>
  </si>
  <si>
    <t>Plan de Fortalecimiento e Innovacion en la Educación</t>
  </si>
  <si>
    <t>Plan de Registro Calificado Institucional y Condiciones Iniciales de los Programas de Maestrías</t>
  </si>
  <si>
    <t>Plan para el Control y  Seguridad de Acceso a las Áreas de Museo y Biblioteca</t>
  </si>
  <si>
    <t>Plan para la Adecuación y Ampliación de la Capacidad en las Colecciones para Albergar el Patrimonio Bibliográfico</t>
  </si>
  <si>
    <t>CONDICIONES GENERALES</t>
  </si>
  <si>
    <t>Con el fin de planificar de una manera correcta y lograr un seguimiento eficaz a las actividades propuestas, el plan de acción contará con 7 interrogantes referentes al modelo de planeación 5w2h (What, Why, When, Where, Who, How y How much) con este modelo se creará el plan de acción institucional el cual permitirá proyectar de manera estructurada un documento con los elementos esenciales que debe contener la planificación y que ayudará al seguimiento oportuno de las actividades planeadas, facilitando los reportes tanto a los responsables de los entregables como a las líneas de monitorio y seguimiento. 
Recomendaciones en la redacción de los productos y actividades:
•La redacción tiene que ser clara y comprensible. En caso de frases largas o muy cargadas de vocabulario específico, conviene hacer frases más cortas.
•Dentro de estos no se deben escribir acciones rutinarias ni de las funciones del área.  
•Recomendaciones sobre la redacción de los productos:
•Redactarlo de una manera ágil, concreta y procurar evitar los elementos innecesarios. 
•La redacción debe despertar el interés del lector para tener una idea general de aquello que se pretende.
•Evitar las introducciones o las explicaciones complementarias.</t>
  </si>
  <si>
    <t>INSTRUCTIVO FORMATO PLAN DE ACCIÓN INSTITUCIONAL</t>
  </si>
  <si>
    <t>ALINEACIÓN CON LA PLANEACIÓN ESTRATÉGICA</t>
  </si>
  <si>
    <t>PRODUCTOS</t>
  </si>
  <si>
    <t>ACTIVIDADES</t>
  </si>
  <si>
    <t>META</t>
  </si>
  <si>
    <t>ENTREGABLES</t>
  </si>
  <si>
    <t>RESPONSABLES</t>
  </si>
  <si>
    <t>RECURSOS</t>
  </si>
  <si>
    <t>CRONOGRAMA</t>
  </si>
  <si>
    <t>¿POR QUÉ?</t>
  </si>
  <si>
    <t>¿QUÉ?</t>
  </si>
  <si>
    <t>¿CÓMO?</t>
  </si>
  <si>
    <t>¿QUIÉN?</t>
  </si>
  <si>
    <t>¿DÓNDE?</t>
  </si>
  <si>
    <t>¿CUÁNTO?</t>
  </si>
  <si>
    <t>¿CUÁNDO?</t>
  </si>
  <si>
    <t>Objetivo estratégico</t>
  </si>
  <si>
    <t>Política de Gestión y Desempeño Institucional</t>
  </si>
  <si>
    <t>Estrategia</t>
  </si>
  <si>
    <t>Eje articulador</t>
  </si>
  <si>
    <t>Derechos garantizados</t>
  </si>
  <si>
    <t>ID_P</t>
  </si>
  <si>
    <t>Producto</t>
  </si>
  <si>
    <t>ID_AC</t>
  </si>
  <si>
    <t>Actividad</t>
  </si>
  <si>
    <t>Meta</t>
  </si>
  <si>
    <t>Entregable</t>
  </si>
  <si>
    <t>Indicador</t>
  </si>
  <si>
    <t>Tipo de indicador asociado</t>
  </si>
  <si>
    <t>Proceso responsable</t>
  </si>
  <si>
    <t>Dependencia o grupo de trabajo responsable</t>
  </si>
  <si>
    <t>Cargo o rol del responsable</t>
  </si>
  <si>
    <t>Valor asignado según plan anual de adquisiciones</t>
  </si>
  <si>
    <t>Fecha inicio</t>
  </si>
  <si>
    <t>Fecha fin</t>
  </si>
  <si>
    <t>Ene</t>
  </si>
  <si>
    <t>Feb</t>
  </si>
  <si>
    <t>Mar</t>
  </si>
  <si>
    <t>Abr</t>
  </si>
  <si>
    <t>May</t>
  </si>
  <si>
    <t>Jun</t>
  </si>
  <si>
    <t>Jul</t>
  </si>
  <si>
    <t>Ago</t>
  </si>
  <si>
    <t>Sep</t>
  </si>
  <si>
    <t>Oct</t>
  </si>
  <si>
    <t>Nov</t>
  </si>
  <si>
    <t>Dic</t>
  </si>
  <si>
    <t>Total</t>
  </si>
  <si>
    <t xml:space="preserve">Seleccione a cuál de los objetivos estratégicos del Instituto corresponde al producto a programar	</t>
  </si>
  <si>
    <t xml:space="preserve">Seleccione la dimensión del Modelo Integrado de Planeación y Gestión en la que se puede suscribir el producto proyectado. </t>
  </si>
  <si>
    <t>Seleccione la política dentro la dimensión del Modelo Integrado de Planeación y Gestión en la que aporta el producto proyectado</t>
  </si>
  <si>
    <t xml:space="preserve">Seleccione la estrategia del plan estratégico institucional que más le aplique al producto planeado. </t>
  </si>
  <si>
    <t>Seleccione el plan institucional, programa, proyecto o estrategia que corresponda el entregable a describir</t>
  </si>
  <si>
    <t>Identificar los componentes o sub agrupaciones comunes a varios planes y/o productos.</t>
  </si>
  <si>
    <t>Vida; Igualdad; Libertad; No discriminación; Reconocimiento personalidad jurídica; Intimidad personal y familiar y a su buen nombre; Conocer, actualizar y rectificar información recogida sobre ellas; Libre desarrollo de la personalidad; Libertad de conciencia; Libertad de cultos; Libre expresión de pensamiento y opinión; Honra; La paz; Derecho de petición; Libre circulación por el territorio nacional, a entrar y salir de él; Permanecer y residir en Colombia; Al trabajo; Libertad de escoger profesión u oficio; Libertad de enseñanza, aprendizaje, investigación y cátedra; Debido proceso; Habeas Corpus; Asilo; Reunión y manifestación pública y pacificamente; Libre asociación; Constituir sindicatos;  Participar en la conformación, ejercicio y control del poder político; Estudio de la Constitución y la Instrucción Cívica</t>
  </si>
  <si>
    <t xml:space="preserve">Consecutivo otorgado por el Grupo de planeación al finalizar la consolidación y aprobación de este. </t>
  </si>
  <si>
    <t>Se debe describir el producto concreto que se entregará en la vigencia.</t>
  </si>
  <si>
    <t>Consecutivo otorgado por el Grupo de planeación, se asignará el código único de la actividad.</t>
  </si>
  <si>
    <t>Corresponden a la expresión cualitativa del producto y meta que se pretenden obtener.
Las actividades a desarrollar se deben formular de tal forma que contribuyan al cumplimiento de la meta, estrategia, objetivo y política que establece el Plan, se debe redactar de forma clara e iniciando con verbo en infinitivo, se sugiere usar alguno de los que se presentan a continuación: 
Actualizar, consolidar, difundir, ejecutar, identificar, recopilar, ajustar, elaborar, programar, tramitar, definir, divulgar, estructurar, publicar, documentar, formular, verificar
No deberá incluir en la redacción el uso de dos o más verbos que impliquen para el seguimiento la inclusión de dos soportes independientes, por ejemplo: Ajustar y realizar, actualizar y mantener, aprobar y publicar, entre otros, en caso de requerirse realizar las dos acciones se sugiere redactar dos actividades o redactar aquella que implique un estado finalizado del conjunto de actividades que puede referir.</t>
  </si>
  <si>
    <r>
      <rPr>
        <b/>
        <sz val="12"/>
        <color theme="1"/>
        <rFont val="Arial Narrow"/>
        <family val="2"/>
      </rPr>
      <t xml:space="preserve">Meta numérica: </t>
    </r>
    <r>
      <rPr>
        <sz val="12"/>
        <color theme="1"/>
        <rFont val="Arial Narrow"/>
        <family val="2"/>
      </rPr>
      <t xml:space="preserve">corresponde con el número de veces que la dependencia prestará el servicio durante la vigencia. Esta meta debe ser programada para el año, y se deberá distribuir mensual, bimensual, trimestral o semestralmente.
</t>
    </r>
    <r>
      <rPr>
        <b/>
        <sz val="12"/>
        <color theme="1"/>
        <rFont val="Arial Narrow"/>
        <family val="2"/>
      </rPr>
      <t xml:space="preserve">Meta porcentual: </t>
    </r>
    <r>
      <rPr>
        <sz val="12"/>
        <color theme="1"/>
        <rFont val="Arial Narrow"/>
        <family val="2"/>
      </rPr>
      <t>corresponde con el porcentaje que se espera alcanzar en la prestación del servicio por demanda.</t>
    </r>
  </si>
  <si>
    <t>Se describe la meta a lograr en el año, en forma numérica o porcentual, teniendo en cuenta la capacidad del Instituto, objetivo y alcance del proceso. Esta meta debe ser coherente con las metas planteadas dentro del Plan Estratégico Institucional para cada una de las vigencias.</t>
  </si>
  <si>
    <t>A partir de la definición de los productos, cada dependencia formulará entregables, definidos como hitos intermedios, que evidencian el avance en la generación del producto en el tiempo.
Son los documentos que soportan el desarrollo y ejecución de la actividad o tarea, para darle cumplimiento a la meta, y producto planeado. Se debe establecer como mínimo un entregable y se debe adjuntar como soporte en la solicitud de aprobación y cierre de la tarea. Los entregables deben permitir evidenciar la efectiva realización de la actividad y debe reflejar un grado de avance en el cumplimiento de la actividad.</t>
  </si>
  <si>
    <t>Se propone un indicador o variable con el cual se pueda medir el avance en el entregable</t>
  </si>
  <si>
    <r>
      <rPr>
        <b/>
        <sz val="12"/>
        <color theme="1"/>
        <rFont val="Arial Narrow"/>
        <family val="2"/>
      </rPr>
      <t xml:space="preserve">Eficacia: </t>
    </r>
    <r>
      <rPr>
        <sz val="12"/>
        <color theme="1"/>
        <rFont val="Arial Narrow"/>
        <family val="2"/>
      </rPr>
      <t xml:space="preserve">El indicador se relaciona con la consecución de tareas y/o trabajos. 
</t>
    </r>
    <r>
      <rPr>
        <b/>
        <sz val="12"/>
        <color theme="1"/>
        <rFont val="Arial Narrow"/>
        <family val="2"/>
      </rPr>
      <t xml:space="preserve">Eficiencia: </t>
    </r>
    <r>
      <rPr>
        <sz val="12"/>
        <color theme="1"/>
        <rFont val="Arial Narrow"/>
        <family val="2"/>
      </rPr>
      <t xml:space="preserve">El indicador se relaciona con las razones que indican los recursos invertidos.
</t>
    </r>
    <r>
      <rPr>
        <b/>
        <sz val="12"/>
        <color theme="1"/>
        <rFont val="Arial Narrow"/>
        <family val="2"/>
      </rPr>
      <t>Efectividad:</t>
    </r>
    <r>
      <rPr>
        <sz val="12"/>
        <color theme="1"/>
        <rFont val="Arial Narrow"/>
        <family val="2"/>
      </rPr>
      <t xml:space="preserve"> El indicador correlaciona los dos anteriores midiendo el impacto en el logro de los resultados. </t>
    </r>
  </si>
  <si>
    <t>Seleccione el proceso al cual corresponde el producto programado (los nombres deben corresponder a los asignados según el mapa de procesos)</t>
  </si>
  <si>
    <t>Seleccione la dependencia o grupo de trabajo al cual corresponde el producto programado.</t>
  </si>
  <si>
    <t>Registrar el cargo o rol del responsable que reportará la información de seguimiento al Grupo de Planeación</t>
  </si>
  <si>
    <t xml:space="preserve">Se elige la sede donde tendrá mayor impacto el producto planteado. </t>
  </si>
  <si>
    <t xml:space="preserve">El Grupo de planeación diligenciará esta información con el valor final aprobado en el Plan anual de adquisiciones. </t>
  </si>
  <si>
    <t>Específica la fecha en la que se tiene programado dar inicio al entregable</t>
  </si>
  <si>
    <t>Específica la fecha en la que se tiene programado dar por terminado el entregable, esperando un 100% de cumplimiento en su gestión.</t>
  </si>
  <si>
    <t>Se evidencian las columnas por meses, se debe escribir la cantidad de entregables mensual. No es necesario que en todos los meses se proyecte un entregable.</t>
  </si>
  <si>
    <t>Denominación del Plan</t>
  </si>
  <si>
    <t xml:space="preserve">                    Plan de Acción Institucional-Plan de Gasto Público</t>
  </si>
  <si>
    <t>Vigencia</t>
  </si>
  <si>
    <t>Elaborado por</t>
  </si>
  <si>
    <t>Revisado por</t>
  </si>
  <si>
    <t>Aprobado por</t>
  </si>
  <si>
    <t>Comité Institucional de Gestión y Desempeño</t>
  </si>
  <si>
    <t>Fecha de aprobación</t>
  </si>
  <si>
    <t>Descripción</t>
  </si>
  <si>
    <t>El Plan de Acción institucional es un instrumento de programación anual de las metas del Instituto, que permite a cada dependencia o equipo de trabajo, orientar su quehacer acorde con el esquema de operación por procesos, los compromisos y lineamientos establecidos en el Plan Nacional de Desarrollo -PND, Plan Estratégico Institucional y sectorial. Allí se definen los productos, actividades y metas de gestión que se realizarán en cada vigencia con sus correspondientes indicadores, teniendo en cuenta los recursos disponibles (humanos, financieros, físicos, tecnológicos).</t>
  </si>
  <si>
    <t>Objetivos</t>
  </si>
  <si>
    <t>Alcance</t>
  </si>
  <si>
    <t xml:space="preserve">Comprende  las actividades propuestas por cada una de las áreas del Instituto, integrando los planes institucionales de acuerdo con el Decreto 612 de 2018 y planes del ICC que se relacionan a continuación:
</t>
  </si>
  <si>
    <r>
      <t xml:space="preserve">Planes Decreto 612 de 2018
</t>
    </r>
    <r>
      <rPr>
        <sz val="11"/>
        <color theme="1"/>
        <rFont val="Calibri"/>
        <family val="2"/>
        <scheme val="minor"/>
      </rPr>
      <t xml:space="preserve">•	Plan Institucional de Archivos de la Entidad ¬PINAR
•	Plan Anual de Adquisiciones 
•	Plan Anual de Vacantes
•	Plan de Previsión de Recursos Humanos
•	Plan Institucional de Capacitación
•	Plan de Incentivos Institucionales
•	Plan de Trabajo Anual en Seguridad y Salud en el Trabajo
•	Plan Anticorrupción y de Atención al Ciudadano
•	Plan Estratégico de Tecnologías de la Información y las Comunicaciones ¬ PETI
•	Plan de Tratamiento de Riesgos de Seguridad y Privacidad de la Información
•	Plan de Seguridad y Privacidad de la Información
</t>
    </r>
    <r>
      <rPr>
        <b/>
        <sz val="11"/>
        <color theme="1"/>
        <rFont val="Calibri"/>
        <family val="2"/>
        <scheme val="minor"/>
      </rPr>
      <t xml:space="preserve">
Planes no reglados por el Decreto 612 que deben integrarse a la planeación institucional según concepto del Departamento Administrativo de la Función Pública tales como
</t>
    </r>
    <r>
      <rPr>
        <sz val="11"/>
        <color theme="1"/>
        <rFont val="Calibri"/>
        <family val="2"/>
        <scheme val="minor"/>
      </rPr>
      <t xml:space="preserve">•	Plan de Mantenimiento de Servicios Tecnológicos
•	Plan de Austeridad y Gestión Ambiental
•	Plan de Participación Ciudadana
•	Plan de Conservación
•	Preservación Digital
</t>
    </r>
    <r>
      <rPr>
        <b/>
        <sz val="11"/>
        <color theme="1"/>
        <rFont val="Calibri"/>
        <family val="2"/>
        <scheme val="minor"/>
      </rPr>
      <t xml:space="preserve">
Otros planes 
</t>
    </r>
  </si>
  <si>
    <t>Número de productos</t>
  </si>
  <si>
    <t>Número de actividades asociadas a los productos</t>
  </si>
  <si>
    <t>FORMATO PLAN DE ACCIÓN</t>
  </si>
  <si>
    <t xml:space="preserve">Código:  PLA-F-01 
Versión: 
Página: N/A
Fecha: </t>
  </si>
  <si>
    <t xml:space="preserve"> Libertad de escoger profesión u oficio</t>
  </si>
  <si>
    <t xml:space="preserve">Diagnóstico sobre el aprendizaje del español como lengua extranjera en Colombia. </t>
  </si>
  <si>
    <t>Asesor Alianzas</t>
  </si>
  <si>
    <t>Identificar con los estudiantes del curso de español para extranjeros su experiencia en el aprendizaje del idioma</t>
  </si>
  <si>
    <t>Levantamiento de información de experiencias de IES nacionales e internacionales</t>
  </si>
  <si>
    <t>Documento borrador del diagnóstico y socialización.</t>
  </si>
  <si>
    <t>Documento final- Diagnóstico sobre la enseñanza del español como lengua extranjera en Colombia.</t>
  </si>
  <si>
    <t>Documento final</t>
  </si>
  <si>
    <t xml:space="preserve"> Libre asociación</t>
  </si>
  <si>
    <t>Cinco (5) convenios suscritos</t>
  </si>
  <si>
    <t>Convenios suscritos</t>
  </si>
  <si>
    <t>Tres (3) convenios nacionales suscritos</t>
  </si>
  <si>
    <t>Convenios nacionales suscritos</t>
  </si>
  <si>
    <t>Dos (2) convenios Internacionales suscritos.</t>
  </si>
  <si>
    <t>Convenios internacionales suscritos</t>
  </si>
  <si>
    <t>24 Boletines internos con información para acceder a becas de interés por parte de los profesores, investigadores y estudiantes del Instituto Caro y Cuervo.</t>
  </si>
  <si>
    <t xml:space="preserve">Numero </t>
  </si>
  <si>
    <t>Consolidar nuevas alianzas que permitan que pasantes de diferentes universidades de la sabana apoyen en el desarrollo del Plan Especial de Manejo y Protección de la Hacienda Yerbabuena</t>
  </si>
  <si>
    <t>Convenios Prácticas académicas para el PEMP</t>
  </si>
  <si>
    <t xml:space="preserve">  Participar en la conformación, ejercicio y control del poder político</t>
  </si>
  <si>
    <t>Socialización información y apoyo de APC para la consecución de recursos de cooperación internacional.</t>
  </si>
  <si>
    <t>Reunión APC y definición de la fecha de presentación ante el comité de investigaciones</t>
  </si>
  <si>
    <t>Definir reunión con APC y fecha de la presentación ante el comité de investigaciones para definir el apoyo en la consecución de recursos de cooperación internacional.</t>
  </si>
  <si>
    <t>Socialización ante el comité de investigaciones</t>
  </si>
  <si>
    <t>Realizar la socialización ante el Comité de investigaciones junto con la definición de acciones y responsables posteriores para la consecución de recursos de cooperación.</t>
  </si>
  <si>
    <t>Socialización ante el comité de investigaciones del ICC.</t>
  </si>
  <si>
    <t>Creación del Repositorio de información de la internacionalización</t>
  </si>
  <si>
    <t>Crear el Repositorio de información de internacionalización, cuyo responsable sea el Asesor de la Dirección para Relaciones Interinstitucionales con el apoyo del técnico operativo de la Dirección. En éste registrará toda la información de productos resultados de la cooperación internacional en términos de convenios, proyectos, publicaciones, movilidades y alimentará las bases de datos de convenios y movilidad entrante y saliente.</t>
  </si>
  <si>
    <t>Repositorio de información de internacionalización</t>
  </si>
  <si>
    <t>Libertad de enseñanza, aprendizaje, investigación y cátedra</t>
  </si>
  <si>
    <t>Programas de posgrado 2022</t>
  </si>
  <si>
    <t>Apertura de matriculas</t>
  </si>
  <si>
    <t>Decana/Coordinador de Maestría</t>
  </si>
  <si>
    <t>Desarrollo de los programas de educación continua 2022</t>
  </si>
  <si>
    <t>Presentar los programas de 2023 al Consejo de Facultad para ser aprobados.</t>
  </si>
  <si>
    <t>Curso ofertados</t>
  </si>
  <si>
    <t>Procedimientos de autoevaluación y renovación de registros calificados de los programas de posgrado</t>
  </si>
  <si>
    <t>Primer borrador de documento maestro para registro calificado MEC</t>
  </si>
  <si>
    <t>Primer informe de autoevaluación y plan de mejoramiento asociado Lingüística</t>
  </si>
  <si>
    <t xml:space="preserve">Entrega en el SACES del documento maestro para renovación de registro calificado y atención a visita de pares Editoriales </t>
  </si>
  <si>
    <t>Solicitar ante el MEN el registro calificado único del programa de Maestría en Enseñanza de ELE/L2 para poder ofertarlo en modalidades presencial y virtual.</t>
  </si>
  <si>
    <t>Programas de Posgrado 2023</t>
  </si>
  <si>
    <t>Numero</t>
  </si>
  <si>
    <t>Programación de sustentación con jurados de trabajo de grado</t>
  </si>
  <si>
    <t>Creación de contenidos 22 créditos</t>
  </si>
  <si>
    <t>Desarrollar las actividades de cada una de las dimensiones de la política de bienestar estudiantil</t>
  </si>
  <si>
    <t>Decana/Contratista responsable de bienestar estudiantil</t>
  </si>
  <si>
    <t>De acuerdo con los resultados de la encuesta ejecutar el programa de bienestar estudiantil semestralmente</t>
  </si>
  <si>
    <t>Encuesta realizada</t>
  </si>
  <si>
    <t>Elección del representante estudiantil de la nueva cohorte de la maestría en Lingüística</t>
  </si>
  <si>
    <t>Representante estudiantil elegido</t>
  </si>
  <si>
    <t>Elección del representante estudiantil de la nueva cohorte de las maestrías en Estudios Editoriales, Enseñanza de Español como Lengua Extranjera y Segunda Lengua y Escritura Creativa</t>
  </si>
  <si>
    <t>Representantes estudiantiles elegidos</t>
  </si>
  <si>
    <t>Plan de Egresados</t>
  </si>
  <si>
    <t>Carnetización de egresados</t>
  </si>
  <si>
    <t>Listado de egresados carnetizados</t>
  </si>
  <si>
    <t>Decana/Contratista responsable de egresados</t>
  </si>
  <si>
    <t>Participación representante de egresados en órganos de gobierno</t>
  </si>
  <si>
    <t>Listado de actas de Consejo de Facultad con asistencia del representante de egresados</t>
  </si>
  <si>
    <t>Participación de egresados en las actividades de la FSAB</t>
  </si>
  <si>
    <t>Listado de participación de egresados en actividades de la FSAB</t>
  </si>
  <si>
    <t>Coloquio de egresados</t>
  </si>
  <si>
    <t>Evento realizado</t>
  </si>
  <si>
    <t>Cupos ofertados en diplomados y cursos de educación continua.</t>
  </si>
  <si>
    <t>Ofrecer cupos en diplomados y cursos de educación continua</t>
  </si>
  <si>
    <t>Subdirector Académico</t>
  </si>
  <si>
    <t>Desarrollo de las colecciones</t>
  </si>
  <si>
    <t>Coordinador(a) grupo de Gestión de Biblioteca</t>
  </si>
  <si>
    <t>Adquisición de libros</t>
  </si>
  <si>
    <t>Libros adquiridos</t>
  </si>
  <si>
    <t>Suscripción de títulos de revistas</t>
  </si>
  <si>
    <t>Títulos de revistas suscritas</t>
  </si>
  <si>
    <t>Renovar la suscripción de las Bases de datos  académicas (JSTOR, MLA, Dissertation &amp; Theses, Dialnet Plus, Proquest : Módulos de lingüística y literatura)</t>
  </si>
  <si>
    <t>Bases de datos suscritas</t>
  </si>
  <si>
    <t>Procesamiento técnico de las colecciones</t>
  </si>
  <si>
    <t>Renovación de la herramienta bibliotecaria ARMARC y TOOLKIT RDA</t>
  </si>
  <si>
    <t>Herramienta renovada</t>
  </si>
  <si>
    <t>Realizar el estudio de las autoridades e Ingresar 300 registros de autoridad de tema en el Sistema Bibliográfico KOHA</t>
  </si>
  <si>
    <t>Numero de autoridades de tema creadas</t>
  </si>
  <si>
    <t>NA</t>
  </si>
  <si>
    <t>Realizar el estudio de las autoridades e Ingresar 500 registros de autoridad de autor en el Sistema Bibliográfico KOHA</t>
  </si>
  <si>
    <t>Numero de autoridades de autor  creadas</t>
  </si>
  <si>
    <t>Títulos clasificados y catalogados del material bibliográfico (nuevo y retrospectivo)</t>
  </si>
  <si>
    <t>Numero de títulos procesados</t>
  </si>
  <si>
    <t>Títulos retrospectivos normalizados y depurados en la base de datos bibliográfica KOHA</t>
  </si>
  <si>
    <t>Número de títulos normalizados</t>
  </si>
  <si>
    <t>Organización archivos patrimoniales</t>
  </si>
  <si>
    <t>Número de folios organizados</t>
  </si>
  <si>
    <t>Ítems del material bibliográfico adquirido preparados físicamente</t>
  </si>
  <si>
    <t>Número de ítems preparados físicamente</t>
  </si>
  <si>
    <t>Lista del material bibliográfico recibido en donación</t>
  </si>
  <si>
    <t>Informe de los ítems registrados en el formato de donaciones recibidas</t>
  </si>
  <si>
    <t>Tags asignados de RFI a los ítems nuevos y retrospectivos</t>
  </si>
  <si>
    <t>Número de ítems con Tags de RFID</t>
  </si>
  <si>
    <t>Preservación de las colecciones</t>
  </si>
  <si>
    <t>Adquisición de cubiertas para la preservación de la colección de libros</t>
  </si>
  <si>
    <t>Número de cubiertas adquiridas</t>
  </si>
  <si>
    <t>Ítems del material bibliográfico impreso forrados</t>
  </si>
  <si>
    <t>Número de ítems forrados</t>
  </si>
  <si>
    <t>Documentos análogos trasferidos a medio digital.</t>
  </si>
  <si>
    <t>Yerbabuena</t>
  </si>
  <si>
    <t xml:space="preserve">Sistematización de la biblioteca </t>
  </si>
  <si>
    <t>Servicio de mantenimiento contratado y sistema funcionando</t>
  </si>
  <si>
    <t>Licencia renovada</t>
  </si>
  <si>
    <t>Incorporar al repositorio institucional  los  Trabajos de grado de las tesis de maestría que los estudiantes han autorizado publicar y otros documentos de la producción intelectual del Instituto</t>
  </si>
  <si>
    <t>Número de documentos incorporados en la Biblioteca digital</t>
  </si>
  <si>
    <t>Prestación de los servicios bibliotecarios a la comunidad de usuarios internos y externos</t>
  </si>
  <si>
    <t>Encuesta de satisfacción de usuarios</t>
  </si>
  <si>
    <t>Préstamos interno y externo del material Bibliográfico solicitado</t>
  </si>
  <si>
    <t>Informe de consulta en sala y préstamos externos</t>
  </si>
  <si>
    <t>Suministro de artículos y capítulos de libros a usuarios internos y externos</t>
  </si>
  <si>
    <t>Informe de artículos suministrados a usuarios internos y externos</t>
  </si>
  <si>
    <t>Capacitación de usuarios sobre el manejo de los recursos bibliográficos existentes en las colecciones</t>
  </si>
  <si>
    <t>Cursos de capacitación realizados</t>
  </si>
  <si>
    <t>Asignación de las claves de acceso a los usuarios internos para la consulta remota de los recursos bibliográficos electrónicos</t>
  </si>
  <si>
    <t>Informe de usuarios y claves asignadas</t>
  </si>
  <si>
    <t>Ejecutar la estrategia de comunicaciones ICC 2022</t>
  </si>
  <si>
    <t>Estrategia ejecutada</t>
  </si>
  <si>
    <t>Subdirector Académico / Contratista Comunicaciones y Prensa</t>
  </si>
  <si>
    <t>Eventos divulgados</t>
  </si>
  <si>
    <t>Microprogramas radiales, emitidos</t>
  </si>
  <si>
    <t>Eventos presenciales con apoyo de técnico y de cubrimiento</t>
  </si>
  <si>
    <t>Porcentaje de avance plan de reactivación museos ICC</t>
  </si>
  <si>
    <t>SA Museos</t>
  </si>
  <si>
    <t>Subdirector académico / Contratista museos</t>
  </si>
  <si>
    <t>Apertura y cierre de dos exposiciones en la Casa Cuervo Urisarri 
De vuelta a casa. Los Vásquez de los Cuervo
una república para las artes. Cultura visual, música y letras en Colombia (1819 - 1888)</t>
  </si>
  <si>
    <t xml:space="preserve"> exposiciones ejecutadas</t>
  </si>
  <si>
    <t>Investigar y publicar una exposición virtual y una exposición temporal en salas con las colecciones de los museos del ICC y el comodato del Museo del Siglo XIX.  Evidenciado por medio del enlace a la página web institucional</t>
  </si>
  <si>
    <t>Estados de conservación</t>
  </si>
  <si>
    <t>Nuevos registros en Colexcol de bienes muebles de las colecciones. Evidenciado en el aplicativo Colecciones Colombianas</t>
  </si>
  <si>
    <t>Registros en ColexCol de bienes muebles</t>
  </si>
  <si>
    <t>Actualización de registros y avalúos con el fin de reajustar el valor patrimonial de los bienes muebles que resguarda el ICC en las colecciones del museo. Evidenciado en el aplicativo Colecciones Colombianas</t>
  </si>
  <si>
    <t>Diseñar y publicar contenidos digitales micrositio y redes sociales</t>
  </si>
  <si>
    <t>Reservas reorganizadas</t>
  </si>
  <si>
    <t>Coordinador grupo de Procesos Editoriales</t>
  </si>
  <si>
    <t xml:space="preserve">Yerbabuena </t>
  </si>
  <si>
    <t>Edición de 3 títulos en formato digital para la vigencia 2022, aprobados por el comité:editorial del Instituto Caro y Cuervo:
- Perspectivas de la investigación en lingüística: entre tradición y modernidad
- Taakaizi itana, claves de lectura en la oratilegrafías de los indígenas piapoco
- Entre editores (nombre tentativo)</t>
  </si>
  <si>
    <t>Edición e impresión de 3 libros para la Dirección  de Patrimonio del Ministerio de Cultura:</t>
  </si>
  <si>
    <t>Participación en la Filbo 2021 y 2 ferias internacionales del libro</t>
  </si>
  <si>
    <t>Casa de Cuervo</t>
  </si>
  <si>
    <t>Coedición de libro de Vito Apushana, edición trilingüe (Universidad de los Andes)</t>
  </si>
  <si>
    <t>Sensibilización y capacitación a supervisores</t>
  </si>
  <si>
    <t>Sensibilización y capacitación</t>
  </si>
  <si>
    <t>Coordinador(a) grupo de Gestión Contractual</t>
  </si>
  <si>
    <t>Sensibilizar a los supervisores y a las personas que los apoyan en esta labor, para ponerlos al tanto de las reformas más importantes efectuadas al manual de contratación, evidenciada por medio de un cuestionario</t>
  </si>
  <si>
    <t>Sensibilización realizada</t>
  </si>
  <si>
    <t>Gestionar capacitación a supervisores y sus apoyos sobre la forma de efectuar la actividad de seguimiento a los contratos en el SECOP II, evidenciada por medio de un cuestionario</t>
  </si>
  <si>
    <t>Capacitación realizada</t>
  </si>
  <si>
    <t>Plan de mantenimiento ejecutado</t>
  </si>
  <si>
    <t>Coordinador(a) grupo de Recursos Físicos</t>
  </si>
  <si>
    <t>Identificar las áreas o espacios que requieran mantenimiento (reparaciones menores, de funcionamiento y de infraestructura)</t>
  </si>
  <si>
    <t>Documento resumen con las necesidades identificadas de mantenimiento de infraestructura</t>
  </si>
  <si>
    <t>Elaborar cronograma de mantenimiento para la vigencia</t>
  </si>
  <si>
    <t>Cronograma de mantenimiento</t>
  </si>
  <si>
    <t>Ejecución del plan</t>
  </si>
  <si>
    <t>Actividades de mantenimiento</t>
  </si>
  <si>
    <t>Elaborar informe de solicitudes de soporte técnico atendidas por medio de la mesa de ayuda de la intranet helpdesk.caroycuervo.gov.co</t>
  </si>
  <si>
    <t>Informes de solicitudes atendidas</t>
  </si>
  <si>
    <t>Plan de mantenimiento de vehículos, ejecutado</t>
  </si>
  <si>
    <t>Informe de la ejecución del plan</t>
  </si>
  <si>
    <t>Actualización de inventario</t>
  </si>
  <si>
    <t>Elaborar y presentar para aprobación el cronograma para la realización de toma física de autoinventarios</t>
  </si>
  <si>
    <t>Cronograma presentado</t>
  </si>
  <si>
    <t>Documento consolidado con tomas físicas firmadas con el fin de confrontar los bienes de inventarios individuales contra el físico real y documento consolidado evidenciado los ajustes frente a las novedades detectadas en el aplicativo WEB SAFI</t>
  </si>
  <si>
    <t>Documentos consolidados</t>
  </si>
  <si>
    <t>Toma física de inventarios de publicaciones</t>
  </si>
  <si>
    <t>Documento consolidado</t>
  </si>
  <si>
    <t>Conformación del área piloto de restauración ecológica (Bosque Andino de planicie inundable)</t>
  </si>
  <si>
    <t>Mantenimiento y proyectos de investigación en curso</t>
  </si>
  <si>
    <t>Mantenimiento de los individuos arbóreos plantados</t>
  </si>
  <si>
    <t>Informe de seguimiento de los individuos arbóreos plantados</t>
  </si>
  <si>
    <t>Publicación impresa plantas palabras III</t>
  </si>
  <si>
    <t xml:space="preserve">Divulgación acciones ambientales </t>
  </si>
  <si>
    <t>Publicación disponible para la venta.</t>
  </si>
  <si>
    <t>Actividades ejecutadas</t>
  </si>
  <si>
    <t>Sensibilización y capacitación a funcionarios en aspectos disciplinarios de acuerdo a la normatividad vigente</t>
  </si>
  <si>
    <t>Control_interno_disciplinario</t>
  </si>
  <si>
    <t>Profesional Especializado de oficina de control interno disciplinario (sustanciador)</t>
  </si>
  <si>
    <t>Sensibilización y capacitación a funcionarios</t>
  </si>
  <si>
    <t>DERECHOS GARANTIZADOS</t>
  </si>
  <si>
    <t>Los siguientes derechos se definieron con lo establecido en la Constitución Politica , titulo II "de los derechos, las garantias y los deberes", capitulo 1 "Derechos fundamentales", articulos 11-41.
http://www.secretariasenado.gov.co/senado/basedoc/constitucion_politica_1991.html</t>
  </si>
  <si>
    <t>Derecho</t>
  </si>
  <si>
    <t>Elegidos</t>
  </si>
  <si>
    <t>Vida</t>
  </si>
  <si>
    <t>Igualdad</t>
  </si>
  <si>
    <t>ARTICULO 11. El derecho a la vida es inviolable. No habrá pena de muerte.</t>
  </si>
  <si>
    <t xml:space="preserve"> Libertad</t>
  </si>
  <si>
    <r>
      <t xml:space="preserve">ARTICULO 13. Todas las personas nacen libres e </t>
    </r>
    <r>
      <rPr>
        <b/>
        <sz val="11"/>
        <color theme="1"/>
        <rFont val="Calibri"/>
        <family val="2"/>
        <scheme val="minor"/>
      </rPr>
      <t xml:space="preserve">iguales ante la ley, recibirán la misma protección y trato de las autoridades y gozarán de los mismos derechos, libertades y oportunidades </t>
    </r>
    <r>
      <rPr>
        <sz val="11"/>
        <color theme="1"/>
        <rFont val="Calibri"/>
        <family val="2"/>
        <scheme val="minor"/>
      </rPr>
      <t>sin ninguna discriminación por razones de sexo, raza, origen nacional o familiar, lengua, religión, opinión política o filosófica.</t>
    </r>
  </si>
  <si>
    <t>No discriminación</t>
  </si>
  <si>
    <r>
      <t xml:space="preserve">ARTICULO 13. </t>
    </r>
    <r>
      <rPr>
        <b/>
        <sz val="11"/>
        <color theme="1"/>
        <rFont val="Calibri"/>
        <family val="2"/>
        <scheme val="minor"/>
      </rPr>
      <t>Todas las personas nacen libres</t>
    </r>
    <r>
      <rPr>
        <sz val="11"/>
        <color theme="1"/>
        <rFont val="Calibri"/>
        <family val="2"/>
        <scheme val="minor"/>
      </rPr>
      <t xml:space="preserve"> e iguales ante la ley, recibirán la misma protección y trato de las autoridades y gozarán de los mismos derechos, libertades y oportunidades sin ninguna discriminación por razones de sexo, raza, origen nacional o familiar, lengua, religión, opinión política o filosófica.</t>
    </r>
  </si>
  <si>
    <t xml:space="preserve"> Reconocimiento personalidad jurídica</t>
  </si>
  <si>
    <r>
      <t xml:space="preserve">ARTICULO 13. Todas las personas nacen libres e iguales ante la ley, recibirán la misma protección y trato de las autoridades y gozarán de los mismos derechos, libertades y oportunidades </t>
    </r>
    <r>
      <rPr>
        <b/>
        <sz val="11"/>
        <color theme="1"/>
        <rFont val="Calibri"/>
        <family val="2"/>
        <scheme val="minor"/>
      </rPr>
      <t>sin ninguna discriminación por razones de sexo, raza, origen nacional o familiar, lengua, religión, opinión política o filosófica.</t>
    </r>
  </si>
  <si>
    <t xml:space="preserve"> Intimidad personal y familiar y a su buen nombre</t>
  </si>
  <si>
    <r>
      <t xml:space="preserve">ARTÍCULO 15. </t>
    </r>
    <r>
      <rPr>
        <b/>
        <sz val="11"/>
        <color theme="1"/>
        <rFont val="Calibri"/>
        <family val="2"/>
        <scheme val="minor"/>
      </rPr>
      <t>Todas las personas tienen derecho a su intimidad personal y familiar y a su buen nombre, y el Estado debe respetarlos y hacerlos respetar</t>
    </r>
    <r>
      <rPr>
        <sz val="11"/>
        <color theme="1"/>
        <rFont val="Calibri"/>
        <family val="2"/>
        <scheme val="minor"/>
      </rPr>
      <t>. De igual modo, tienen derecho a conocer, actualizar y rectificar las informaciones que se hayan recogido sobre ellas en bancos de datos y en archivos de entidades públicas y privadas.</t>
    </r>
  </si>
  <si>
    <t xml:space="preserve"> Conocer, actualizar y rectificar información recogida sobre ellas</t>
  </si>
  <si>
    <r>
      <t xml:space="preserve">ARTÍCULO 15. Todas las personas tienen derecho a su intimidad personal y familiar y a su buen nombre, y el Estado debe respetarlos y hacerlos respetar. </t>
    </r>
    <r>
      <rPr>
        <b/>
        <sz val="11"/>
        <color theme="1"/>
        <rFont val="Calibri"/>
        <family val="2"/>
        <scheme val="minor"/>
      </rPr>
      <t>De igual modo, tienen derecho a conocer, actualizar y rectificar las informaciones que se hayan recogido sobre ellas en bancos de datos y en archivos de entidades públicas y privadas.</t>
    </r>
  </si>
  <si>
    <t xml:space="preserve"> Libre desarrollo de la personalidad</t>
  </si>
  <si>
    <t xml:space="preserve"> Libertad de cultos</t>
  </si>
  <si>
    <t>ARTICULO 19. Se garantiza la libertad de cultos. Toda persona tiene derecho a profesar libremente su religión y a difundirla en forma individual o colectiva.
Todas las confesiones religiosas e iglesias son igualmente libres ante la ley.</t>
  </si>
  <si>
    <t>Libertad de conciencia</t>
  </si>
  <si>
    <t xml:space="preserve"> Libre expresión de pensamiento y opinión </t>
  </si>
  <si>
    <t>ARTICULO 20. Se garantiza a toda persona la libertad de expresar y difundir su pensamiento y opiniones, la de informar y recibir información veraz e imparcial, y la de fundar medios masivos de comunicación.
Estos son libres y tienen responsabilidad social. Se garantiza el derecho a la rectificación en condiciones de equidad. No habrá censura.</t>
  </si>
  <si>
    <t>La paz</t>
  </si>
  <si>
    <t>ARTICULO 22. La paz es un derecho y un deber de obligatorio cumplimiento.</t>
  </si>
  <si>
    <t xml:space="preserve"> Derecho de petición</t>
  </si>
  <si>
    <t>ARTICULO 23. Toda persona tiene derecho a presentar peticiones respetuosas a las autoridades por motivos de interés general o particular y a obtener pronta resolución. El legislador podrá reglamentar su ejercicio ante organizaciones privadas para garantizar los derechos fundamentales.</t>
  </si>
  <si>
    <t>Honra</t>
  </si>
  <si>
    <t xml:space="preserve"> Al trabajo</t>
  </si>
  <si>
    <t>ARTICULO 25. El trabajo es un derecho y una obligación social y goza, en todas sus modalidades, de la especial protección del Estado. Toda persona tiene derecho a un trabajo en condiciones dignas y justas.</t>
  </si>
  <si>
    <t>ARTICULO 26. Toda persona es libre de escoger profesión u oficio. La ley podrá exigir títulos de idoneidad. Las autoridades competentes inspeccionarán y vigilarán el ejercicio de las profesiones. Las ocupaciones, artes y oficios que no exijan formación académica son de libre ejercicio, salvo aquellas que impliquen un riesgo social.
Las profesiones legalmente reconocidas pueden organizarse en colegios. La estructura interna y el funcionamiento de éstos deberán ser democráticos.
La ley podrá asignarles funciones públicas y establecer los debidos controles</t>
  </si>
  <si>
    <t>ARTICULO 27. El Estado garantiza las libertades de enseñanza, aprendizaje, investigación y cátedra.</t>
  </si>
  <si>
    <t xml:space="preserve"> Libre circulación por el territorio nacional, a entrar y salir de él</t>
  </si>
  <si>
    <t xml:space="preserve"> Debido proceso</t>
  </si>
  <si>
    <t>ARTICULO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t>
  </si>
  <si>
    <t xml:space="preserve"> Permanecer y residir en Colombia</t>
  </si>
  <si>
    <t xml:space="preserve"> Habeas Corpus</t>
  </si>
  <si>
    <t xml:space="preserve">
ARTICULO 30. Quien estuviere privado de su libertad, y creyere estarlo ilegalmente, tiene derecho a invocar ante cualquier autoridad judicial, en todo tiempo, por sí o por interpuesta persona, el Habeas Corpus, el cual debe resolverse en el término de treinta y seis horas.</t>
  </si>
  <si>
    <t xml:space="preserve"> Reunión y manifestación pública y pacíficamente</t>
  </si>
  <si>
    <t>ARTICULO 37. Toda parte del pueblo puede reunirse y manifestarse pública y pacíficamente. Sólo la ley podrá establecer de manera expresa los casos en los cuales se podrá limitar el ejercicio de este derecho.</t>
  </si>
  <si>
    <t>ARTICULO 40. Todo ciudadano tiene derecho a participar en la conformación, ejercicio y control del poder político. Para hacer efectivo este derecho puede:
1. Elegir y ser elegido.
2. Tomar parte en elecciones, plebiscitos, referendos, consultas populares y otras formas de participación democrática.
3. Constituir partidos, movimientos y agrupaciones políticas sin limitación alguna; formar parte de ellos libremente y difundir sus ideas y programas.
4. Revocar el mandato de los elegidos en los casos y en la forma que establecen la Constitución y la ley.
5. Tener iniciativa en las corporaciones públicas.
6. Interponer acciones públicas en defensa de la Constitución y de la ley.
7. Acceder al desempeño de funciones y cargos públicos, salvo los colombianos, por nacimiento o por adopción, que tengan doble nacionalidad. La ley reglamentará esta excepción y determinará los casos a los cuales ha de aplicarse.
Las autoridades garantizarán la adecuada y efectiva participación de la mujer en los niveles decisorios de la Administración Pública.</t>
  </si>
  <si>
    <t xml:space="preserve">
ARTICULO 38. Se garantiza el derecho de libre asociación para el desarrollo de las distintas actividades que las personas realizan en sociedad.</t>
  </si>
  <si>
    <t>Asilo</t>
  </si>
  <si>
    <t xml:space="preserve"> Constituir sindicatos</t>
  </si>
  <si>
    <t xml:space="preserve"> Estudio de la Constitución y la Instrucción Cívica</t>
  </si>
  <si>
    <t>1.1</t>
  </si>
  <si>
    <t>1.2</t>
  </si>
  <si>
    <t>1.3</t>
  </si>
  <si>
    <t>1.4</t>
  </si>
  <si>
    <t>2.1</t>
  </si>
  <si>
    <t>2.2</t>
  </si>
  <si>
    <t>3.1</t>
  </si>
  <si>
    <t>3.2</t>
  </si>
  <si>
    <t>4.1</t>
  </si>
  <si>
    <t>4.2</t>
  </si>
  <si>
    <t>5.1</t>
  </si>
  <si>
    <t>5.2</t>
  </si>
  <si>
    <t>6.1</t>
  </si>
  <si>
    <t>6.2</t>
  </si>
  <si>
    <t>7.1</t>
  </si>
  <si>
    <t>7.2</t>
  </si>
  <si>
    <t>8.1</t>
  </si>
  <si>
    <t>8.2</t>
  </si>
  <si>
    <t>8.3</t>
  </si>
  <si>
    <t>8.4</t>
  </si>
  <si>
    <t>9.1</t>
  </si>
  <si>
    <t>9.2</t>
  </si>
  <si>
    <t>9.3</t>
  </si>
  <si>
    <t>9.4</t>
  </si>
  <si>
    <t>10.1</t>
  </si>
  <si>
    <t>11.1</t>
  </si>
  <si>
    <t>12.1</t>
  </si>
  <si>
    <t>12.2</t>
  </si>
  <si>
    <t>13.1</t>
  </si>
  <si>
    <t>14.1</t>
  </si>
  <si>
    <t>14.2</t>
  </si>
  <si>
    <t>14.3</t>
  </si>
  <si>
    <t>15.1</t>
  </si>
  <si>
    <t>15.2</t>
  </si>
  <si>
    <t>15.3</t>
  </si>
  <si>
    <t>17.1</t>
  </si>
  <si>
    <t>17.2</t>
  </si>
  <si>
    <t>17.3</t>
  </si>
  <si>
    <t>18.1</t>
  </si>
  <si>
    <t>18.2</t>
  </si>
  <si>
    <t>18.3</t>
  </si>
  <si>
    <t>19.1</t>
  </si>
  <si>
    <t>19.2</t>
  </si>
  <si>
    <t>19.3</t>
  </si>
  <si>
    <t>20.1</t>
  </si>
  <si>
    <t>20.2</t>
  </si>
  <si>
    <t>20.3</t>
  </si>
  <si>
    <t>21.1</t>
  </si>
  <si>
    <t>21.2</t>
  </si>
  <si>
    <t>21.3</t>
  </si>
  <si>
    <t>21.4</t>
  </si>
  <si>
    <t>21.5</t>
  </si>
  <si>
    <t>22.1</t>
  </si>
  <si>
    <t>22.2</t>
  </si>
  <si>
    <t>22.3</t>
  </si>
  <si>
    <t>22.4</t>
  </si>
  <si>
    <t>22.5</t>
  </si>
  <si>
    <t>22.6</t>
  </si>
  <si>
    <t>22.7</t>
  </si>
  <si>
    <t>23.1</t>
  </si>
  <si>
    <t>23.2</t>
  </si>
  <si>
    <t>23.3</t>
  </si>
  <si>
    <t>24.1</t>
  </si>
  <si>
    <t>24.2</t>
  </si>
  <si>
    <t>25.1</t>
  </si>
  <si>
    <t>25.2</t>
  </si>
  <si>
    <t>26.1</t>
  </si>
  <si>
    <t>26.2</t>
  </si>
  <si>
    <t>26.3</t>
  </si>
  <si>
    <t>27.1</t>
  </si>
  <si>
    <t>27.2</t>
  </si>
  <si>
    <t>28.1</t>
  </si>
  <si>
    <t>28.2</t>
  </si>
  <si>
    <t xml:space="preserve">Encuestas de experiencias identificadas </t>
  </si>
  <si>
    <t>Documento diagnóstico borrador socializado</t>
  </si>
  <si>
    <t>Documento final de diagnóstico sobre la enseñanza del Español</t>
  </si>
  <si>
    <t>Levantar la información para la Base de datos de IES para compartir información de internacionalización</t>
  </si>
  <si>
    <t>Buscar información para acceder a becas de interés por parte de las personas que hacen parte del Instituto Caro y Cuervo. El proceso de alianzas como área encargada de la divulgación de la información sobre movilidad, estará encargada de la divulgación de la información para informar a todas las personas interesadas los parámetros para poder acceder a las diferentes oportunidades de estudio y pasantía</t>
  </si>
  <si>
    <t>Base de Datos de IES elaborada</t>
  </si>
  <si>
    <t>Base de Datos de IES elaboradas</t>
  </si>
  <si>
    <t>Boletines de información de acceso a becas, convocatorias y movilidad divulgados</t>
  </si>
  <si>
    <t>Listados de IES como aliadas en apoyo al PEMP</t>
  </si>
  <si>
    <t>Socialización realizada</t>
  </si>
  <si>
    <t>Socializaciones realizada</t>
  </si>
  <si>
    <t>Reunión realizada</t>
  </si>
  <si>
    <t>Repositorio documentado</t>
  </si>
  <si>
    <t>Repositorios en borrador documentados</t>
  </si>
  <si>
    <t>Estudiantes matriculados</t>
  </si>
  <si>
    <t>Reporte de cierre académico realizado</t>
  </si>
  <si>
    <t>Reportes de cargue notas realizado</t>
  </si>
  <si>
    <t>Certificados emitidos</t>
  </si>
  <si>
    <t>Cupos ofertados en programas de educación continua  para cumplir con indicador SINERGIA</t>
  </si>
  <si>
    <t>Socialización realizada al comité académico</t>
  </si>
  <si>
    <t>Socializaciones realizadas</t>
  </si>
  <si>
    <t>Borrador del documento registro calificado MEC</t>
  </si>
  <si>
    <t>Borrador del documento registro calificado MEC realizado</t>
  </si>
  <si>
    <t>Informe de autoevaluación realizada</t>
  </si>
  <si>
    <t>Informe de autoevaluación y plan de mejoramiento asociado Lingüística</t>
  </si>
  <si>
    <t>Documento renovación registro calificado entregado al SACES</t>
  </si>
  <si>
    <t>Solicitud presentada ante el SACES</t>
  </si>
  <si>
    <t>Solicitud  presentadas</t>
  </si>
  <si>
    <t>Documentos renovación registro calificado entregados al SACES</t>
  </si>
  <si>
    <t>Visitas para la obtención de registro calificado atendidas</t>
  </si>
  <si>
    <t>Visitas de pares académicos atendidas</t>
  </si>
  <si>
    <t>Calendario académico aprobado</t>
  </si>
  <si>
    <t>Aprobar calendario académico 2023</t>
  </si>
  <si>
    <t>Atender primera visita del ICC para la obtención de registro calificado único para un programa de la FSAB maestría en ELE.</t>
  </si>
  <si>
    <t>Boletines divulgados</t>
  </si>
  <si>
    <t>Diagnóstico sobre el aprendizaje de español como lengua extranjera en Colombia realizado</t>
  </si>
  <si>
    <t>Encuesta de resultados de identificación de experiencias aplicada</t>
  </si>
  <si>
    <t>Levantamiento de información de experiencias de IES nacionales e internacionales socializado</t>
  </si>
  <si>
    <t>Graduandos (estudiantes graduados de los programas de maestría)</t>
  </si>
  <si>
    <t>Calendario académico 2023 aprobado por el comité académico</t>
  </si>
  <si>
    <t>Proyección calendario académico 2023 divulgado</t>
  </si>
  <si>
    <t>Calendario académico 2023 divulgado</t>
  </si>
  <si>
    <t>Certificaciones emitidas</t>
  </si>
  <si>
    <t>Sustentaciones de trabajo de grado atendidas</t>
  </si>
  <si>
    <t>Numero de sustentaciones de trabajo de grado</t>
  </si>
  <si>
    <t>Calendarios académicos divulgado</t>
  </si>
  <si>
    <t>Calendario académico presentado al Comité académico</t>
  </si>
  <si>
    <t>Programar ceremonia de grado</t>
  </si>
  <si>
    <t>Ceremonias de grado realizadas</t>
  </si>
  <si>
    <t>Ceremonia de grado realizada</t>
  </si>
  <si>
    <t>Créditos diseñados y montados en la plataforma</t>
  </si>
  <si>
    <t>Créditos instruccionales diseñados</t>
  </si>
  <si>
    <t>Enviar al SACES de documento maestro del doctorado</t>
  </si>
  <si>
    <t xml:space="preserve">Documento maestro del doctorado enviado al SACES </t>
  </si>
  <si>
    <t>Documentos maestros radicados</t>
  </si>
  <si>
    <t>Realizar el documento maestro final del doctorado</t>
  </si>
  <si>
    <t>Documentos maestros realizados</t>
  </si>
  <si>
    <t>14.4</t>
  </si>
  <si>
    <t>Ejecutar el programa de bienestar estudiantil</t>
  </si>
  <si>
    <t>Cargar notas</t>
  </si>
  <si>
    <t>Notas cargadas</t>
  </si>
  <si>
    <t>Cerrar período académico</t>
  </si>
  <si>
    <t>Período académico cerrado</t>
  </si>
  <si>
    <t xml:space="preserve">Cupos ofertados </t>
  </si>
  <si>
    <t>8.5</t>
  </si>
  <si>
    <t>Cursos ofertados</t>
  </si>
  <si>
    <t>Entregar certificaciones de programas dictados</t>
  </si>
  <si>
    <t xml:space="preserve"> Ofertar cupos de programas de educación continua para 2023.</t>
  </si>
  <si>
    <t>Programa académico con oferta de cursos para 2023</t>
  </si>
  <si>
    <t>Socializar los programas de educación continua ofertados para el 2023 con Subdirección Académica, Educación Continua.</t>
  </si>
  <si>
    <t>Buscar y levantar información externa sobre la enseñanza del español en las diferentes instituciones nacionales e internacionales.</t>
  </si>
  <si>
    <t>Suscribir 2 convenios internacionales que permitan aunar esfuerzos para realizar acciones conjuntas, el resultado de estas acciones son proyectos que aportan a las actividades misionales de las partes y ayudan al posicionamiento y reconocimiento del Instituto Caro y Cuervo a nivel mundial</t>
  </si>
  <si>
    <t>Suscribir 3 convenios nacionales que permitan aunar esfuerzos para realizar acciones conjuntas</t>
  </si>
  <si>
    <t>Socializar la información de becas, concursos, eventos que sean de interés de la comunidad académica del ICC</t>
  </si>
  <si>
    <t xml:space="preserve">Divulgar y/o hacer cubrimiento oportuno de las actividades que organice y/o donde participe el ICC durante el año 2022 de manera interna y externa. </t>
  </si>
  <si>
    <t xml:space="preserve">Crear contenido multimedia para usarlo en todos los canales con los que cuenta el ICC para llegar a sus públicos. </t>
  </si>
  <si>
    <t>Informe de gestión trimestral</t>
  </si>
  <si>
    <t xml:space="preserve">Apoyar en la producción de eventos virtuales de la subdirección académica y dirección general, orientados a público externo. </t>
  </si>
  <si>
    <t>Informe de gestión trimestral con el listado de eventos solicitados con enlace al link de transmisión, que evidencia el evento ejecutado</t>
  </si>
  <si>
    <t>Generar una parrilla pública de programación de la emisora CyC Radio y gestionar todos los programas.</t>
  </si>
  <si>
    <t>Microprogramas radiales trabajados con la Facultad Seminario Andrés Bello y emitidos por CyC Radio.</t>
  </si>
  <si>
    <t xml:space="preserve">Apoyar en la producción de eventos presenciales del ICC donde se requiera consola de sonido, micrófonos y apoyo técnico para su manejo. </t>
  </si>
  <si>
    <t>Informe semestral donde se observen las fotos o enlace virtual del evento cubierto por esta oficina</t>
  </si>
  <si>
    <t xml:space="preserve">Contenidos publicados (60) y reporte de atención al ciudadano </t>
  </si>
  <si>
    <t xml:space="preserve">Crear y divulgar contenido para las redes sociales del ICC, así como contestar a las PQR de los ciudadanos por estos canales digitales. </t>
  </si>
  <si>
    <t>Informe trimestral donde se evidencia la Parrilla publicada en la página del ICC y la gestión de los programas</t>
  </si>
  <si>
    <t>Informe trimestral de la gestión de los programas en esa parrilla</t>
  </si>
  <si>
    <t>Exposiciones ejecutadas</t>
  </si>
  <si>
    <t>Exposición virtual y exposición temporal</t>
  </si>
  <si>
    <t xml:space="preserve">Actualizar estados de conservación de las colecciones del ICC. </t>
  </si>
  <si>
    <t>Estados de conservación cargados en el aplicativo colecciones colombianas</t>
  </si>
  <si>
    <t>Registros en Colexcol de bienes muebles de las colecciones evidenciado en el aplicativo Colecciones Colombianas</t>
  </si>
  <si>
    <t>Registros y avalúos actualizados evidenciados en el aplicativo Colecciones Colombianas</t>
  </si>
  <si>
    <t>Contenidos digitales creados y divulgados</t>
  </si>
  <si>
    <t>Contenidos creados y divulgados</t>
  </si>
  <si>
    <t xml:space="preserve">Reorganización de las ocho nuevas reservas. </t>
  </si>
  <si>
    <t>Informe con registros fotográficos</t>
  </si>
  <si>
    <t>Estrategia de comunicaciones ICC 2022</t>
  </si>
  <si>
    <t>Plan de reactivación de museos</t>
  </si>
  <si>
    <t>Programas</t>
  </si>
  <si>
    <t>Desarrollar el Plan de reactivación de museos</t>
  </si>
  <si>
    <t>Sensibilizar funcionarios en normatividad vigente sobre aspectos disciplinarios</t>
  </si>
  <si>
    <t>Sensibilizaciones realizadas</t>
  </si>
  <si>
    <t>Realizar campañas informativas de aspectos importantes del proceso disciplinario  mediante herramienta Teams o  mediante comunicación interna ICC</t>
  </si>
  <si>
    <t xml:space="preserve">Sesiones de sensibilización </t>
  </si>
  <si>
    <t>Sesiones de sensibilización realizadas</t>
  </si>
  <si>
    <t>Capsulas informativas divulgadas</t>
  </si>
  <si>
    <t>Cápsulas informativas</t>
  </si>
  <si>
    <t>Documento aprobado, publicado y socializado</t>
  </si>
  <si>
    <t>Coordinadores de Grupo, Líderes de Equipo</t>
  </si>
  <si>
    <t>Cristian Armando Velandia Mora Coordinador Grupo de Planeación</t>
  </si>
  <si>
    <t>Informe de Ejecución del Programa de Bienestar Ejecutado</t>
  </si>
  <si>
    <t>Diseñar 22 créditos instruccionales</t>
  </si>
  <si>
    <t xml:space="preserve">Diseñar y montar en plataforma 22 créditos </t>
  </si>
  <si>
    <t>Convenios de prácticas académicas que permitan el desarrollo del PEMP</t>
  </si>
  <si>
    <t>Proceso para la consecución de recursos de cooperación internacional de acuerdo a los lineamiento dados por APC socializado al Comité de Investigación</t>
  </si>
  <si>
    <t>23.4</t>
  </si>
  <si>
    <t>Editar  e impresión de 3 libros para la Dirección  de Patrimonio del Ministerio de Cultura:</t>
  </si>
  <si>
    <t>Editar 3 títulos en formato digital para la vigencia 2022, aprobados por el comité editorial del Instituto Caro y Cuervo:
- Perspectivas de la investigación en lingüística: entre tradición y modernidad
- Taakaizi itana, claves de lectura en la oratilegrafías de los indígenas piapoco
- Entre editores (nombre tentativo)</t>
  </si>
  <si>
    <t>Títulos en formato digital editados</t>
  </si>
  <si>
    <t xml:space="preserve">Participación en ferias del libro </t>
  </si>
  <si>
    <t>Libro coeditado</t>
  </si>
  <si>
    <t>Coeditar el libro de Vito Apushana, edición trilingüe (Universidad de los Andes)</t>
  </si>
  <si>
    <t>Libros editados</t>
  </si>
  <si>
    <t>Editar e imprimir 8 títulos aprobados por el Comité Editorial</t>
  </si>
  <si>
    <t>Títulos editados e impresos</t>
  </si>
  <si>
    <t>Libros editados e impresos para la Dirección del Patrimonio</t>
  </si>
  <si>
    <t>Informes de la estrategia de comunicaciones ejecutada</t>
  </si>
  <si>
    <t>Batería de indicadores de gestión</t>
  </si>
  <si>
    <t>Coordinador Grupo de Planeación</t>
  </si>
  <si>
    <t>31.1</t>
  </si>
  <si>
    <t>Matriz de indicadores de los procesos del Instituto trabajada y validada con los líderes de proceso</t>
  </si>
  <si>
    <t>Socializar el Documento metodológico institucional para la elaboración de las fichas técnicas de los indicadores que servirá como referente para los ejercicios de direccionamiento estratégico;</t>
  </si>
  <si>
    <t>31.2</t>
  </si>
  <si>
    <t>Socializar con los responsables del Instituto en los diferentes procesos, la metodología interna para la construcción y análisis de los indicadores de gestión institucional aportando a la efectiva implementación del MIPG.</t>
  </si>
  <si>
    <t>Socializaciones realizadas (1 por proceso) a coordinadores y lideres de equipo que intervengan en la realización de los indicadores de gestión</t>
  </si>
  <si>
    <t>Socializaciones realizadas (1 por proceso) a coordinadores y lideres de equipo que intervengan en la aplicación de los indicadores de gestión</t>
  </si>
  <si>
    <t>Matriz de indicadores de los procesos del Instituto trabajada y validada con los líderes de proceso y presentada al CIGD para su aprobación</t>
  </si>
  <si>
    <t>Matriz de indicadores</t>
  </si>
  <si>
    <t>Socializaciones realizadas (una por proceso) a coordinadores y lideres de equipo que intervengan en la realización de los indicadores de gestión</t>
  </si>
  <si>
    <t xml:space="preserve">Mesas de trabajo con los líderes de proceso para la validación y construcción de los indicadores de gestión (una por proceso) </t>
  </si>
  <si>
    <t>Plan de Acción</t>
  </si>
  <si>
    <t>32.1</t>
  </si>
  <si>
    <t>Implementar acciones de mejora en el Modelo Integrado de Planeación y Gestión</t>
  </si>
  <si>
    <t>Modelo Integrado de Planeación y Gestión</t>
  </si>
  <si>
    <r>
      <rPr>
        <sz val="7"/>
        <color theme="1"/>
        <rFont val="Times New Roman"/>
        <family val="1"/>
      </rPr>
      <t xml:space="preserve"> </t>
    </r>
    <r>
      <rPr>
        <sz val="12"/>
        <color theme="1"/>
        <rFont val="Arial Narrow"/>
        <family val="2"/>
      </rPr>
      <t>Acompañar a los equipos técnicos de gestión y desempeño en el desarrollo e implementación de las dimensiones y políticas del Modelo Integrado de Planeación y Gestión (MIPG)</t>
    </r>
  </si>
  <si>
    <t xml:space="preserve">Elaborar informes trimestrales del seguimiento al avance de la implementación de las políticas del MIPG </t>
  </si>
  <si>
    <t>Acompañar las actividades necesarias para el reporte FURAG y la definición de Planes de mejora posterior a su evaluación</t>
  </si>
  <si>
    <t>Gestionar y acompañar las directrices metodológicas emitidas por el Grupo de Planeación para la actualización de la documentación del Sistema Integrado de Gestión de acuerdo con la estructura de procesos definida por el Instituto.</t>
  </si>
  <si>
    <t>Definir estrategias de trabajo para la articulación de los diferentes sistemas de gestión al interior del Instituto.</t>
  </si>
  <si>
    <t>Acompañar a los responsables de las diferentes áreas del Instituto en la identificación, valoración, tratamiento, manejo a los mapas riesgos del Instituto</t>
  </si>
  <si>
    <t>Monitorear periódicamente la gestión de riesgos del Instituto</t>
  </si>
  <si>
    <t>Consolidar y monitorear las actividades de los componentes de administración de riesgos y racionalización de trámites inscritas en el Plan Anticorrupción y de Atención al Ciudadano – PAAC</t>
  </si>
  <si>
    <t>Acompañar técnicamente la gestión de los Planes de Mejoramiento de autoevaluación de los procesos del Instituto</t>
  </si>
  <si>
    <t>32.2</t>
  </si>
  <si>
    <t>32.3</t>
  </si>
  <si>
    <t>Sistema Integrado de Gestión</t>
  </si>
  <si>
    <t>33.1</t>
  </si>
  <si>
    <t>33.2</t>
  </si>
  <si>
    <t>33.3</t>
  </si>
  <si>
    <t>Socializaciones realizadas (una por equipo)</t>
  </si>
  <si>
    <t>34.1</t>
  </si>
  <si>
    <t>34.2</t>
  </si>
  <si>
    <t>Administración de Riesgos</t>
  </si>
  <si>
    <t>Informes realizados y socializados</t>
  </si>
  <si>
    <t>Plan de mejoramiento de implementación FURAG</t>
  </si>
  <si>
    <t xml:space="preserve">Planes de mejoramiento formulados </t>
  </si>
  <si>
    <t>Informes trimestrales de seguimiento</t>
  </si>
  <si>
    <t>Informes semestrales del seguimiento sobre el estado del SIG socializados al CIGD</t>
  </si>
  <si>
    <t>Informes cuatrimestrales de monitoreo a la matriz de riesgos</t>
  </si>
  <si>
    <t xml:space="preserve">Informes semestrales de monitoreo a los planes de mejoramiento </t>
  </si>
  <si>
    <t>Plan Estratégico Institucional</t>
  </si>
  <si>
    <t>35.1</t>
  </si>
  <si>
    <t>35.2</t>
  </si>
  <si>
    <t>35.3</t>
  </si>
  <si>
    <t xml:space="preserve">Implementar acciones de planeación estratégica institucional </t>
  </si>
  <si>
    <t>Actualizar proyectos de inversión institucionales en la plataforma MGA</t>
  </si>
  <si>
    <t xml:space="preserve">Realizar sensibilizaciones sobre la planeación de proyectos de inversión </t>
  </si>
  <si>
    <t>Proyectos formulados</t>
  </si>
  <si>
    <t>Proyectos de inversión actualizados o formulados</t>
  </si>
  <si>
    <t>Realizar sensibilizaciones sobre la planeación estratégica institucional</t>
  </si>
  <si>
    <t>Lineamiento de Planeación Estratégica Institucional</t>
  </si>
  <si>
    <t>Realizar documento de lineamiento para la planeación estratégica institucional</t>
  </si>
  <si>
    <t>Integrar la Planeación Institucional 
Definir la líneas y acciones a desarrollar por el Instituto Caro y Cuervo en el marco de los compromisos de gobierno, sectoriales e institucionales para la presente vigencia.
Establecer los resultados esperados en la gestión institucional para la vigencia en curso
Promover la participación de las personas en los asuntos de su competencia, en los términos señalados en la Ley 1757 de 2015.</t>
  </si>
  <si>
    <t>Control de cambios</t>
  </si>
  <si>
    <t>Planes articulados que tambien desarrollan acciones de Plan de Acción</t>
  </si>
  <si>
    <t>Participar en la conformación, ejercicio y control del poder político</t>
  </si>
  <si>
    <t>Libertad de escoger profesión u oficio</t>
  </si>
  <si>
    <t>Intimidad personal y familiar y a su buen nombre</t>
  </si>
  <si>
    <t>Libertad</t>
  </si>
  <si>
    <t>Libertad de cultos</t>
  </si>
  <si>
    <t xml:space="preserve">Libre expresión de pensamiento y opinión </t>
  </si>
  <si>
    <t>Derecho de petición</t>
  </si>
  <si>
    <t>Debido proceso</t>
  </si>
  <si>
    <t>Habeas Corpus</t>
  </si>
  <si>
    <t>Reunión y manifestación pública y pacíficamente</t>
  </si>
  <si>
    <t>Al trabajo</t>
  </si>
  <si>
    <t>Libre asociación</t>
  </si>
  <si>
    <t>Realizar actividades de preservación de las colecciones</t>
  </si>
  <si>
    <t>Realizar actividades de sistematización de la biblioteca</t>
  </si>
  <si>
    <t>Realizar actividades de prestación de los servicios bibliotecarios del ICC</t>
  </si>
  <si>
    <t xml:space="preserve">Realizar actividades de sensibilización y capacitación a supervisores </t>
  </si>
  <si>
    <t>Ejecutar el Plan de mantenimiento</t>
  </si>
  <si>
    <t>Actualizar inventario del ICC</t>
  </si>
  <si>
    <t>Actividades internas y externas con cubrimiento y divulgadas</t>
  </si>
  <si>
    <t>Contenidos multimedia divulgados</t>
  </si>
  <si>
    <t>Eventos virtuales producidos</t>
  </si>
  <si>
    <t>Contenido en redes sociales divulgado</t>
  </si>
  <si>
    <t>Esquema de publicaciones del ICC actualizado</t>
  </si>
  <si>
    <t>Parrilla de programación divulgada</t>
  </si>
  <si>
    <t>Microprogramas radiales emitidos</t>
  </si>
  <si>
    <t>Eventos presenciales producidos</t>
  </si>
  <si>
    <t>Exposiciones realizadas</t>
  </si>
  <si>
    <t>Estados de conservación actualizados</t>
  </si>
  <si>
    <t>Bienes muebles registrados</t>
  </si>
  <si>
    <t>Registros y avalúo ajustados</t>
  </si>
  <si>
    <t>Contenidos digitales divulgados</t>
  </si>
  <si>
    <t xml:space="preserve">Reservas reorganizadas </t>
  </si>
  <si>
    <t xml:space="preserve">Colecciones procesadas </t>
  </si>
  <si>
    <t xml:space="preserve">Informe de adquisición de cubiertas </t>
  </si>
  <si>
    <t>Informe del esquema de publicaciones actualizado</t>
  </si>
  <si>
    <t>Créditos diseñados</t>
  </si>
  <si>
    <t>Cupos ofertados</t>
  </si>
  <si>
    <t>Documentos de diagnósticos realizados</t>
  </si>
  <si>
    <t>Libros coeditados</t>
  </si>
  <si>
    <t>Documentos de diagnósticos socializados</t>
  </si>
  <si>
    <t>Eventos realizados</t>
  </si>
  <si>
    <t>Implementar acciones de mejora del Sistema Integrado de Gestión</t>
  </si>
  <si>
    <t>Versión 1.0 consolidación de planeación para la vigencia 2022</t>
  </si>
  <si>
    <t>Realizar acciones de desarrollo de las colecciones bibliográficas</t>
  </si>
  <si>
    <t>18.4</t>
  </si>
  <si>
    <t>18.5</t>
  </si>
  <si>
    <t>18.6</t>
  </si>
  <si>
    <t>18.7</t>
  </si>
  <si>
    <t>18.8</t>
  </si>
  <si>
    <t>18.9</t>
  </si>
  <si>
    <t>22.8</t>
  </si>
  <si>
    <t>23.5</t>
  </si>
  <si>
    <t>23.6</t>
  </si>
  <si>
    <t>23.7</t>
  </si>
  <si>
    <t>24.3</t>
  </si>
  <si>
    <t>24.4</t>
  </si>
  <si>
    <t>26.4</t>
  </si>
  <si>
    <t>26.5</t>
  </si>
  <si>
    <t>27.3</t>
  </si>
  <si>
    <t>36.1</t>
  </si>
  <si>
    <t>36.2</t>
  </si>
  <si>
    <t>36.3</t>
  </si>
  <si>
    <t>36.4</t>
  </si>
  <si>
    <t>Etiquetas de fila</t>
  </si>
  <si>
    <t>(en blanco)</t>
  </si>
  <si>
    <t>Total general</t>
  </si>
  <si>
    <t>Etiquetas de columna</t>
  </si>
  <si>
    <t>Cuenta de ID_P</t>
  </si>
  <si>
    <t>Resultados encuesta realizada a los estudiantes del curso de español del ICC</t>
  </si>
  <si>
    <t>Levantamiento de la información sobre la enseñanza del español con diferentes universidades.</t>
  </si>
  <si>
    <t>Una (1) Base de datos de instituciones externas para compartir la información de internacionalización</t>
  </si>
  <si>
    <t>Suscribir dos (2) alianzas (Convenios, memorandos de entendimiento)</t>
  </si>
  <si>
    <t>Dos (2) alianzas que apoyen el desarrollo del proyecto "Hacienda Reserva Ecológica"  de la sede Yerbabuena suscritas</t>
  </si>
  <si>
    <t xml:space="preserve">Conseguir IES y aliados estratégicos que a través que se integren a las actividades del proyecto. </t>
  </si>
  <si>
    <t>Presentación ante el Comité de investigaciones sobre el proceso de consecución de recursos de cooperación internacional.</t>
  </si>
  <si>
    <t>Información de los productos obtenidos de los convenios internacionales levantada</t>
  </si>
  <si>
    <t xml:space="preserve">Elaborar el repositorio en borrador y validarlo con la Facultad Seminario Andrés Bello. </t>
  </si>
  <si>
    <t>Levantar la información de los productos obtenidos de los convenios internacionales con el supervisor de cada uno de estos.</t>
  </si>
  <si>
    <t>Documento de levantamiento del repositorio de información de internacionalización</t>
  </si>
  <si>
    <t>Repositorio final validado</t>
  </si>
  <si>
    <t xml:space="preserve">Grupo de Tecnologías de la Información </t>
  </si>
  <si>
    <t>Ver Plan Anual de Adquisiciones</t>
  </si>
  <si>
    <t xml:space="preserve">PRODUCTOS </t>
  </si>
  <si>
    <t xml:space="preserve">ACTIVIDADES </t>
  </si>
  <si>
    <t>DEPENDENCIA</t>
  </si>
  <si>
    <t>Documento ajustado con las observaciones de Dirección General para el procedimiento de reconocimiento del ICC como centro de Investigación ante Minciencias</t>
  </si>
  <si>
    <t>Convocatoria de investigación ajustada y aprobada por el comité de investigación</t>
  </si>
  <si>
    <t>Ajustar el documento de  la convocatoria de investigación</t>
  </si>
  <si>
    <t>Ajustar el formato de productos de investigación</t>
  </si>
  <si>
    <t>Documento de articulación entre investigación del ICC y los objetivos de desarrollo sostenible (ODS)</t>
  </si>
  <si>
    <t>Entregar a la subdirección académica Documento de articulación entre investigación del ICC y los objetivos de desarrollo sostenible (ODS)</t>
  </si>
  <si>
    <t>Coordinador(a) de Investigación</t>
  </si>
  <si>
    <t xml:space="preserve">Conformar el área piloto de restauración ecológica </t>
  </si>
  <si>
    <t>10.2</t>
  </si>
  <si>
    <t>16.1</t>
  </si>
  <si>
    <t>Planeación Estratégica Institucional</t>
  </si>
  <si>
    <t xml:space="preserve">Realizar informe seguimiento al proceso de radicación ante Minciencias de la documentación para el reconocimiento del ICC como Centro de Investigación. </t>
  </si>
  <si>
    <t>37.1</t>
  </si>
  <si>
    <t>38.1</t>
  </si>
  <si>
    <t>38.2</t>
  </si>
  <si>
    <t>39.1</t>
  </si>
  <si>
    <t>40.1</t>
  </si>
  <si>
    <t>Realizar seminarios Internos de Investigación</t>
  </si>
  <si>
    <t>Informe del seminario interno</t>
  </si>
  <si>
    <t>No. De seminarios planeados / No. De seminarios realizados</t>
  </si>
  <si>
    <t>Documento ajustado</t>
  </si>
  <si>
    <t>Documento inscrito en el SIG</t>
  </si>
  <si>
    <t>Documento análisis de estudio</t>
  </si>
  <si>
    <t>Documento socializado</t>
  </si>
  <si>
    <t>Cronograma</t>
  </si>
  <si>
    <t>Informe de seguimiento</t>
  </si>
  <si>
    <t>Cronograma realizado y validado</t>
  </si>
  <si>
    <t>Informe con avances claros y concisos, entregado</t>
  </si>
  <si>
    <t>Consultar experiencia de jóvenes y profesores sobre el estudio del español en Colombia para generar un informe diagnóstico que permita posteriormente encaminar acciones para potencializar la enseñanza del español en Colombia</t>
  </si>
  <si>
    <t>Documento borrador del diagnóstico y socialización sobre enseñanza del español como lengua extranjera en Colombia</t>
  </si>
  <si>
    <t>Suscribir 5 convenios durante la vigencia 2022.</t>
  </si>
  <si>
    <t>IES, instituciones de carácter ambiental, técnico, gubernamental, arqueológico, de cooperación internacional y cultural  que apoyen el desarrollo del proyecto a través de prácticas académicas, asistencias técnicas, desarrollo de investigaciones, aporte de recursos, entre otras; tendientes a continuar las actividades de restauración, mantenimiento, identificación de especies y zonas de interés y actividades de carácter educativo, ambiental y cultural relacionadas con el proyecto identificadas</t>
  </si>
  <si>
    <t>Alianzas suscritos</t>
  </si>
  <si>
    <t>Socializar la información y apoyo dado por la Agencia Presidencial de Cooperación internacional sobre el proceso de consecución de recursos de cooperación con el comité de investigación del ICC y así definir responsables y futuras acciones.</t>
  </si>
  <si>
    <t>Repositorio borrador validado por la FSAB</t>
  </si>
  <si>
    <t>Programas de Educación continua</t>
  </si>
  <si>
    <t>Oferta de programas académicos de educación continua  para el 2023 socializada</t>
  </si>
  <si>
    <t>Proyectar el borrador del calendario académico para presentar al comité respectivo</t>
  </si>
  <si>
    <t>Borrador del calendario académico 2023 presentado al Comité Académico</t>
  </si>
  <si>
    <t>Virtualización maestría ELE/ELE2</t>
  </si>
  <si>
    <t>Doctorado en Patrimonio Lingüístico y Literario</t>
  </si>
  <si>
    <t>Generar una comunidad de egresados para el intercambio académico y la continuidad del relacionamiento con su casa de estudios</t>
  </si>
  <si>
    <t>Títulos adquiridos</t>
  </si>
  <si>
    <t>Procesar técnicamente las colecciones bibliográficas</t>
  </si>
  <si>
    <t>Ítems forrados</t>
  </si>
  <si>
    <t>Mantenimiento y servicio de Hosting del Sistema de Información Bibliográfico KOHA mediante el cual se administran las Colecciones y servicio bibliotecarios en las dos sedes.</t>
  </si>
  <si>
    <t>Renovación de la licencia del programa EZ-proxy para la consulta remota de los recursos electrónicos  y  Look Proxy para generación de las estadística de uso de los recursos electrónicos</t>
  </si>
  <si>
    <t>las dos sedes</t>
  </si>
  <si>
    <t>Informe de encuesta de satisfacción de usuarios</t>
  </si>
  <si>
    <t xml:space="preserve">Eventos virtuales realizados con el apoyo de la oficina de comunicaciones </t>
  </si>
  <si>
    <t xml:space="preserve">Apoya el proceso de actualización del esquema de publicaciones del ICC una vez al año (octubre)y a través del web máster, así como realizar el cargue de documentos en sección transparencia. </t>
  </si>
  <si>
    <t>Exposición De vuelta a casa</t>
  </si>
  <si>
    <t>Exposición virtual realizada</t>
  </si>
  <si>
    <t>Registros y avalúos actualizados</t>
  </si>
  <si>
    <t>Edición e impresión de 8 títulos aprobados por el comité editorial 
- Primer título serie poesía Fernando Charry Lara
- El sueño de las escalinatas
- Literatura y pintura en Héctor Rojas Herazo
- Máscaras de lo siniestro
- Narraciones kaiyarí
- Paragrafics Lingüística Baroque, traducción Luis Castelví
- Reedición del libro Ficción e historia en Roberto Bolaño: buscar puertes sobre los abismos
- Diversidad y utilidad de la escritura</t>
  </si>
  <si>
    <t>Títulos digitales editados</t>
  </si>
  <si>
    <t>Socializaciones realizadas (1 por tipo de proceso estratégico, misional, evaluación y apoyo)</t>
  </si>
  <si>
    <t>Seminarios de Investigación realizados con el fin de iniciar un proceso exploratorio de las posibles sinergias que se pueden realizar entre las líneas de investigación  y el doctorado</t>
  </si>
  <si>
    <t>Crear  cronograma de seguimiento al proceso de reconocimiento antes Minciencias como centro de Investigación</t>
  </si>
  <si>
    <t>Digitalización de los medios análogos del archivo literario entregado por la poeta Mery Yolanda Sánchez, Helcías Martán Góngora y otros materiales del archivo sonoro del Instituto Caro y Cuervo.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</si>
</sst>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0;[Red]#,##0"/>
    <numFmt numFmtId="166" formatCode="_-&quot;$&quot;* #,##0_-;\-&quot;$&quot;* #,##0_-;_-&quot;$&quot;* &quot;-&quot;??_-;_-@_-"/>
  </numFmts>
  <fonts count="30" x14ac:knownFonts="1">
    <font>
      <sz val="11"/>
      <color theme="1"/>
      <name val="Calibri"/>
      <family val="2"/>
      <scheme val="minor"/>
    </font>
    <font>
      <b/>
      <sz val="11"/>
      <color theme="1"/>
      <name val="Calibri"/>
      <family val="2"/>
      <scheme val="minor"/>
    </font>
    <font>
      <sz val="10"/>
      <name val="Arial"/>
      <family val="2"/>
    </font>
    <font>
      <sz val="12"/>
      <color theme="1"/>
      <name val="Arial Narrow"/>
      <family val="2"/>
    </font>
    <font>
      <sz val="12"/>
      <name val="Arial Narrow"/>
      <family val="2"/>
    </font>
    <font>
      <b/>
      <sz val="12"/>
      <color theme="1"/>
      <name val="Arial Narrow"/>
      <family val="2"/>
    </font>
    <font>
      <sz val="11"/>
      <color rgb="FF000000"/>
      <name val="Calibri"/>
      <family val="2"/>
      <scheme val="minor"/>
    </font>
    <font>
      <sz val="11"/>
      <color theme="1"/>
      <name val="Calibri"/>
      <family val="2"/>
      <scheme val="minor"/>
    </font>
    <font>
      <b/>
      <sz val="11"/>
      <color theme="0"/>
      <name val="Calibri"/>
      <family val="2"/>
      <scheme val="minor"/>
    </font>
    <font>
      <b/>
      <sz val="14"/>
      <color theme="1"/>
      <name val="Arial Narrow"/>
      <family val="2"/>
    </font>
    <font>
      <b/>
      <sz val="12"/>
      <color theme="0"/>
      <name val="Arial Narrow"/>
      <family val="2"/>
    </font>
    <font>
      <sz val="12"/>
      <color theme="0"/>
      <name val="Arial Narrow"/>
      <family val="2"/>
    </font>
    <font>
      <sz val="12"/>
      <color rgb="FF000000"/>
      <name val="Arial Narrow"/>
      <family val="2"/>
    </font>
    <font>
      <b/>
      <sz val="18"/>
      <color theme="1"/>
      <name val="Arial"/>
      <family val="2"/>
    </font>
    <font>
      <sz val="14"/>
      <color theme="1"/>
      <name val="Arial Narrow"/>
      <family val="2"/>
    </font>
    <font>
      <sz val="12"/>
      <color rgb="FFFF0000"/>
      <name val="Arial Narrow"/>
      <family val="2"/>
    </font>
    <font>
      <b/>
      <sz val="12"/>
      <color rgb="FFFF0000"/>
      <name val="Arial Narrow"/>
      <family val="2"/>
    </font>
    <font>
      <b/>
      <sz val="18"/>
      <color theme="1"/>
      <name val="Arial Narrow"/>
      <family val="2"/>
    </font>
    <font>
      <sz val="8"/>
      <name val="Calibri"/>
      <family val="2"/>
      <scheme val="minor"/>
    </font>
    <font>
      <sz val="7"/>
      <color theme="1"/>
      <name val="Times New Roman"/>
      <family val="1"/>
    </font>
    <font>
      <sz val="11"/>
      <color theme="1"/>
      <name val="Arial Narrow"/>
      <family val="1"/>
    </font>
    <font>
      <sz val="14"/>
      <color rgb="FF000000"/>
      <name val="Arial Narrow"/>
      <family val="2"/>
    </font>
    <font>
      <sz val="14"/>
      <color theme="1"/>
      <name val="Calibri"/>
      <family val="2"/>
      <scheme val="minor"/>
    </font>
    <font>
      <b/>
      <sz val="14"/>
      <color theme="1"/>
      <name val="Arial"/>
      <family val="2"/>
    </font>
    <font>
      <sz val="14"/>
      <color theme="1"/>
      <name val="Arial"/>
      <family val="2"/>
    </font>
    <font>
      <b/>
      <sz val="14"/>
      <color rgb="FF000000"/>
      <name val="Arial"/>
      <family val="2"/>
    </font>
    <font>
      <b/>
      <sz val="14"/>
      <name val="Arial"/>
      <family val="2"/>
    </font>
    <font>
      <b/>
      <sz val="12"/>
      <color theme="1"/>
      <name val="Arial"/>
      <family val="2"/>
    </font>
    <font>
      <sz val="12"/>
      <color theme="1"/>
      <name val="Arial"/>
      <family val="2"/>
    </font>
    <font>
      <b/>
      <sz val="16"/>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8" tint="-0.499984740745262"/>
        <bgColor indexed="64"/>
      </patternFill>
    </fill>
    <fill>
      <patternFill patternType="solid">
        <fgColor theme="8" tint="-0.499984740745262"/>
        <bgColor rgb="FFBDD6EE"/>
      </patternFill>
    </fill>
    <fill>
      <patternFill patternType="solid">
        <fgColor theme="4" tint="-0.499984740745262"/>
        <bgColor indexed="64"/>
      </patternFill>
    </fill>
    <fill>
      <patternFill patternType="solid">
        <fgColor theme="4" tint="-0.499984740745262"/>
        <bgColor rgb="FFBDD6EE"/>
      </patternFill>
    </fill>
    <fill>
      <patternFill patternType="solid">
        <fgColor theme="8" tint="0.79998168889431442"/>
        <bgColor indexed="64"/>
      </patternFill>
    </fill>
    <fill>
      <patternFill patternType="solid">
        <fgColor rgb="FFFFD966"/>
        <bgColor rgb="FF000000"/>
      </patternFill>
    </fill>
    <fill>
      <patternFill patternType="solid">
        <fgColor rgb="FFFFFF00"/>
        <bgColor indexed="64"/>
      </patternFill>
    </fill>
    <fill>
      <patternFill patternType="solid">
        <fgColor theme="9" tint="0.59999389629810485"/>
        <bgColor indexed="64"/>
      </patternFill>
    </fill>
    <fill>
      <patternFill patternType="solid">
        <fgColor rgb="FFFF0000"/>
        <bgColor indexed="64"/>
      </patternFill>
    </fill>
    <fill>
      <patternFill patternType="solid">
        <fgColor theme="7" tint="0.39997558519241921"/>
        <bgColor rgb="FF000000"/>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auto="1"/>
      </left>
      <right style="medium">
        <color auto="1"/>
      </right>
      <top style="medium">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0" borderId="0"/>
    <xf numFmtId="164" fontId="7" fillId="0" borderId="0" applyFont="0" applyFill="0" applyBorder="0" applyAlignment="0" applyProtection="0"/>
  </cellStyleXfs>
  <cellXfs count="185">
    <xf numFmtId="0" fontId="0" fillId="0" borderId="0" xfId="0"/>
    <xf numFmtId="0" fontId="0" fillId="0" borderId="0" xfId="0" applyAlignment="1">
      <alignment vertical="center" wrapText="1"/>
    </xf>
    <xf numFmtId="0" fontId="3"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3" fillId="0" borderId="1" xfId="0" applyFont="1" applyBorder="1" applyAlignment="1">
      <alignment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vertical="center" wrapText="1"/>
    </xf>
    <xf numFmtId="0" fontId="0" fillId="0" borderId="4" xfId="0" applyBorder="1" applyAlignment="1">
      <alignment vertical="center" wrapText="1"/>
    </xf>
    <xf numFmtId="0" fontId="6" fillId="0" borderId="1" xfId="0" applyFont="1" applyBorder="1" applyAlignment="1">
      <alignment vertical="center" wrapText="1"/>
    </xf>
    <xf numFmtId="0" fontId="1" fillId="0" borderId="4" xfId="0" applyFont="1" applyBorder="1" applyAlignment="1">
      <alignment horizontal="center" vertical="center" wrapText="1"/>
    </xf>
    <xf numFmtId="0" fontId="0" fillId="0" borderId="5" xfId="0" applyBorder="1" applyAlignment="1">
      <alignment vertical="center" wrapText="1"/>
    </xf>
    <xf numFmtId="0" fontId="0" fillId="0" borderId="3" xfId="0" applyBorder="1" applyAlignment="1">
      <alignment vertical="center" wrapText="1"/>
    </xf>
    <xf numFmtId="0" fontId="6" fillId="0" borderId="2"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3" fillId="0" borderId="1" xfId="0" applyFont="1"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10" fillId="5" borderId="6" xfId="0" applyFont="1" applyFill="1" applyBorder="1" applyAlignment="1">
      <alignment horizontal="centerContinuous" vertical="center" wrapText="1"/>
    </xf>
    <xf numFmtId="0" fontId="10" fillId="5" borderId="7" xfId="0" applyFont="1" applyFill="1" applyBorder="1" applyAlignment="1">
      <alignment horizontal="centerContinuous" vertical="center" wrapText="1"/>
    </xf>
    <xf numFmtId="0" fontId="11" fillId="5" borderId="8" xfId="0" applyFont="1" applyFill="1" applyBorder="1" applyAlignment="1">
      <alignment horizontal="centerContinuous" vertical="center" wrapText="1"/>
    </xf>
    <xf numFmtId="0" fontId="11" fillId="5" borderId="7" xfId="0" applyFont="1" applyFill="1" applyBorder="1" applyAlignment="1">
      <alignment horizontal="centerContinuous" vertical="center" wrapText="1"/>
    </xf>
    <xf numFmtId="0" fontId="10" fillId="5" borderId="9" xfId="1" applyFont="1" applyFill="1" applyBorder="1" applyAlignment="1">
      <alignment horizontal="centerContinuous" vertical="center" wrapText="1"/>
    </xf>
    <xf numFmtId="0" fontId="10" fillId="5" borderId="10" xfId="1" applyFont="1" applyFill="1" applyBorder="1" applyAlignment="1">
      <alignment horizontal="centerContinuous" vertical="center" wrapText="1"/>
    </xf>
    <xf numFmtId="0" fontId="10" fillId="6" borderId="5" xfId="0" applyFont="1" applyFill="1" applyBorder="1" applyAlignment="1">
      <alignment horizontal="center" vertical="center" wrapText="1"/>
    </xf>
    <xf numFmtId="0" fontId="10" fillId="7" borderId="6" xfId="0" applyFont="1" applyFill="1" applyBorder="1" applyAlignment="1">
      <alignment horizontal="centerContinuous" vertical="center" wrapText="1"/>
    </xf>
    <xf numFmtId="0" fontId="10" fillId="7" borderId="7" xfId="0" applyFont="1" applyFill="1" applyBorder="1" applyAlignment="1">
      <alignment horizontal="centerContinuous" vertical="center" wrapText="1"/>
    </xf>
    <xf numFmtId="0" fontId="11" fillId="7" borderId="7" xfId="0" applyFont="1" applyFill="1" applyBorder="1" applyAlignment="1">
      <alignment horizontal="centerContinuous" vertical="center" wrapText="1"/>
    </xf>
    <xf numFmtId="0" fontId="11" fillId="7" borderId="8" xfId="0" applyFont="1" applyFill="1" applyBorder="1" applyAlignment="1">
      <alignment horizontal="centerContinuous" vertical="center" wrapText="1"/>
    </xf>
    <xf numFmtId="0" fontId="10" fillId="7" borderId="9" xfId="1" applyFont="1" applyFill="1" applyBorder="1" applyAlignment="1">
      <alignment horizontal="centerContinuous" vertical="center" wrapText="1"/>
    </xf>
    <xf numFmtId="0" fontId="10" fillId="7" borderId="10" xfId="1" applyFont="1" applyFill="1" applyBorder="1" applyAlignment="1">
      <alignment horizontal="centerContinuous" vertical="center" wrapText="1"/>
    </xf>
    <xf numFmtId="0" fontId="10" fillId="8" borderId="5" xfId="0" applyFont="1" applyFill="1" applyBorder="1" applyAlignment="1">
      <alignment horizontal="center" vertical="center" wrapText="1"/>
    </xf>
    <xf numFmtId="0" fontId="10" fillId="8" borderId="16" xfId="0" applyFont="1" applyFill="1" applyBorder="1" applyAlignment="1">
      <alignment horizontal="center" vertical="center" wrapText="1"/>
    </xf>
    <xf numFmtId="0" fontId="10" fillId="5" borderId="5" xfId="0" applyFont="1" applyFill="1" applyBorder="1" applyAlignment="1">
      <alignment horizontal="centerContinuous" vertical="center" wrapText="1"/>
    </xf>
    <xf numFmtId="0" fontId="10" fillId="5" borderId="11" xfId="1" applyFont="1" applyFill="1" applyBorder="1" applyAlignment="1">
      <alignment horizontal="centerContinuous" vertical="center" wrapText="1"/>
    </xf>
    <xf numFmtId="0" fontId="10" fillId="5" borderId="12" xfId="1" applyFont="1" applyFill="1" applyBorder="1" applyAlignment="1">
      <alignment horizontal="centerContinuous" vertical="center" wrapText="1"/>
    </xf>
    <xf numFmtId="0" fontId="10" fillId="5" borderId="5" xfId="1" applyFont="1" applyFill="1" applyBorder="1" applyAlignment="1">
      <alignment horizontal="center" vertical="center" wrapText="1"/>
    </xf>
    <xf numFmtId="0" fontId="10" fillId="5" borderId="8" xfId="0" applyFont="1" applyFill="1" applyBorder="1" applyAlignment="1">
      <alignment horizontal="centerContinuous" vertical="center" wrapText="1"/>
    </xf>
    <xf numFmtId="0" fontId="10" fillId="5" borderId="15" xfId="1" applyFont="1" applyFill="1" applyBorder="1" applyAlignment="1">
      <alignment horizontal="centerContinuous" vertical="center" wrapText="1"/>
    </xf>
    <xf numFmtId="0" fontId="10" fillId="7" borderId="14" xfId="1" applyFont="1" applyFill="1" applyBorder="1" applyAlignment="1">
      <alignment horizontal="centerContinuous" vertical="center" wrapText="1"/>
    </xf>
    <xf numFmtId="0" fontId="10" fillId="7" borderId="8" xfId="0" applyFont="1" applyFill="1" applyBorder="1" applyAlignment="1">
      <alignment horizontal="centerContinuous" vertical="center" wrapText="1"/>
    </xf>
    <xf numFmtId="0" fontId="10" fillId="7" borderId="6" xfId="1" applyFont="1" applyFill="1" applyBorder="1" applyAlignment="1">
      <alignment horizontal="centerContinuous" vertical="center" wrapText="1"/>
    </xf>
    <xf numFmtId="0" fontId="10" fillId="7" borderId="7" xfId="1" applyFont="1" applyFill="1" applyBorder="1" applyAlignment="1">
      <alignment horizontal="centerContinuous" vertical="center" wrapText="1"/>
    </xf>
    <xf numFmtId="0" fontId="10" fillId="7" borderId="8" xfId="1" applyFont="1" applyFill="1" applyBorder="1" applyAlignment="1">
      <alignment horizontal="centerContinuous" vertical="center" wrapText="1"/>
    </xf>
    <xf numFmtId="0" fontId="3" fillId="0" borderId="0" xfId="0" applyFont="1"/>
    <xf numFmtId="0" fontId="3" fillId="0" borderId="0" xfId="0" applyFont="1" applyAlignment="1">
      <alignment wrapText="1"/>
    </xf>
    <xf numFmtId="0" fontId="10" fillId="7" borderId="5" xfId="0" applyFont="1" applyFill="1" applyBorder="1" applyAlignment="1">
      <alignment horizontal="center" vertical="center"/>
    </xf>
    <xf numFmtId="0" fontId="3" fillId="9" borderId="2" xfId="0" applyFont="1" applyFill="1" applyBorder="1"/>
    <xf numFmtId="0" fontId="11" fillId="7" borderId="0" xfId="0" applyFont="1" applyFill="1" applyAlignment="1">
      <alignment horizontal="centerContinuous" vertical="center" wrapText="1"/>
    </xf>
    <xf numFmtId="0" fontId="3" fillId="11" borderId="1" xfId="0" applyFont="1" applyFill="1" applyBorder="1" applyAlignment="1">
      <alignment vertical="center" wrapText="1"/>
    </xf>
    <xf numFmtId="0" fontId="0" fillId="0" borderId="1" xfId="0" applyBorder="1" applyAlignment="1">
      <alignment horizontal="center" vertical="center"/>
    </xf>
    <xf numFmtId="0" fontId="1" fillId="0" borderId="2" xfId="0" applyFont="1" applyBorder="1" applyAlignment="1">
      <alignment horizontal="center" vertical="center"/>
    </xf>
    <xf numFmtId="0" fontId="1" fillId="12"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0" fillId="12" borderId="1" xfId="0" applyFill="1" applyBorder="1" applyAlignment="1">
      <alignment horizontal="center" vertical="center"/>
    </xf>
    <xf numFmtId="0" fontId="0" fillId="12" borderId="1" xfId="0" applyFill="1" applyBorder="1" applyAlignment="1">
      <alignment horizontal="center" vertical="center" wrapText="1"/>
    </xf>
    <xf numFmtId="0" fontId="0" fillId="13" borderId="0" xfId="0" applyFill="1"/>
    <xf numFmtId="0" fontId="0" fillId="12" borderId="19" xfId="0" applyFill="1" applyBorder="1" applyAlignment="1">
      <alignment horizontal="center" vertical="center"/>
    </xf>
    <xf numFmtId="0" fontId="0" fillId="2" borderId="0" xfId="0" applyFill="1"/>
    <xf numFmtId="0" fontId="11" fillId="5" borderId="8" xfId="0" applyFont="1" applyFill="1" applyBorder="1" applyAlignment="1">
      <alignment horizontal="center" vertical="center" wrapText="1"/>
    </xf>
    <xf numFmtId="0" fontId="3" fillId="3" borderId="0" xfId="0" applyFont="1" applyFill="1" applyAlignment="1">
      <alignment vertical="center" wrapText="1"/>
    </xf>
    <xf numFmtId="0" fontId="13" fillId="4" borderId="4" xfId="0" applyFont="1" applyFill="1" applyBorder="1" applyAlignment="1">
      <alignment horizontal="center" vertical="center" wrapText="1"/>
    </xf>
    <xf numFmtId="0" fontId="10" fillId="5" borderId="12" xfId="1" applyFont="1" applyFill="1" applyBorder="1" applyAlignment="1">
      <alignment horizontal="center" vertical="center" wrapText="1"/>
    </xf>
    <xf numFmtId="0" fontId="3" fillId="0" borderId="4" xfId="0" applyFont="1" applyFill="1" applyBorder="1" applyAlignment="1">
      <alignment vertical="center" wrapText="1"/>
    </xf>
    <xf numFmtId="0" fontId="3" fillId="0" borderId="0" xfId="0" applyFont="1" applyFill="1" applyAlignment="1">
      <alignment vertical="center" wrapText="1"/>
    </xf>
    <xf numFmtId="0" fontId="3" fillId="0" borderId="1" xfId="0" applyFont="1" applyFill="1" applyBorder="1" applyAlignment="1">
      <alignment vertical="center" wrapText="1"/>
    </xf>
    <xf numFmtId="0" fontId="17"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3" fillId="0" borderId="1" xfId="0" applyFont="1" applyFill="1" applyBorder="1" applyAlignment="1">
      <alignment horizontal="center" vertical="center" wrapText="1"/>
    </xf>
    <xf numFmtId="166" fontId="3" fillId="0" borderId="1" xfId="2" applyNumberFormat="1" applyFont="1" applyFill="1" applyBorder="1" applyAlignment="1">
      <alignment vertical="center" wrapText="1"/>
    </xf>
    <xf numFmtId="14" fontId="3" fillId="0" borderId="1" xfId="2"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65" fontId="3" fillId="0" borderId="1" xfId="0" applyNumberFormat="1" applyFont="1" applyFill="1" applyBorder="1" applyAlignment="1">
      <alignment horizontal="left" vertical="center" wrapText="1"/>
    </xf>
    <xf numFmtId="0" fontId="21"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64" fontId="3" fillId="0" borderId="1" xfId="2"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164" fontId="15" fillId="0" borderId="1" xfId="2"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0" fontId="3" fillId="0" borderId="1" xfId="0" applyFont="1" applyFill="1" applyBorder="1" applyAlignment="1" applyProtection="1">
      <alignment vertical="center" wrapText="1"/>
      <protection hidden="1"/>
    </xf>
    <xf numFmtId="0" fontId="4" fillId="0" borderId="1" xfId="0" applyFont="1" applyFill="1" applyBorder="1" applyAlignment="1" applyProtection="1">
      <alignment horizontal="center" vertical="center" wrapText="1"/>
      <protection hidden="1"/>
    </xf>
    <xf numFmtId="165" fontId="3" fillId="0" borderId="1" xfId="0" applyNumberFormat="1" applyFont="1" applyFill="1" applyBorder="1" applyAlignment="1" applyProtection="1">
      <alignment horizontal="center" vertical="center" wrapText="1"/>
      <protection hidden="1"/>
    </xf>
    <xf numFmtId="0" fontId="4" fillId="0" borderId="1" xfId="0" applyFont="1" applyFill="1" applyBorder="1" applyAlignment="1" applyProtection="1">
      <alignment vertical="center" wrapText="1"/>
      <protection hidden="1"/>
    </xf>
    <xf numFmtId="165" fontId="4" fillId="0" borderId="1" xfId="0" applyNumberFormat="1" applyFont="1" applyFill="1" applyBorder="1" applyAlignment="1" applyProtection="1">
      <alignment horizontal="center" vertical="center" wrapText="1"/>
      <protection hidden="1"/>
    </xf>
    <xf numFmtId="0" fontId="3" fillId="0" borderId="0"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justify" vertical="center"/>
    </xf>
    <xf numFmtId="0" fontId="20" fillId="0" borderId="4" xfId="0" applyFont="1" applyFill="1" applyBorder="1" applyAlignment="1">
      <alignment horizontal="justify" vertical="center"/>
    </xf>
    <xf numFmtId="0" fontId="3" fillId="0" borderId="4" xfId="0" applyFont="1" applyFill="1" applyBorder="1" applyAlignment="1">
      <alignment horizontal="justify" vertical="center"/>
    </xf>
    <xf numFmtId="0" fontId="3" fillId="0" borderId="3" xfId="0" applyFont="1" applyFill="1" applyBorder="1" applyAlignment="1">
      <alignment vertical="center" wrapText="1"/>
    </xf>
    <xf numFmtId="0" fontId="23" fillId="4" borderId="1" xfId="0" applyFont="1" applyFill="1" applyBorder="1" applyAlignment="1">
      <alignment horizontal="center" vertical="center" wrapText="1"/>
    </xf>
    <xf numFmtId="0" fontId="24" fillId="0" borderId="0" xfId="0" applyFont="1" applyFill="1" applyAlignment="1">
      <alignment vertical="center" wrapText="1"/>
    </xf>
    <xf numFmtId="0" fontId="23" fillId="4" borderId="1" xfId="0" applyFont="1" applyFill="1" applyBorder="1" applyAlignment="1">
      <alignment vertical="center" wrapText="1"/>
    </xf>
    <xf numFmtId="0" fontId="24" fillId="3" borderId="0" xfId="0" applyFont="1" applyFill="1" applyAlignment="1">
      <alignment vertical="center" wrapText="1"/>
    </xf>
    <xf numFmtId="0" fontId="26" fillId="14" borderId="1" xfId="0" applyFont="1" applyFill="1" applyBorder="1" applyAlignment="1">
      <alignment horizontal="center" vertical="center" wrapText="1"/>
    </xf>
    <xf numFmtId="0" fontId="25" fillId="14" borderId="1" xfId="0" applyFont="1" applyFill="1" applyBorder="1" applyAlignment="1">
      <alignment horizontal="center" vertical="center" wrapText="1"/>
    </xf>
    <xf numFmtId="0" fontId="26" fillId="10" borderId="1" xfId="0" applyFont="1" applyFill="1" applyBorder="1" applyAlignment="1">
      <alignment horizontal="left" vertical="center" wrapText="1"/>
    </xf>
    <xf numFmtId="0" fontId="25" fillId="10" borderId="1" xfId="0" applyFont="1" applyFill="1" applyBorder="1" applyAlignment="1">
      <alignment horizontal="center" vertical="center" wrapText="1"/>
    </xf>
    <xf numFmtId="14" fontId="23" fillId="4" borderId="1" xfId="0" applyNumberFormat="1" applyFont="1" applyFill="1" applyBorder="1" applyAlignment="1">
      <alignment horizontal="center" vertical="center" wrapText="1"/>
    </xf>
    <xf numFmtId="0" fontId="26" fillId="4" borderId="1" xfId="0" applyFont="1" applyFill="1" applyBorder="1" applyAlignment="1">
      <alignment horizontal="left" vertical="center" wrapText="1"/>
    </xf>
    <xf numFmtId="0" fontId="26" fillId="4" borderId="1" xfId="0" applyFont="1" applyFill="1" applyBorder="1" applyAlignment="1">
      <alignment horizontal="center" vertical="center" wrapText="1"/>
    </xf>
    <xf numFmtId="165" fontId="23" fillId="4" borderId="1" xfId="0" applyNumberFormat="1" applyFont="1" applyFill="1" applyBorder="1" applyAlignment="1">
      <alignment horizontal="center" vertical="center" wrapText="1"/>
    </xf>
    <xf numFmtId="165" fontId="23" fillId="13" borderId="1" xfId="0" applyNumberFormat="1" applyFont="1" applyFill="1" applyBorder="1" applyAlignment="1">
      <alignment horizontal="center" vertical="center" wrapText="1"/>
    </xf>
    <xf numFmtId="166" fontId="23" fillId="4" borderId="1" xfId="2" applyNumberFormat="1" applyFont="1" applyFill="1" applyBorder="1" applyAlignment="1">
      <alignment horizontal="left" vertical="center" wrapText="1"/>
    </xf>
    <xf numFmtId="0" fontId="26" fillId="4" borderId="1" xfId="0" applyFont="1" applyFill="1" applyBorder="1" applyAlignment="1" applyProtection="1">
      <alignment horizontal="left" vertical="center" wrapText="1"/>
      <protection hidden="1"/>
    </xf>
    <xf numFmtId="0" fontId="26" fillId="4" borderId="1" xfId="0" applyFont="1" applyFill="1" applyBorder="1" applyAlignment="1" applyProtection="1">
      <alignment horizontal="center" vertical="center" wrapText="1"/>
      <protection hidden="1"/>
    </xf>
    <xf numFmtId="165" fontId="23" fillId="4" borderId="1" xfId="0" applyNumberFormat="1" applyFont="1" applyFill="1" applyBorder="1" applyAlignment="1" applyProtection="1">
      <alignment horizontal="center" vertical="center" wrapText="1"/>
      <protection hidden="1"/>
    </xf>
    <xf numFmtId="0" fontId="23" fillId="4" borderId="1" xfId="0" applyFont="1" applyFill="1" applyBorder="1" applyAlignment="1">
      <alignment horizontal="left" vertical="center" wrapText="1"/>
    </xf>
    <xf numFmtId="165" fontId="23" fillId="4" borderId="1" xfId="0" applyNumberFormat="1" applyFont="1" applyFill="1" applyBorder="1" applyAlignment="1">
      <alignment horizontal="left" vertical="center" wrapText="1"/>
    </xf>
    <xf numFmtId="14" fontId="23" fillId="4" borderId="1" xfId="2" applyNumberFormat="1"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10" borderId="1" xfId="0" applyFont="1" applyFill="1" applyBorder="1" applyAlignment="1">
      <alignment horizontal="left" vertical="center" wrapText="1"/>
    </xf>
    <xf numFmtId="0" fontId="23" fillId="4" borderId="4" xfId="0" applyFont="1" applyFill="1" applyBorder="1" applyAlignment="1">
      <alignment horizontal="left" vertical="center" wrapText="1"/>
    </xf>
    <xf numFmtId="0" fontId="25" fillId="14" borderId="1" xfId="0" applyFont="1" applyFill="1" applyBorder="1" applyAlignment="1">
      <alignment horizontal="left" vertical="center" wrapText="1"/>
    </xf>
    <xf numFmtId="0" fontId="26" fillId="14" borderId="1" xfId="0" applyFont="1" applyFill="1" applyBorder="1" applyAlignment="1">
      <alignment horizontal="left" vertical="center" wrapText="1"/>
    </xf>
    <xf numFmtId="0" fontId="23" fillId="0" borderId="0" xfId="0" applyFont="1" applyFill="1" applyAlignment="1">
      <alignment horizontal="left" vertical="center" wrapText="1"/>
    </xf>
    <xf numFmtId="0" fontId="5" fillId="0" borderId="0" xfId="0" applyFont="1" applyFill="1" applyAlignment="1">
      <alignment horizontal="left" vertical="center" wrapText="1"/>
    </xf>
    <xf numFmtId="0" fontId="23" fillId="4" borderId="1" xfId="0" applyFont="1" applyFill="1" applyBorder="1" applyAlignment="1" applyProtection="1">
      <alignment horizontal="left" vertical="center" wrapText="1"/>
      <protection hidden="1"/>
    </xf>
    <xf numFmtId="0" fontId="16" fillId="0" borderId="0" xfId="0" applyFont="1" applyFill="1" applyAlignment="1">
      <alignment horizontal="left" vertical="center" wrapText="1"/>
    </xf>
    <xf numFmtId="0" fontId="23" fillId="4" borderId="4" xfId="0" applyFont="1" applyFill="1" applyBorder="1" applyAlignment="1">
      <alignment horizontal="left" vertical="top" wrapText="1"/>
    </xf>
    <xf numFmtId="0" fontId="23" fillId="4" borderId="0" xfId="0" applyFont="1" applyFill="1" applyBorder="1" applyAlignment="1">
      <alignment horizontal="left" vertical="center" wrapText="1"/>
    </xf>
    <xf numFmtId="0" fontId="25" fillId="10" borderId="4" xfId="0" applyFont="1" applyFill="1" applyBorder="1" applyAlignment="1">
      <alignment horizontal="left" vertical="center" wrapText="1"/>
    </xf>
    <xf numFmtId="0" fontId="23" fillId="4" borderId="4" xfId="0" applyFont="1" applyFill="1" applyBorder="1" applyAlignment="1">
      <alignment horizontal="left" vertical="center"/>
    </xf>
    <xf numFmtId="0" fontId="0" fillId="12" borderId="1" xfId="0" applyFill="1" applyBorder="1" applyAlignment="1">
      <alignment horizontal="left" vertical="center" wrapText="1"/>
    </xf>
    <xf numFmtId="0" fontId="10" fillId="5" borderId="5" xfId="0" applyFont="1" applyFill="1" applyBorder="1" applyAlignment="1">
      <alignment horizontal="center" vertical="center" wrapText="1"/>
    </xf>
    <xf numFmtId="0" fontId="10" fillId="5" borderId="11" xfId="1" applyFont="1" applyFill="1" applyBorder="1" applyAlignment="1">
      <alignment horizontal="center" vertical="center" wrapText="1"/>
    </xf>
    <xf numFmtId="0" fontId="5" fillId="2" borderId="1" xfId="0" applyFont="1" applyFill="1" applyBorder="1" applyAlignment="1" applyProtection="1">
      <alignment horizontal="left" vertical="center" wrapText="1"/>
      <protection locked="0"/>
    </xf>
    <xf numFmtId="0" fontId="10" fillId="5"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9" xfId="1" applyFont="1" applyFill="1" applyBorder="1" applyAlignment="1">
      <alignment horizontal="center" vertical="center" wrapText="1"/>
    </xf>
    <xf numFmtId="0" fontId="10" fillId="5" borderId="15" xfId="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165" fontId="25" fillId="14" borderId="1" xfId="0" applyNumberFormat="1" applyFont="1" applyFill="1" applyBorder="1" applyAlignment="1">
      <alignment horizontal="center" vertical="center" wrapText="1"/>
    </xf>
    <xf numFmtId="0" fontId="10" fillId="6" borderId="20" xfId="0" applyFont="1" applyFill="1" applyBorder="1" applyAlignment="1">
      <alignment horizontal="center" vertical="center" wrapText="1"/>
    </xf>
    <xf numFmtId="0" fontId="8" fillId="7" borderId="21" xfId="0" applyFont="1" applyFill="1" applyBorder="1" applyAlignment="1">
      <alignment vertical="center"/>
    </xf>
    <xf numFmtId="0" fontId="0" fillId="0" borderId="22" xfId="0" applyBorder="1" applyAlignment="1">
      <alignment horizontal="left" vertical="center" wrapText="1"/>
    </xf>
    <xf numFmtId="0" fontId="8" fillId="7" borderId="23" xfId="0" applyFont="1" applyFill="1" applyBorder="1" applyAlignment="1">
      <alignment vertical="center"/>
    </xf>
    <xf numFmtId="0" fontId="0" fillId="0" borderId="24" xfId="0" applyBorder="1" applyAlignment="1">
      <alignment horizontal="left" vertical="center" wrapText="1"/>
    </xf>
    <xf numFmtId="14" fontId="0" fillId="0" borderId="24" xfId="0" applyNumberFormat="1" applyBorder="1" applyAlignment="1">
      <alignment horizontal="left" vertical="center"/>
    </xf>
    <xf numFmtId="0" fontId="0" fillId="0" borderId="24" xfId="0" applyBorder="1" applyAlignment="1">
      <alignment horizontal="left" vertical="top" wrapText="1"/>
    </xf>
    <xf numFmtId="0" fontId="1" fillId="0" borderId="24" xfId="0" applyFont="1" applyBorder="1" applyAlignment="1">
      <alignment horizontal="left" vertical="top" wrapText="1"/>
    </xf>
    <xf numFmtId="0" fontId="22" fillId="0" borderId="24" xfId="0" applyFont="1" applyBorder="1" applyAlignment="1">
      <alignment horizontal="left" vertical="center"/>
    </xf>
    <xf numFmtId="0" fontId="22" fillId="0" borderId="24" xfId="0" applyFont="1" applyBorder="1"/>
    <xf numFmtId="0" fontId="0" fillId="0" borderId="24" xfId="0" applyBorder="1"/>
    <xf numFmtId="0" fontId="0" fillId="0" borderId="28" xfId="0" applyBorder="1"/>
    <xf numFmtId="0" fontId="0" fillId="0" borderId="0" xfId="0" applyNumberFormat="1"/>
    <xf numFmtId="0" fontId="0" fillId="0" borderId="0" xfId="0" pivotButton="1"/>
    <xf numFmtId="0" fontId="0" fillId="0" borderId="0" xfId="0" applyAlignment="1">
      <alignment horizontal="left"/>
    </xf>
    <xf numFmtId="0" fontId="23" fillId="4" borderId="4" xfId="0" applyFont="1" applyFill="1" applyBorder="1" applyAlignment="1">
      <alignment horizontal="center" vertical="center" wrapText="1"/>
    </xf>
    <xf numFmtId="0" fontId="27" fillId="4" borderId="1" xfId="0" applyFont="1" applyFill="1" applyBorder="1" applyAlignment="1">
      <alignment vertical="center" wrapText="1"/>
    </xf>
    <xf numFmtId="0" fontId="28" fillId="0" borderId="0" xfId="0" applyFont="1" applyFill="1" applyAlignment="1">
      <alignment vertical="center" wrapText="1"/>
    </xf>
    <xf numFmtId="0" fontId="0" fillId="0" borderId="0" xfId="0" applyAlignment="1">
      <alignment horizontal="left" indent="1"/>
    </xf>
    <xf numFmtId="0" fontId="1" fillId="0" borderId="0" xfId="0" applyFont="1"/>
    <xf numFmtId="0" fontId="1" fillId="0" borderId="1" xfId="0" applyFont="1" applyBorder="1"/>
    <xf numFmtId="0" fontId="0" fillId="0" borderId="1" xfId="0" applyBorder="1" applyAlignment="1">
      <alignment horizontal="left"/>
    </xf>
    <xf numFmtId="0" fontId="0" fillId="0" borderId="1" xfId="0" applyBorder="1"/>
    <xf numFmtId="0" fontId="1" fillId="12" borderId="1" xfId="0" applyFont="1" applyFill="1" applyBorder="1" applyAlignment="1">
      <alignment horizontal="center"/>
    </xf>
    <xf numFmtId="0" fontId="29" fillId="15" borderId="1" xfId="0" applyFont="1" applyFill="1" applyBorder="1"/>
    <xf numFmtId="0" fontId="10" fillId="5" borderId="13" xfId="1"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vertical="center" wrapText="1"/>
    </xf>
    <xf numFmtId="0" fontId="8" fillId="7" borderId="25" xfId="0" applyFont="1" applyFill="1" applyBorder="1" applyAlignment="1">
      <alignment vertical="center"/>
    </xf>
    <xf numFmtId="0" fontId="8" fillId="7" borderId="26" xfId="0" applyFont="1" applyFill="1" applyBorder="1" applyAlignment="1">
      <alignment vertical="center"/>
    </xf>
    <xf numFmtId="0" fontId="8" fillId="7" borderId="27" xfId="0" applyFont="1" applyFill="1" applyBorder="1" applyAlignment="1">
      <alignment vertical="center"/>
    </xf>
    <xf numFmtId="0" fontId="5" fillId="0" borderId="1" xfId="0" applyFont="1" applyBorder="1" applyAlignment="1" applyProtection="1">
      <alignment horizontal="center" vertical="center" wrapText="1"/>
      <protection locked="0"/>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0" fillId="12" borderId="1" xfId="0" applyFill="1" applyBorder="1" applyAlignment="1">
      <alignment horizontal="center" vertical="center"/>
    </xf>
    <xf numFmtId="0" fontId="23" fillId="4" borderId="1" xfId="0" applyFont="1" applyFill="1" applyBorder="1" applyAlignment="1">
      <alignment horizontal="left" vertical="center"/>
    </xf>
  </cellXfs>
  <cellStyles count="3">
    <cellStyle name="Moneda" xfId="2" builtinId="4"/>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923926</xdr:colOff>
      <xdr:row>0</xdr:row>
      <xdr:rowOff>38100</xdr:rowOff>
    </xdr:from>
    <xdr:to>
      <xdr:col>1</xdr:col>
      <xdr:colOff>1643926</xdr:colOff>
      <xdr:row>1</xdr:row>
      <xdr:rowOff>173323</xdr:rowOff>
    </xdr:to>
    <xdr:pic>
      <xdr:nvPicPr>
        <xdr:cNvPr id="2" name="Imagen 1">
          <a:extLst>
            <a:ext uri="{FF2B5EF4-FFF2-40B4-BE49-F238E27FC236}">
              <a16:creationId xmlns:a16="http://schemas.microsoft.com/office/drawing/2014/main" id="{7CF8764E-42CD-45E6-A3D0-21B4DBA1594C}"/>
            </a:ext>
          </a:extLst>
        </xdr:cNvPr>
        <xdr:cNvPicPr>
          <a:picLocks noChangeAspect="1"/>
        </xdr:cNvPicPr>
      </xdr:nvPicPr>
      <xdr:blipFill>
        <a:blip xmlns:r="http://schemas.openxmlformats.org/officeDocument/2006/relationships" r:embed="rId1"/>
        <a:stretch>
          <a:fillRect/>
        </a:stretch>
      </xdr:blipFill>
      <xdr:spPr>
        <a:xfrm>
          <a:off x="1209676" y="38100"/>
          <a:ext cx="720000" cy="7225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105834</xdr:colOff>
      <xdr:row>1</xdr:row>
      <xdr:rowOff>74083</xdr:rowOff>
    </xdr:from>
    <xdr:to>
      <xdr:col>2</xdr:col>
      <xdr:colOff>590917</xdr:colOff>
      <xdr:row>1</xdr:row>
      <xdr:rowOff>560916</xdr:rowOff>
    </xdr:to>
    <xdr:pic>
      <xdr:nvPicPr>
        <xdr:cNvPr id="2" name="Imagen 1">
          <a:extLst>
            <a:ext uri="{FF2B5EF4-FFF2-40B4-BE49-F238E27FC236}">
              <a16:creationId xmlns:a16="http://schemas.microsoft.com/office/drawing/2014/main" id="{0D33AF09-E83A-4030-B1BC-6572E0DCDB51}"/>
            </a:ext>
          </a:extLst>
        </xdr:cNvPr>
        <xdr:cNvPicPr>
          <a:picLocks noChangeAspect="1"/>
        </xdr:cNvPicPr>
      </xdr:nvPicPr>
      <xdr:blipFill>
        <a:blip xmlns:r="http://schemas.openxmlformats.org/officeDocument/2006/relationships" r:embed="rId1"/>
        <a:stretch>
          <a:fillRect/>
        </a:stretch>
      </xdr:blipFill>
      <xdr:spPr>
        <a:xfrm>
          <a:off x="3862917" y="264583"/>
          <a:ext cx="485083" cy="4868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923926</xdr:colOff>
      <xdr:row>0</xdr:row>
      <xdr:rowOff>38100</xdr:rowOff>
    </xdr:from>
    <xdr:to>
      <xdr:col>1</xdr:col>
      <xdr:colOff>1643926</xdr:colOff>
      <xdr:row>0</xdr:row>
      <xdr:rowOff>760698</xdr:rowOff>
    </xdr:to>
    <xdr:pic>
      <xdr:nvPicPr>
        <xdr:cNvPr id="2" name="Imagen 1">
          <a:extLst>
            <a:ext uri="{FF2B5EF4-FFF2-40B4-BE49-F238E27FC236}">
              <a16:creationId xmlns:a16="http://schemas.microsoft.com/office/drawing/2014/main" id="{61360DB9-527A-4D84-8E31-8FCD493BCB1F}"/>
            </a:ext>
          </a:extLst>
        </xdr:cNvPr>
        <xdr:cNvPicPr>
          <a:picLocks noChangeAspect="1"/>
        </xdr:cNvPicPr>
      </xdr:nvPicPr>
      <xdr:blipFill>
        <a:blip xmlns:r="http://schemas.openxmlformats.org/officeDocument/2006/relationships" r:embed="rId1"/>
        <a:stretch>
          <a:fillRect/>
        </a:stretch>
      </xdr:blipFill>
      <xdr:spPr>
        <a:xfrm>
          <a:off x="1209676" y="38100"/>
          <a:ext cx="720000" cy="7225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xdr:colOff>
      <xdr:row>1</xdr:row>
      <xdr:rowOff>57150</xdr:rowOff>
    </xdr:from>
    <xdr:to>
      <xdr:col>1</xdr:col>
      <xdr:colOff>561975</xdr:colOff>
      <xdr:row>1</xdr:row>
      <xdr:rowOff>554237</xdr:rowOff>
    </xdr:to>
    <xdr:pic>
      <xdr:nvPicPr>
        <xdr:cNvPr id="3" name="Imagen 2">
          <a:extLst>
            <a:ext uri="{FF2B5EF4-FFF2-40B4-BE49-F238E27FC236}">
              <a16:creationId xmlns:a16="http://schemas.microsoft.com/office/drawing/2014/main" id="{CFBA70E7-55C0-4507-8E65-EE1084A82A03}"/>
            </a:ext>
          </a:extLst>
        </xdr:cNvPr>
        <xdr:cNvPicPr>
          <a:picLocks noChangeAspect="1"/>
        </xdr:cNvPicPr>
      </xdr:nvPicPr>
      <xdr:blipFill>
        <a:blip xmlns:r="http://schemas.openxmlformats.org/officeDocument/2006/relationships" r:embed="rId1"/>
        <a:stretch>
          <a:fillRect/>
        </a:stretch>
      </xdr:blipFill>
      <xdr:spPr>
        <a:xfrm>
          <a:off x="828675" y="257175"/>
          <a:ext cx="495300" cy="497087"/>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586.91214537037" createdVersion="7" refreshedVersion="7" minRefreshableVersion="3" recordCount="152" xr:uid="{997F9784-0545-444D-91F8-729DAF4CE294}">
  <cacheSource type="worksheet">
    <worksheetSource ref="B5:AK149" sheet="Plan de acción"/>
  </cacheSource>
  <cacheFields count="36">
    <cacheField name="Objetivo estratégico" numFmtId="0">
      <sharedItems containsBlank="1"/>
    </cacheField>
    <cacheField name="Dimensión" numFmtId="0">
      <sharedItems containsBlank="1"/>
    </cacheField>
    <cacheField name="Política de Gestión y Desempeño Institucional" numFmtId="0">
      <sharedItems containsBlank="1"/>
    </cacheField>
    <cacheField name="Estrategia" numFmtId="0">
      <sharedItems containsBlank="1" longText="1"/>
    </cacheField>
    <cacheField name="Plan del Decreto 612, Plan, Programa, Proyecto o Estrategia" numFmtId="0">
      <sharedItems containsBlank="1"/>
    </cacheField>
    <cacheField name="Eje articulador" numFmtId="0">
      <sharedItems containsBlank="1"/>
    </cacheField>
    <cacheField name="Derechos garantizados" numFmtId="0">
      <sharedItems containsBlank="1"/>
    </cacheField>
    <cacheField name="ID_P" numFmtId="0">
      <sharedItems containsSemiMixedTypes="0" containsString="0" containsNumber="1" containsInteger="1" minValue="1" maxValue="36" count="36">
        <n v="1"/>
        <n v="2"/>
        <n v="3"/>
        <n v="4"/>
        <n v="5"/>
        <n v="6"/>
        <n v="7"/>
        <n v="8"/>
        <n v="9"/>
        <n v="10"/>
        <n v="11"/>
        <n v="12"/>
        <n v="13"/>
        <n v="14"/>
        <n v="15"/>
        <n v="16"/>
        <n v="17"/>
        <n v="18"/>
        <n v="19"/>
        <n v="20"/>
        <n v="21"/>
        <n v="22"/>
        <n v="23"/>
        <n v="24"/>
        <n v="25"/>
        <n v="26"/>
        <n v="27"/>
        <n v="28"/>
        <n v="29"/>
        <n v="30"/>
        <n v="31"/>
        <n v="32"/>
        <n v="33"/>
        <n v="34"/>
        <n v="35"/>
        <n v="36"/>
      </sharedItems>
    </cacheField>
    <cacheField name="Producto" numFmtId="0">
      <sharedItems containsBlank="1" longText="1"/>
    </cacheField>
    <cacheField name="ID_AC" numFmtId="0">
      <sharedItems containsBlank="1" count="115">
        <m/>
        <s v="1.1"/>
        <s v="1.2"/>
        <s v="1.3"/>
        <s v="1.4"/>
        <s v="2.1"/>
        <s v="2.2"/>
        <s v="3.1"/>
        <s v="3.2"/>
        <s v="4.1"/>
        <s v="4.2"/>
        <s v="5.1"/>
        <s v="5.2"/>
        <s v="6.1"/>
        <s v="6.2"/>
        <s v="7.1"/>
        <s v="7.2"/>
        <s v="8.1"/>
        <s v="8.2"/>
        <s v="8.3"/>
        <s v="8.4"/>
        <s v="8.5"/>
        <s v="9.1"/>
        <s v="9.2"/>
        <s v="9.3"/>
        <s v="9.4"/>
        <s v="10.1"/>
        <s v="11.1"/>
        <s v="12.1"/>
        <s v="12.2"/>
        <s v="13.1"/>
        <s v="14.1"/>
        <s v="14.2"/>
        <s v="14.3"/>
        <s v="14.4"/>
        <s v="15.1"/>
        <s v="15.2"/>
        <s v="15.3"/>
        <s v="17.1"/>
        <s v="17.2"/>
        <s v="17.3"/>
        <s v="18.1"/>
        <s v="18.2"/>
        <s v="18.3"/>
        <s v="18.4"/>
        <s v="18.5"/>
        <s v="18.6"/>
        <s v="18.7"/>
        <s v="18.8"/>
        <s v="18.9"/>
        <s v="19.1"/>
        <s v="19.2"/>
        <s v="19.3"/>
        <s v="20.1"/>
        <s v="20.2"/>
        <s v="20.3"/>
        <s v="21.1"/>
        <s v="21.2"/>
        <s v="21.3"/>
        <s v="21.4"/>
        <s v="21.5"/>
        <s v="22.1"/>
        <s v="22.2"/>
        <s v="22.3"/>
        <s v="22.4"/>
        <s v="22.5"/>
        <s v="22.6"/>
        <s v="22.7"/>
        <s v="22.8"/>
        <s v="23.1"/>
        <s v="23.2"/>
        <s v="23.3"/>
        <s v="23.4"/>
        <s v="23.5"/>
        <s v="23.6"/>
        <s v="23.7"/>
        <s v="24.1"/>
        <s v="24.2"/>
        <s v="24.3"/>
        <s v="24.4"/>
        <s v="25.1"/>
        <s v="25.2"/>
        <s v="26.1"/>
        <s v="26.2"/>
        <s v="26.3"/>
        <s v="26.4"/>
        <s v="26.5"/>
        <s v="27.1"/>
        <s v="27.2"/>
        <s v="27.3"/>
        <s v="28.1"/>
        <s v="28.2"/>
        <s v="29.1"/>
        <s v="29.2"/>
        <s v="29.3"/>
        <s v="30.1"/>
        <s v="30.2"/>
        <s v="30.3"/>
        <s v="31.1"/>
        <s v="31.2"/>
        <s v="32.1"/>
        <s v="32.2"/>
        <s v="32.3"/>
        <s v="33.1"/>
        <s v="33.2"/>
        <s v="33.3"/>
        <s v="34.1"/>
        <s v="34.2"/>
        <s v="35.1"/>
        <s v="35.2"/>
        <s v="35.3"/>
        <s v="36.1"/>
        <s v="36.2"/>
        <s v="36.3"/>
        <s v="36.4"/>
      </sharedItems>
    </cacheField>
    <cacheField name="Actividad" numFmtId="0">
      <sharedItems containsBlank="1" longText="1"/>
    </cacheField>
    <cacheField name="Unidad  de medida" numFmtId="0">
      <sharedItems containsBlank="1"/>
    </cacheField>
    <cacheField name="Meta" numFmtId="0">
      <sharedItems containsString="0" containsBlank="1" containsNumber="1" containsInteger="1" minValue="1" maxValue="2500"/>
    </cacheField>
    <cacheField name="Entregable" numFmtId="0">
      <sharedItems containsBlank="1"/>
    </cacheField>
    <cacheField name="Indicador" numFmtId="0">
      <sharedItems containsBlank="1"/>
    </cacheField>
    <cacheField name="Tipo de indicador asociado" numFmtId="0">
      <sharedItems containsBlank="1"/>
    </cacheField>
    <cacheField name="Proceso responsable" numFmtId="0">
      <sharedItems/>
    </cacheField>
    <cacheField name="Dependencia o grupo de trabajo responsable" numFmtId="0">
      <sharedItems containsBlank="1" count="12">
        <s v="DG-  Equipo de Relaciones Interinstitucionales"/>
        <m/>
        <s v="Facultad Seminario Andrés Bello"/>
        <s v="Grupo de Biblioteca"/>
        <s v="SA - Equipo de Comunicaciones y Prensa"/>
        <s v="SA Museos"/>
        <s v="Grupo de Procesos Editoriales"/>
        <s v="Grupo de Gestión Contractual"/>
        <s v="Grupo de Recursos Físicos"/>
        <s v="Gestión_Documental"/>
        <s v="SAF - Control Interno Disciplinario"/>
        <s v="Grupo de Planeación"/>
      </sharedItems>
    </cacheField>
    <cacheField name="Cargo o rol del responsable" numFmtId="0">
      <sharedItems containsBlank="1"/>
    </cacheField>
    <cacheField name="Sede" numFmtId="0">
      <sharedItems containsBlank="1"/>
    </cacheField>
    <cacheField name="Valor asignado según plan anual de adquisiciones" numFmtId="0">
      <sharedItems containsBlank="1" containsMixedTypes="1" containsNumber="1" containsInteger="1" minValue="2429400" maxValue="370514479"/>
    </cacheField>
    <cacheField name="Fecha inicio" numFmtId="14">
      <sharedItems containsNonDate="0" containsDate="1" containsString="0" containsBlank="1" minDate="2022-01-01T00:00:00" maxDate="2022-12-02T00:00:00"/>
    </cacheField>
    <cacheField name="Fecha fin" numFmtId="14">
      <sharedItems containsNonDate="0" containsDate="1" containsString="0" containsBlank="1" minDate="2022-01-01T00:00:00" maxDate="2022-12-25T00:00:00"/>
    </cacheField>
    <cacheField name="Ene" numFmtId="0">
      <sharedItems containsString="0" containsBlank="1" containsNumber="1" containsInteger="1" minValue="0" maxValue="25"/>
    </cacheField>
    <cacheField name="Feb" numFmtId="0">
      <sharedItems containsString="0" containsBlank="1" containsNumber="1" containsInteger="1" minValue="0" maxValue="165"/>
    </cacheField>
    <cacheField name="Mar" numFmtId="0">
      <sharedItems containsString="0" containsBlank="1" containsNumber="1" containsInteger="1" minValue="0" maxValue="200"/>
    </cacheField>
    <cacheField name="Abr" numFmtId="0">
      <sharedItems containsString="0" containsBlank="1" containsNumber="1" containsInteger="1" minValue="0" maxValue="470"/>
    </cacheField>
    <cacheField name="May" numFmtId="0">
      <sharedItems containsString="0" containsBlank="1" containsNumber="1" containsInteger="1" minValue="0" maxValue="200"/>
    </cacheField>
    <cacheField name="Jun" numFmtId="0">
      <sharedItems containsString="0" containsBlank="1" containsNumber="1" containsInteger="1" minValue="0" maxValue="200"/>
    </cacheField>
    <cacheField name="Jul" numFmtId="0">
      <sharedItems containsString="0" containsBlank="1" containsNumber="1" containsInteger="1" minValue="0" maxValue="400"/>
    </cacheField>
    <cacheField name="Ago" numFmtId="0">
      <sharedItems containsString="0" containsBlank="1" containsNumber="1" containsInteger="1" minValue="0" maxValue="690"/>
    </cacheField>
    <cacheField name="Sep" numFmtId="0">
      <sharedItems containsString="0" containsBlank="1" containsNumber="1" containsInteger="1" minValue="0" maxValue="200"/>
    </cacheField>
    <cacheField name="Oct" numFmtId="0">
      <sharedItems containsString="0" containsBlank="1" containsNumber="1" containsInteger="1" minValue="0" maxValue="200"/>
    </cacheField>
    <cacheField name="Nov" numFmtId="0">
      <sharedItems containsString="0" containsBlank="1" containsNumber="1" containsInteger="1" minValue="0" maxValue="200"/>
    </cacheField>
    <cacheField name="Dic" numFmtId="0">
      <sharedItems containsString="0" containsBlank="1" containsNumber="1" containsInteger="1" minValue="0" maxValue="2500"/>
    </cacheField>
    <cacheField name="Total" numFmtId="0">
      <sharedItems containsString="0" containsBlank="1" containsNumber="1" containsInteger="1" minValue="0" maxValue="25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ristian  Armando Velandia Mora" refreshedDate="44592.387837731483" createdVersion="6" refreshedVersion="6" minRefreshableVersion="3" recordCount="181" xr:uid="{638EC140-8D75-4C7C-A49B-C9C6E8B59513}">
  <cacheSource type="worksheet">
    <worksheetSource ref="B5:AJ149" sheet="Plan de acción"/>
  </cacheSource>
  <cacheFields count="35">
    <cacheField name="Objetivo estratégico" numFmtId="0">
      <sharedItems containsBlank="1"/>
    </cacheField>
    <cacheField name="Dimensión" numFmtId="0">
      <sharedItems containsBlank="1"/>
    </cacheField>
    <cacheField name="Política de Gestión y Desempeño Institucional" numFmtId="0">
      <sharedItems containsBlank="1"/>
    </cacheField>
    <cacheField name="Estrategia" numFmtId="0">
      <sharedItems containsBlank="1" longText="1"/>
    </cacheField>
    <cacheField name="Plan del Decreto 612, Plan, Programa, Proyecto o Estrategia" numFmtId="0">
      <sharedItems containsBlank="1"/>
    </cacheField>
    <cacheField name="Eje articulador" numFmtId="0">
      <sharedItems containsBlank="1"/>
    </cacheField>
    <cacheField name="Derechos garantizados" numFmtId="0">
      <sharedItems containsBlank="1"/>
    </cacheField>
    <cacheField name="ID_P" numFmtId="0">
      <sharedItems containsString="0" containsBlank="1" containsNumber="1" containsInteger="1" minValue="1" maxValue="53" count="54">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m/>
        <n v="50"/>
        <n v="51"/>
        <n v="52"/>
        <n v="53"/>
      </sharedItems>
    </cacheField>
    <cacheField name="Producto" numFmtId="0">
      <sharedItems containsBlank="1" count="119" longText="1">
        <s v="Diagnóstico sobre el aprendizaje del español como lengua extranjera en Colombia. "/>
        <s v="Resultados encuesta realizada a los estudiantes del curso de español del ICC"/>
        <s v="Levantamiento de la información sobre la enseñanza del español con diferentes universidades."/>
        <s v="Documento borrador del diagnóstico y socialización."/>
        <s v="Documento final- Diagnóstico sobre la enseñanza del español como lengua extranjera en Colombia."/>
        <s v="Cinco (5) convenios suscritos"/>
        <s v="Tres (3) convenios nacionales suscritos"/>
        <s v="Dos (2) convenios Internacionales suscritos."/>
        <s v="24 Boletines internos con información para acceder a becas de interés por parte de los profesores, investigadores y estudiantes del Instituto Caro y Cuervo."/>
        <s v="Una (1) Base de datos de instituciones externas para compartir la información de internacionalización"/>
        <s v="Convenios de prácticas académicas que permitan el desarrollo del PEMP"/>
        <s v="IES, instituciones de carácter ambiental, técnico, gubernamental, arqueológico, de cooperación internacional y cultural  que apoyen el desarrollo del proyecto a través de prácticas académicas, asistencias técnicas, desarrollo de investigaciones, aporte de recursos, entre otras; tendientes a continuar las actividades de restauración, mantenimiento, identificación de especies y zonas de interés y actividades de carácter educativo, ambiental y cultural relacionadas con el proyecto identiificadas"/>
        <s v="Dos (2) alianzas que apoyen el desarrollo del proyecto &quot;Hacienda Reserva Ecológica&quot;  de la sede Yerbabuena suscritas"/>
        <s v="Proceso para la consecución de recursos de cooperación internacional de acuerdo a los lineamiento dados por APC socializado al Comité de Investigación"/>
        <s v="Reunión APC y definición de la fecha de presentación ante el comité de investigaciones"/>
        <s v="Socialización ante el comité de investigaciones"/>
        <s v="Creación del Repositorio de información de la internacionalización"/>
        <s v="Información de los productos obtenidos de los convenios internacionales levantada"/>
        <s v="Repositorio borrador validado for la FSAB"/>
        <s v="Programas de posgrado 2022"/>
        <s v="Notas cargadas"/>
        <s v="Período académico cerrado"/>
        <s v="Programas de Educacion continua"/>
        <s v="Certificaciones emitidas"/>
        <s v="Cursos ofertados"/>
        <s v="Cupos ofertados "/>
        <s v="Programa académico con oferta de cursos para 2023"/>
        <s v="Oferta de programas academicos de educación continua  para el 2023 socializada"/>
        <s v="Procedimientos de autoevaluación y renovación de registros calificados de los programas de posgrado"/>
        <m/>
        <s v="Programas de Posgrado 2023"/>
        <s v="Graduandos (estudiantes graduados de los programas de maestría)"/>
        <s v="Virtualización maestria ELE/ELE2"/>
        <s v="Doctorado en Patrimonio Linguistico y Literario"/>
        <s v="Desarrollar las actividades de cada una de las dimensiones de la política de bienestar estudiantil"/>
        <s v="Generar una comunidad de egresados para el intercambio académicoy la continuidad del relacionamiento con su casa de estudios"/>
        <s v="Listado de actas de Consejo de Facultad con asistencia del representante de egresados"/>
        <s v="Listado de participación de egresados en actividades de la FSAB"/>
        <s v="Evento realizado"/>
        <s v="Cupos ofertados en diplomados y cursos de educación continua."/>
        <s v="Desarrollo de las colecciones"/>
        <s v="Procesamiento técnico de las colecciones"/>
        <s v="Colecciones procesadas "/>
        <s v="Preservación de las colecciones"/>
        <s v="Sistematización de la biblioteca "/>
        <s v="Prestación de los servicios bibliotecarios a la comunidad de usuarios internos y externos"/>
        <s v="Estrategia de comunicaciones ICC 2022"/>
        <s v="Actividades internas y externas con cubrimiento y divulgadas"/>
        <s v="Contenidos multimedia divulgados"/>
        <s v="Eventos virtuales producidos"/>
        <s v="Contenido en redes sociales divulgado"/>
        <s v="Esquema de publicaciones del ICC actualizado"/>
        <s v="Parrilla de programación divulgada"/>
        <s v="Microprogramas radiales emitidos"/>
        <s v="Eventos presenciales producidos"/>
        <s v="Plan de reactivación de museos"/>
        <s v="Exposiciones realizadas"/>
        <s v="Exposicion virtual realizada"/>
        <s v="Estados de conservación actualizados"/>
        <s v="Bienes muebles registrados"/>
        <s v="Registros y avalúo ajustados"/>
        <s v="Contenidos digitales divulgados"/>
        <s v="Reservas reorganizadas "/>
        <s v="Edición e impresión de 8 títulos aprobados por el comité editorial _x000a_- Primer título serie poesía Fernando Charry Lara_x000a_- El sueño de las escalinatas_x000a_- Literatura y pintura en Héctor Rojas Herazo_x000a_- Máscaras de lo siniestro_x000a_- Narraciones kaiyarí_x000a_- Paragrafics Linguistic Baroque, traducción Luis Castelví_x000a_- Reedición del libro Ficción e historia en Roberto Bolaño: buscar puertes sobre los abismos_x000a_- Diversidad y utilidad de la escritura"/>
        <s v="Edición de 3 títulos en formato digital para la vigencia 2022, aprobados por el comité:editorial del Instituto Caro y Cuervo:_x000a_- Perspectivas de la investigación en lingüística: entre tradición y modernidad_x000a_- Taakaizi itana, claves de lectura en la oratilegrafías de los indígenas piapoco_x000a_- Entre editores (nombre tentativo)"/>
        <s v="Edición e impresión de 3 libros para la Dirección  de Patrimonio del Ministerio de Cultura:"/>
        <s v="Participación en la Filbo 2021 y 2 ferias internacionales del libro"/>
        <s v="Coedición de libro de Vito Apushana, edición trilingüe (Universidad de los Andes)"/>
        <s v="Sensibilización y capacitación a supervisores"/>
        <s v="Plan de mantenimiento ejecutado"/>
        <s v="Actualización de inventario"/>
        <s v="Conformación del área piloto de restauración ecológica (Bosque Andino de planicie inundable)"/>
        <s v="Mantenimiento y proyectos de investigación en curso"/>
        <s v="Publicación impresa plantas palabras III"/>
        <s v="Elaboración de Plan de Austeridad y Gestión Ambiental"/>
        <s v="Actualización de Plan de Austeridad y Gestión Ambiental"/>
        <s v="Plan Institucional de Archivos de la Entidad - PINAR"/>
        <s v="TABLAS DE CONTROL DE ACCESO"/>
        <s v="MODELO DE REQUISITOS ELECTRONICOS"/>
        <s v="TRANSFERENCIAS DOCUMENTALES PRIMARIAS"/>
        <s v="Sensibilización y capacitación a funcionarios en aspectos disciplinarios de acuerdo a la normatividad vigente"/>
        <s v="Sensibilización y capacitación a funcionarios"/>
        <s v="Batería de indicadores de gestión"/>
        <s v="Socializaciones realizadas (1 por proceso) a coordinadores y lideres de equipo que intervengan en la realización de los indicadores de gestión"/>
        <s v="Socializaciones realizadas (1 por proceso) a coordinadores y lideres de equipo que intervengan en la aplicación de los indicadores de gestión"/>
        <s v="Matriz de indicadores de los procesos del Instituto trabajada y validada con los líderes de proceso y presentada al CIGD para su aprobación"/>
        <s v="Modelo Integrado de Planeación y Gestión"/>
        <s v="Socializaciones realizadas (una por equipo)"/>
        <s v="Informes trimestrales de seguimiento"/>
        <s v="Plan de mejoramiento de implementación FURAG"/>
        <s v="Sistema Integrado de Gestión"/>
        <s v="Socializaciones realizadas (1 por tipo de proceso estrategico, misional, evaluación y apoyo)"/>
        <s v="Informes semestrales del seguimiento sobre el estado del SIG socializados al CIGD"/>
        <s v="Administración de Riesgos"/>
        <s v="Informes cuatrimestrales de monitoreo a la matriz de riesgos"/>
        <s v="Informes semestrales de monitoreo a los planes de mejoramiento "/>
        <s v="Planeación Estrategica Institucional"/>
        <s v="Sensibilizaciones realizadas"/>
        <s v="Proyectos de inversión actualizados o formulados"/>
        <s v="Lineamiento de Planeación Estratégica Institucional"/>
        <s v="Aplicación web CMS (Content Management System) OPC (Observatorio Poesía  Colombiano) . "/>
        <s v="Telefonía sobre IP"/>
        <s v="Bases de datos centralizadas"/>
        <s v="Curso virtual de SG-SST"/>
        <s v="Página web actualizada"/>
        <s v="Diplomado virtual de lenguas nativas"/>
        <s v="Diplomado virtual corpus computacional"/>
        <s v="Sección de la página web &quot;transparencia&quot; actualizada"/>
        <s v="Formulario PQRSD actualizado "/>
        <s v="Aplicativo paz y salvo actualizado"/>
        <s v="Aplicativo en fase 1 terminada"/>
        <s v="Controles de acceso a sistemas de información mejorados"/>
        <s v="Transferencias y sensibilizaciones documentales con base en la normatividad vigente"/>
        <s v="Transferencias y sensibilizaciones documentales con base en la normatividad vigente realizadas"/>
        <s v="Software de gestión documental implementado para el manejo de correspondencia y PQRS"/>
        <s v="Preservación de documentos digitales de gestión contractual 2009-2010"/>
        <s v="Desarrollar el Plan Institucional de Archivos de la Entidad - PINAR 2022"/>
        <s v="Desarrollar el Plan Institucional de Archivos de la Entidad - PINAR 202"/>
        <s v="Plan de preservación documental, ejecutado"/>
      </sharedItems>
    </cacheField>
    <cacheField name="ID_AC" numFmtId="0">
      <sharedItems containsBlank="1" count="128">
        <m/>
        <s v="1.1"/>
        <s v="1.2"/>
        <s v="1.3"/>
        <s v="1.4"/>
        <s v="2.1"/>
        <s v="2.2"/>
        <s v="3.1"/>
        <s v="3.2"/>
        <s v="4.1"/>
        <s v="4.2"/>
        <s v="5.1"/>
        <s v="5.2"/>
        <s v="6.1"/>
        <s v="6.2"/>
        <s v="7.1"/>
        <s v="7.2"/>
        <s v="8.1"/>
        <s v="8.2"/>
        <s v="8.3"/>
        <s v="8.4"/>
        <s v="8.5"/>
        <s v="9.1"/>
        <s v="9.2"/>
        <s v="9.3"/>
        <s v="9.4"/>
        <s v="10.1"/>
        <s v="11.1"/>
        <s v="12.1"/>
        <s v="12.2"/>
        <s v="13.1"/>
        <s v="14.1"/>
        <s v="14.2"/>
        <s v="14.3"/>
        <s v="14.4"/>
        <s v="15.1"/>
        <s v="15.2"/>
        <s v="15.3"/>
        <s v="17.1"/>
        <s v="17.2"/>
        <s v="17.3"/>
        <s v="18.1"/>
        <s v="18.2"/>
        <s v="18.3"/>
        <s v="18.4"/>
        <s v="18.5"/>
        <s v="18.6"/>
        <s v="18.7"/>
        <s v="18.8"/>
        <s v="18.9"/>
        <s v="19.1"/>
        <s v="19.2"/>
        <s v="19.3"/>
        <s v="20.1"/>
        <s v="20.2"/>
        <s v="20.3"/>
        <s v="21.1"/>
        <s v="21.2"/>
        <s v="21.3"/>
        <s v="21.4"/>
        <s v="21.5"/>
        <s v="22.1"/>
        <s v="22.2"/>
        <s v="22.3"/>
        <s v="22.4"/>
        <s v="22.5"/>
        <s v="22.6"/>
        <s v="22.7"/>
        <s v="22.8"/>
        <s v="23.1"/>
        <s v="23.2"/>
        <s v="23.3"/>
        <s v="23.4"/>
        <s v="23.5"/>
        <s v="23.6"/>
        <s v="23.7"/>
        <s v="24.1"/>
        <s v="24.2"/>
        <s v="24.3"/>
        <s v="24.4"/>
        <s v="25.1"/>
        <s v="25.2"/>
        <s v="26.1"/>
        <s v="26.2"/>
        <s v="26.3"/>
        <s v="26.4"/>
        <s v="26.5"/>
        <s v="27.1"/>
        <s v="27.2"/>
        <s v="27.3"/>
        <s v="28.1"/>
        <s v="28.2"/>
        <s v="29.1"/>
        <s v="29.2"/>
        <s v="29.3"/>
        <s v="30.1"/>
        <s v="30.2"/>
        <s v="30.3"/>
        <s v="31.1"/>
        <s v="31.2"/>
        <s v="32.1"/>
        <s v="32.2"/>
        <s v="32.3"/>
        <s v="33.1"/>
        <s v="33.2"/>
        <s v="33.3"/>
        <s v="34.1"/>
        <s v="34.2"/>
        <s v="35.1"/>
        <s v="35.2"/>
        <s v="35.3"/>
        <s v="36.1"/>
        <s v="36.2"/>
        <s v="36.3"/>
        <s v="36.4"/>
        <s v="49.1"/>
        <s v="49.2"/>
        <s v="50.1"/>
        <s v="50.2"/>
        <s v="51.1"/>
        <s v="52.1"/>
        <s v="52.2"/>
        <s v="52.3"/>
        <s v="52.4"/>
        <s v="52.5"/>
        <s v="53.1"/>
        <s v="53.2"/>
        <s v="53.3"/>
      </sharedItems>
    </cacheField>
    <cacheField name="Actividad" numFmtId="0">
      <sharedItems containsBlank="1" count="172" longText="1">
        <s v="Consultar experiencia de jovenes y profesores sobre el estudio del español en Colombia para generar un informe diagnóstico que permita posteriormente encaminar acciones para potencializar la enseñanza del español en Colombia"/>
        <s v="Identificar con los estudiantes del curso de español para extranjeros su experiencia en el aprendizaje del idioma"/>
        <s v="Buscar y levantar información externa sobre la enseñanza del español en las diferentes instituciones nacionales e internacionales."/>
        <s v="Documento borrador del diagnóstico y socialización sobre enseñanza del español como lengua estranjera en Colombia"/>
        <s v="Documento final"/>
        <s v="Sucribir 5 convenios durante la vigencia 2022."/>
        <s v="Suscribir 3 convenios nacionales que permitan aunar esfuerzos para realizar acciones conjuntas"/>
        <s v="Suscribir 2 convenios internacionales que permitan aunar esfuerzos para realizar acciones conjuntas, el resultado de estas acciones son proyectos que aportan a las actividades misionales de las partes y ayudan al posicionamiento y reconocimiento del Instituto Caro y Cuervo a nivel mundial"/>
        <s v="Socializar la información de becas, concursos, eventos que sean de interés de la comunidad académica del ICC"/>
        <s v="Levantar la información para la Base de datos de IES para compartir información de internacionalización"/>
        <s v="Buscar información para acceder a becas de interés por parte de las personas que hacen parte del Instituto Caro y Cuervo. El proceso de alianzas como área encargada de la divulgación de la información sobre movilidad, estará encargada de la divulgación de la información para informar a todas las personas interesadas los parámetros para poder acceder a las diferentes oportunidades de estudio y pasantía"/>
        <s v="Consolidar nuevas alianzas que permitan que pasantes de diferentes universidades de la sabana apoyen en el desarrollo del Plan Especial de Manejo y Protección de la Hacienda Yerbabuena"/>
        <s v="Conseguir IES y aliados estratégicos que a través que se integren a las actividades del proyecto. "/>
        <s v="Suscribir dos (2) alianzas (Convenios, memorandos de entendimiento)"/>
        <s v="Socializar la informarción y apoyo dado por la Agencia Presidencial de Cooperación internacional sobre el proceso de consecución de recursos de cooperación con el comité de investigación del ICC y así definir responsables y futuras acciones."/>
        <s v="Definir reunión con APC y fecha de la presentación ante el comité de investigaciones para definir el apoyo en la consecución de recursos de cooperación internacional."/>
        <s v="Realizar la socialización ante el Comité de investigaciones junto con la definición de acciones y responsables posteriores para la consecución de recursos de cooperación."/>
        <s v="Crear el Repositorio de información de internacionalización, cuyo responsable sea el Asesor de la Dirección para Relaciones Interinstitucionales con el apoyo del técnico operativo de la Dirección. En éste registrará toda la información de productos resultados de la cooperación internacional en términos de convenios, proyectos, publicaciones, movilidades y alimentará las bases de datos de convenios y movilidad entrante y saliente."/>
        <s v="Levantar la información de los productos obtenidos de los convenios internacionales con el supervisor de cada uno de estos."/>
        <s v="Elaborar el repositorio en borrador y validarlo con la Facultad Seminario Andrés Bello. "/>
        <s v="Apertura de matriculas"/>
        <s v="Cargar notas"/>
        <s v="Cerrar período académico"/>
        <s v="Desarrollo de los programas de educación continua 2022"/>
        <s v="Entregar certificaciones de programas dictados"/>
        <s v="Presentar los programas de 2023 al Consejo de Facultad para ser aprobados."/>
        <s v=" Ofertar cupos de programas de educación continua para 2023."/>
        <s v="Socializar los programas de educación continua ofertados para el 2023 con Subdirección Académica, Educación Continua."/>
        <s v="Primer borrador de documento maestro para registro calificado MEC"/>
        <s v="Primer informe de autoevaluación y plan de mejoramiento asociado Lingüística"/>
        <s v="Entrega en el SACES del documento maestro para renovación de registro calificado y atención a visita de pares Editoriales "/>
        <s v="Solicitar ante el MEN el registro calificado único del programa de Maestría en Enseñanza de ELE/L2 para poder ofertarlo en modalidades presencial y virtual."/>
        <s v="Atender primera visita del ICC para la obtención de registro calificado único para un programa de la FSAB maestría en ELE."/>
        <s v="Proyección calendario académico 2023 divulgado"/>
        <s v="Proyectar el borrador del calendartio académico para presentar al comité respectivo"/>
        <s v="Aprobar calendario académico 2023"/>
        <s v="Programación de sustentación con jurados de trabajo de grado"/>
        <s v="Programar ceremonia de grado"/>
        <s v="Creación de contenidos 22 créditos"/>
        <s v="Diseñar 22 créditos instruccionales"/>
        <s v="Diseñar y montar en plataforma 22 créditos "/>
        <s v="Realizar el documento maestro final del doctorado"/>
        <s v="Enviar al SACES de documento maestro del doctorado"/>
        <s v="Ejecutar el programa de bienestar estudiantil"/>
        <s v="De acuerdo con los resultados de la encuesta ejecutar el programa de bienestar estudiantil semestralmente"/>
        <s v="Elección del representante estudiantil de la nueva cohorte de la maestría en Lingüística"/>
        <s v="Elección del representante estudiantil de la nueva cohorte de las maestrías en Estudios Editoriales, Enseñanza de Español como Lengua Extranjera y Segunda Lengua y Escritura Creativa"/>
        <s v="Carnetización de egresados"/>
        <s v="Participación representante de egresados en órganos de gobierno"/>
        <s v="Participación de egresados en las actividades de la FSAB"/>
        <s v="Coloquio de egresados"/>
        <s v="Ofrecer cupos en diplomados y cursos de educación continua"/>
        <s v="Realizar acciones de desarrollo de las colecciones bibliográficas"/>
        <s v="Adquisición de libros"/>
        <s v="Suscripción de títulos de revistas"/>
        <s v="Renovar la suscripción de las Bases de datos  académicas (JSTOR, MLA, Dissertation &amp; Theses, Dialnet Plus, Proquest : Módulos de lingüística y literatura)"/>
        <s v="Procesar tecnicamente las colecciones bibliográficas"/>
        <s v="Renovación de la herramienta bibliotecaria ARMARC y TOOLKIT RDA"/>
        <s v="Realizar el estudio de las autoridades e Ingresar 300 registros de autoridad de tema en el Sistema Bibliográfico KOHA"/>
        <s v="Realizar el estudio de las autoridades e Ingresar 500 registros de autoridad de autor en el Sistema Bibliográfico KOHA"/>
        <s v="Títulos clasificados y catalogados del material bibliográfico (nuevo y retrospectivo)"/>
        <s v="Títulos retrospectivos normalizados y depurados en la base de datos bibliográfica KOHA"/>
        <s v="Organización archivos patrimoniales"/>
        <s v="Ítems del material bibliográfico adquirido preparados físicamente"/>
        <s v="Lista del material bibliográfico recibido en donación"/>
        <s v="Tags asignados de RFI a los ítems nuevos y retrospectivos"/>
        <s v="Realizar actividades de preservación de las colecciones"/>
        <s v="Adquisición de cubiertas para la preservación de la colección de libros"/>
        <s v="Ítems del material bibliográfico impreso forrados"/>
        <s v="Digitalización de los medios análogos del archivo literario entragdo por la poeta Mery Yolanda Sánchez, Helcías Martán Góngora y otros materiales del archivo sonoro del Instituto Caro y Cuervo."/>
        <s v="Realizar actividades de sistematización de la biblioteca"/>
        <s v="Manteniemiento y servicio de Hosting del Sistema de Información Bibliográfico KOHA mediente el cual se administran las Colecciones y servicio bibiotecarios en las dos sedes."/>
        <s v="Renovación de la licencia del programa EZ-proxy para la consulta remota de los recursos electrónicos  y  Lookproxy para generación de las estadística de uso de los recursos electrónicos"/>
        <s v="Incorporar al repositorio institucional  los  Trabajos de grado de las tesis de maestría que los estudiantes han autorizado publicar y otros documentos de la producción intelectual del Instituto"/>
        <s v="Realizar actividades de prestación de los servicios bibliotecarios del ICC"/>
        <s v="Encuesta de satisfacción de usuarios"/>
        <s v="Préstamos interno y externo del material Bibliográfico solicitado"/>
        <s v="Suministro de artículos y capítulos de libros a usuarios internos y externos"/>
        <s v="Capacitación de usuarios sobre el manejo de los recursos bibliográficos existentes en las colecciones"/>
        <s v="Asignación de las claves de acceso a los usuarios internos para la consulta remota de los recursos bibliográficos electrónicos"/>
        <s v="Ejecutar la estrategia de comunicaciones ICC 2022"/>
        <s v="Divulgar y/o hacer cubrimiento oportuno de las actividades que organice y/o donde participe el ICC durante el año 2022 de manera interna y externa. "/>
        <s v="Crear contenido multimedia para usarlo en todos los canales con los que cuenta el ICC para llegar a sus públicos. "/>
        <s v="Apoyar en la producción de eventos virtuales de la subdirección académica y dirección general, orientados a público externo. "/>
        <s v="Crear y divulgar contenido para las redes sociales del ICC, así como contestar a las PQR de los ciudadanos por estos canales digitales. "/>
        <s v="Apoya el proceso de actualización del esquema de publicaciones del ICC una vez al año (octubre)y a través del webmaster, así como realizar el cargue de documentos en sección transparencia. "/>
        <s v="Generar una parrilla pública de programación de la emisora CyC Radio y gestionar todos los programas."/>
        <s v="Microprogramas radiales trabajados con la Facultad Seminario Andrés Bello y emitidos por CyC Radio."/>
        <s v="Apoyar en la producción de eventos presenciales del ICC donde se requiera consola de sonido, micrófonos y apoyo técnico para su manejo. "/>
        <s v="Desarrollar el Plan de reactivación de museos"/>
        <s v="Apertura y cierre de dos exposiciones en la Casa Cuervo Urisarri _x000a_De vuelta a casa. Los Vásquez de los Cuervo_x000a_una república para las artes. Cultura visual, música y letras en Colombia (1819 - 1888)"/>
        <s v="Investigar y publicar una exposición virtual y una exposición temporal en salas con las colecciones de los museos del ICC y el comodato del Museo del Siglo XIX.  Evidenciado por medio del enlace a la página web institucional"/>
        <s v="Actualizar estados de conservación de las colecciones del ICC. "/>
        <s v="Nuevos registros en Colexcol de bienes muebles de las colecciones. Evidenciado en el aplicativo Colecciones Colombianas"/>
        <s v="Actualización de registros y avalúos con el fin de reajustar el valor patrimonial de los bienes muebles que resguarda el ICC en las colecciones del museo. Evidenciado en el aplicativo Colecciones Colombianas"/>
        <s v="Diseñar y publicar contenidos digitales micrositio y redes sociales"/>
        <s v="Reorganización de las ocho nuevas reservas. "/>
        <s v="Editar e imprimir 8 títulos aprobados por el Comité Editorial"/>
        <s v="Editar 3 títulos en formato digital para la vigencia 2022, aprobados por el comité editorial del Instituto Caro y Cuervo:_x000a_- Perspectivas de la investigación en lingüística: entre tradición y modernidad_x000a_- Taakaizi itana, claves de lectura en la oratilegrafías de los indígenas piapoco_x000a_- Entre editores (nombre tentativo)"/>
        <s v="Editar  e impresión de 3 libros para la Dirección  de Patrimonio del Ministerio de Cultura:"/>
        <s v="Participación en la Filbo 2021 y 2 ferias internacionales del libro"/>
        <s v="Coeditar el libro de Vito Apushana, edición trilingüe (Universidad de los Andes)"/>
        <s v="Realizar actividades de sensibilización y capacitación a supervisores "/>
        <s v="Sensibilizar a los supervisores y a las personas que los apoyan en esta labor, para ponerlos al tanto de las reformas más importantes efectuadas al manual de contratación, evidenciada por medio de un cuestionario"/>
        <s v="Gestionar capacitación a supervisores y sus apoyos sobre la forma de efectuar la actividad de seguimiento a los contratos en el SECOP II, evidenciada por medio de un cuestionario"/>
        <s v="Ejecutar el Plan de mantenimiento"/>
        <s v="Identificar las áreas o espacios que requieran mantenimiento (reparaciones menores, de funcionamiento y de infraestructura)"/>
        <s v="Elaborar cronograma de mantenimiento para la vigencia"/>
        <s v="Ejecución del plan"/>
        <s v="Elaborar informe de solicitudes de soporte técnico atendidas por medio de la mesa de ayuda de la intranet helpdesk.caroycuervo.gov.co"/>
        <s v="Plan de mantenimiento de vehículos, ejecutado"/>
        <s v="Actualizar inventario del ICC"/>
        <s v="Elaborar y presentar para aprobación el cronograma para la realización de toma física de autoinventarios"/>
        <s v="Documento consolidado con tomas físicas firmadas con el fin de confrontar los bienes de inventarios individuales contra el físico real y documento consolidado evidenciado los ajustes frente a las novedades detectadas en el aplicativo WEB SAFI"/>
        <s v="Toma física de inventarios de publicaciones"/>
        <s v="Conformar el área piloto de restauración ecologica "/>
        <s v="Mantenimiento de los individuos arbóreos plantados"/>
        <s v="Divulgación acciones ambientales "/>
        <s v="Desarrollar el Plan Institucional de Gestión Ambiental"/>
        <s v="Establecer objetivos, metas y responsables de las actividades del plan de austeridad y gestión ambiental"/>
        <s v="Socializar plan con responsables en obligaciones compartidas"/>
        <s v="Ejecutar Plan de Austeridad y Gestión Ambiental"/>
        <s v="Ejecutar actividades del Plan Institucional de Archivos"/>
        <s v="APROBAR, PUBLICAR Y SOCIALIZAR DOCUMENTO TABLAS DE CONTROL DE ACCESO"/>
        <s v="TRANSFERENCIAS DOCUMENTALES PRIMARIAS"/>
        <s v="Sensibilizar funcionarios en normatividad vigente sobre aspectos disciplinarios"/>
        <s v="Realizar campañas informativas de aspectos importantes del proceso disciplinario  mediante herramienta Teams o  mediante comunicación interna ICC"/>
        <m/>
        <s v="Socializar con los responsables del Instituto en los diferentes procesos, la metodología interna para la construcción y análisis de los indicadores de gestión institucional aportando a la efectiva implementación del MIPG."/>
        <s v="Socializar el Documento metodológico institucional para la elaboración de las fichas técnicas de los indicadores que servirá como referente para los ejercicios de direccionamiento estratégico;"/>
        <s v="Matriz de indicadores de los procesos del Instituto trabajada y validada con los líderes de proceso"/>
        <s v="Implementar acciones de mejora en el Modelo Integrado de Planeación y Gestión"/>
        <s v=" Acompañar a los equipos técnicos de gestión y desempeño en el desarrollo e implementación de las dimensiones y políticas del Modelo Integrado de Planeación y Gestión (MIPG)"/>
        <s v="Elaborar informes trimestrales del seguimiento al avance de la implementación de las políticas del MIPG "/>
        <s v="Acompañar las actividades necesarias para el reporte FURAG y la definición de Planes de mejora posterior a su evaluación"/>
        <s v="Implementar acciones de mejora del Sistema Integrado de Gestión"/>
        <s v="Gestionar y acompañar las directrices metodológicas emitidas por el Grupo de Planeación para la actualización de la documentación del Sistema Integrado de Gestión de acuerdo con la estructura de procesos definida por el Instituto."/>
        <s v="Definir estrategias de trabajo para la articulación de los diferentes sistemas de gestión al interior del Instituto."/>
        <s v="Acompañar a los responsables de las diferentes áreas del Instituto en la identificación, valoración, tratamiento, manejo a los mapas riesgos del Instituto"/>
        <s v="Monitorear periódicamente la gestión de riesgos del Instituto"/>
        <s v="Consolidar y monitorear las actividades de los componentes de administración de riesgos y racionalización de trámites inscritas en el Plan Anticorrupción y de Atención al Ciudadano – PAAC"/>
        <s v="Acompañar técnicamente la gestión de los Planes de Mejoramiento de autoevaluación de los procesos del Instituto"/>
        <s v="Implementar acciones de planeación estratégica institucional "/>
        <s v="Realizar sensibilizaciones sobre la planeación de proyectos de inversión "/>
        <s v="Actualizar proyectos de inversión institucionales en la plataforma MGA"/>
        <s v="Realizar sensibilizaciones sobre la planeación estratégica institucional"/>
        <s v="Realizar documento de lineamiento para la planeación estratégica institucional"/>
        <s v="Desarrollar y publicar el Observatorio de poesía Colombiano."/>
        <s v="Migrar la telefonía voz sobre ip"/>
        <s v="Centralizar bases de datos página institucional"/>
        <s v="Virtualizar el curso de inducción y reinducción de SG-SST"/>
        <s v="Rediseñar la página institucional gov.co"/>
        <s v="Virtualizar el diplomado lenguas nativas"/>
        <s v="Virtualizar el diplomado corpus computacional"/>
        <s v="Actualizar espacio de transparencia ITA"/>
        <s v="Actualizar formulario PQRSDF"/>
        <s v="Actualizar aplicativo paz y salvo"/>
        <s v="Desarrollar fase I aplicativo LEXICC investigación"/>
        <s v="Fortalecer la seguridad informática."/>
        <s v="Sensibilizar a las dependencias del ICC para la aplicación de instrumentos archivísticos con base en la normatividad vigente (Plan de gestión documental (PGD), tablas de retención documental (TRD), sistema de conservación, manual de gestión documental, inventario documental, PINAR)"/>
        <s v="Apoyar las transferencias que realizan las dependencias del ICC con la respectiva aplicación de instrumentos archivísticos con base en la normatividad vigente"/>
        <s v="Realizar pruebas de funcionamiento del software de gestión documental"/>
        <s v="Puesta en marcha y funcionamiento del software de gestión documental"/>
        <s v="Digitalizar la serie documental contratos de la vigencia 2018 y las historias laborales inactivas."/>
        <s v="Llevar a aprobación del Comité Institucional de Gestión y Desempeño los Instrumentos Archivísticos actualizados en la vigencia 2022"/>
        <s v="Actualización del proceso de Gestión Documental en el Sistema Integral de Gestión"/>
        <s v="Realizar socializaciones orientadas a_x000a_funcionarios en el proceso de Gestión Documental"/>
        <s v="Implementar las TRD mediante planes de trabajo acordados con la dependencias para garantizar el ciclo de vida de la información y salvaguardar el patrimonio histórico del Instituto"/>
        <s v="Realizar acompañamiento a las dependencias cuando se soliciten transferencias documentales al archivo central"/>
        <s v="Realizar jornadas de socialización al personal que administra los archivos de gestión y los archivos centrales de la entidad, en aspectos de conservación, manipulación y almacenamiento de documentos.                                                             "/>
        <s v="Realizar jornada de limpieza a los depósitos de archivo, mobiliario y unidades de almacenamiento, encaminada a la disminución de carga microbiológica identificada en ambientes y superficies de los depósitos."/>
        <s v="Gestionar jornadas de fumigación (desinsectación)"/>
      </sharedItems>
    </cacheField>
    <cacheField name="Unidad  de medida" numFmtId="0">
      <sharedItems containsBlank="1"/>
    </cacheField>
    <cacheField name="Meta" numFmtId="0">
      <sharedItems containsString="0" containsBlank="1" containsNumber="1" containsInteger="1" minValue="1" maxValue="48000"/>
    </cacheField>
    <cacheField name="Entregable" numFmtId="0">
      <sharedItems containsBlank="1"/>
    </cacheField>
    <cacheField name="Indicador" numFmtId="0">
      <sharedItems containsBlank="1" count="122">
        <s v="Documentos de diagnósticos realizados"/>
        <s v="Encuestas de experiencias identificadas "/>
        <s v="Levantamiento de información de experiencias de IES nacionales e internacionales"/>
        <s v="Documentos de diagnósticos socializados"/>
        <s v="Convenios suscritos"/>
        <s v="Boletines divulgados"/>
        <s v="Base de Datos de IES elaboradas"/>
        <s v="Listados de IES como aliadas en apoyo al PEMP"/>
        <s v="Alianazas suscritos"/>
        <s v="Socializaciones realizada"/>
        <s v="Reunión realizada"/>
        <s v="Socialización realizada"/>
        <s v="Repositorio documentado"/>
        <s v="Documento consolidado"/>
        <s v="Repositorios en borrador documentados"/>
        <s v="Estudiantes matriculados"/>
        <s v="Reportes de cargue notas realizado"/>
        <s v="Reporte de cierre académico realizado"/>
        <s v="Cupos ofertados"/>
        <s v="Certificaciones emitidas"/>
        <s v="Cursos ofertados"/>
        <s v="Socializaciones realizadas"/>
        <s v="Borrador del documento registro calificado MEC realizado"/>
        <s v="Informe de autoevaluación realizada"/>
        <s v="Documentos renovación registro calificado entregados al SACES"/>
        <s v="Solicitud  presentadas"/>
        <s v="Visitas para la obtención de registro calificado atendidas"/>
        <s v="Calendarios académicos divulgado"/>
        <s v="Calendario académico presentado al Comité académico"/>
        <s v="Calendario académico aprobado"/>
        <s v="Numero de sustentaciones de trabajo de grado"/>
        <s v="Ceremonias de grado realizadas"/>
        <s v="Créditos diseñados"/>
        <s v="Documentos maestros realizados"/>
        <s v="Documentos maestros radicados"/>
        <s v="Actividades ejecutadas"/>
        <s v="Encuesta realizada"/>
        <s v="Representante estudiantil elegido"/>
        <s v="Representantes estudiantiles elegidos"/>
        <s v="Listado de egresados carnetizados"/>
        <s v="Listado de actas de Consejo de Facultad con asistencia del representante de egresados"/>
        <s v="Listado de participación de egresados en actividades de la FSAB"/>
        <s v="Eventos realizados"/>
        <s v="Titulos adquiridos"/>
        <s v="Libros adquiridos"/>
        <s v="Títulos de revistas suscritas"/>
        <s v="Bases de datos suscritas"/>
        <m/>
        <s v="Herramienta renovada"/>
        <s v="Numero de autoridades de tema creadas"/>
        <s v="Numero de autoridades de autor  creadas"/>
        <s v="Numero de títulos procesados"/>
        <s v="Número de títulos normalizados"/>
        <s v="Número de folios organizados"/>
        <s v="Número de ítems preparados físicamente"/>
        <s v="Informe de los ítems registrados en el formato de donaciones recibidas"/>
        <s v="Número de ítems con Tags de RFID"/>
        <s v="Número de cubiertas adquiridas"/>
        <s v="Número de ítems forrados"/>
        <s v="Documentos análogos trasferidos a medio digital."/>
        <s v="Servicio de mantenimiento contratado y sistema funcionando"/>
        <s v="Licencia renovada"/>
        <s v="Número de documentos incorporados en la Biblioteca digital"/>
        <s v="Encuesta de satisfacción de usuarios"/>
        <s v="Informe de consulta en sala y préstamos externos"/>
        <s v="Informe de artículos suministrados a usuarios internos y externos"/>
        <s v="Cursos de capacitación realizados"/>
        <s v="Informe de usuarios y claves asignadas"/>
        <s v="Estrategia ejecutada"/>
        <s v="Eventos divulgados"/>
        <s v="Contenidos creados y divulgados"/>
        <s v="Eventos viruales realizados con el apoyo de la oficina de comunicaciones "/>
        <s v="Contenidos publicados (60) y reporte de atención al ciudadano "/>
        <s v="Informe trimestral donde se evidencia la Parrilla publicada en la página del ICC y la gestión de los programas"/>
        <s v="Microprogramas radiales, emitidos"/>
        <s v="Eventos presenciales con apoyo de técnico y de cubrimiento"/>
        <s v="Porcentaje de avance plan de reactivación museos ICC"/>
        <s v="Exposiciones ejecutadas"/>
        <s v=" exposiciones ejecutadas"/>
        <s v="Estados de conservación"/>
        <s v="Registros en ColexCol de bienes muebles"/>
        <s v="Registros y avaluos actualizados"/>
        <s v="Reservas reorganizadas"/>
        <s v="Títulos editados e impresos"/>
        <s v="Tïtulos digitales editados"/>
        <s v="Libros editados"/>
        <s v="Participación en ferias del libro "/>
        <s v="Libros coeditados"/>
        <s v="Sensibilización y capacitación"/>
        <s v="Sensibilización realizada"/>
        <s v="Capacitación realizada"/>
        <s v="Documento resumen con las necesidades identificadas de mantenimiento de infraestructura"/>
        <s v="Cronograma de mantenimiento"/>
        <s v="Informes realizados y socializados"/>
        <s v="Informe de la ejecución del plan"/>
        <s v="Cronograma presentado"/>
        <s v="Documentos consolidados"/>
        <s v="Informe de seguimiento de los individuos arbóreos plantados"/>
        <s v="Publicación disponible para la venta."/>
        <s v="Plan de Austeridad y Gestión Ambiental, aprobado"/>
        <s v="Socialización con responsables de obligaciones compartidas"/>
        <s v="Documento aprobado, publicado y socializado"/>
        <s v="Sesiones de sensibilización realizadas"/>
        <s v="Capsulas informativas divulgadas"/>
        <s v="Matriz de indicadores"/>
        <s v="Planes de mejoramiento formulados "/>
        <s v="Proyectos formulados"/>
        <s v="Aplicativo WEB"/>
        <s v="Informe de avance"/>
        <s v="Sensibilizaciones realizadas"/>
        <s v="Inventarios de transferencias 2021"/>
        <s v="Actas de reunión donde se evidencie el desarrollo de las pruebas"/>
        <s v="Informes que evidencien los avances en la implementación del software"/>
        <s v="Folios digitalizados"/>
        <s v="PINAR aprobado y publicado antes del 31 de enero de 2021"/>
        <s v="Procedimiento actualizado y publicado en el SIG"/>
        <s v="Número de socializaciones impartidas"/>
        <s v="Compromisos de las dependencias para implementar la TRD evidenciados por medio del acta de la reunión"/>
        <s v="Número de acompañamientos simpartidos"/>
        <s v="Socializaciones impartidas"/>
        <s v="Actividades de limpieza de depositos de archivo realizadas"/>
        <s v="Jornadas de fumigación realizadas"/>
      </sharedItems>
    </cacheField>
    <cacheField name="Tipo de indicador asociado" numFmtId="0">
      <sharedItems containsBlank="1"/>
    </cacheField>
    <cacheField name="Proceso responsable" numFmtId="0">
      <sharedItems count="10">
        <s v="Alianzas"/>
        <s v="Formación"/>
        <s v="Investigación"/>
        <s v="Apropiación_Social_del_Conocimiento_y_del_Patrimonio"/>
        <s v="Gestión_Contractual"/>
        <s v="Gestión_Administrativa"/>
        <s v="Direccionamiento_Estratégico"/>
        <s v="Control_interno_disciplinario"/>
        <s v="Mejoramiento_Continuo"/>
        <s v="Información_y_Comunicación"/>
      </sharedItems>
    </cacheField>
    <cacheField name="Dependencia o grupo de trabajo responsable" numFmtId="0">
      <sharedItems containsBlank="1" count="13">
        <s v="DG-  Equipo de Relaciones Interinstitucionales"/>
        <m/>
        <s v="Facultad Seminario Andrés Bello"/>
        <s v="Grupo de Biblioteca"/>
        <s v="SA - Equipo de Comunicaciones y Prensa"/>
        <s v="SA Museos"/>
        <s v="Grupo de Procesos Editoriales"/>
        <s v="Grupo de Gestión Contractual"/>
        <s v="Grupo de Recursos Físicos"/>
        <s v="Gestión_Documental"/>
        <s v="SAF - Control Interno Disciplinario"/>
        <s v="Grupo de Planeación"/>
        <s v="Grupo de Tecnologías de la Información "/>
      </sharedItems>
    </cacheField>
    <cacheField name="Cargo o rol del responsable" numFmtId="0">
      <sharedItems containsBlank="1"/>
    </cacheField>
    <cacheField name="Sede" numFmtId="0">
      <sharedItems containsBlank="1"/>
    </cacheField>
    <cacheField name="Valor asignado según plan anual de adquisiciones" numFmtId="0">
      <sharedItems containsBlank="1" containsMixedTypes="1" containsNumber="1" containsInteger="1" minValue="2429400" maxValue="99822500"/>
    </cacheField>
    <cacheField name="Fecha inicio" numFmtId="0">
      <sharedItems containsDate="1" containsBlank="1" containsMixedTypes="1" minDate="2022-01-01T00:00:00" maxDate="2022-12-02T00:00:00"/>
    </cacheField>
    <cacheField name="Fecha fin" numFmtId="14">
      <sharedItems containsNonDate="0" containsDate="1" containsString="0" containsBlank="1" minDate="2022-01-01T00:00:00" maxDate="2023-01-01T00:00:00"/>
    </cacheField>
    <cacheField name="Ene" numFmtId="0">
      <sharedItems containsString="0" containsBlank="1" containsNumber="1" containsInteger="1" minValue="0" maxValue="25"/>
    </cacheField>
    <cacheField name="Feb" numFmtId="0">
      <sharedItems containsString="0" containsBlank="1" containsNumber="1" containsInteger="1" minValue="0" maxValue="165"/>
    </cacheField>
    <cacheField name="Mar" numFmtId="0">
      <sharedItems containsString="0" containsBlank="1" containsNumber="1" containsInteger="1" minValue="0" maxValue="12000"/>
    </cacheField>
    <cacheField name="Abr" numFmtId="0">
      <sharedItems containsString="0" containsBlank="1" containsNumber="1" containsInteger="1" minValue="0" maxValue="470"/>
    </cacheField>
    <cacheField name="May" numFmtId="0">
      <sharedItems containsString="0" containsBlank="1" containsNumber="1" containsInteger="1" minValue="0" maxValue="200"/>
    </cacheField>
    <cacheField name="Jun" numFmtId="0">
      <sharedItems containsString="0" containsBlank="1" containsNumber="1" containsInteger="1" minValue="0" maxValue="12000"/>
    </cacheField>
    <cacheField name="Jul" numFmtId="0">
      <sharedItems containsString="0" containsBlank="1" containsNumber="1" containsInteger="1" minValue="0" maxValue="400"/>
    </cacheField>
    <cacheField name="Ago" numFmtId="0">
      <sharedItems containsString="0" containsBlank="1" containsNumber="1" containsInteger="1" minValue="0" maxValue="690"/>
    </cacheField>
    <cacheField name="Sep" numFmtId="0">
      <sharedItems containsString="0" containsBlank="1" containsNumber="1" containsInteger="1" minValue="0" maxValue="12000"/>
    </cacheField>
    <cacheField name="Oct" numFmtId="0">
      <sharedItems containsString="0" containsBlank="1" containsNumber="1" containsInteger="1" minValue="0" maxValue="200"/>
    </cacheField>
    <cacheField name="Nov" numFmtId="0">
      <sharedItems containsString="0" containsBlank="1" containsNumber="1" containsInteger="1" minValue="0" maxValue="200"/>
    </cacheField>
    <cacheField name="Dic" numFmtId="0">
      <sharedItems containsString="0" containsBlank="1" containsNumber="1" containsInteger="1" minValue="0" maxValue="12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2">
  <r>
    <s v="Fortalecer los programas académicos de posgrado para construir una comunidad académica que contribuya a la salvaguarda del patrimonio lingüístico"/>
    <s v="Actividades_Misionales"/>
    <s v="Actividades_Misionales"/>
    <s v="Establecer estrategias de consolidación en los nichos de mercado con mayor probabilidad de éxito en el sector académico con el objetivo de ser la referencia ante la competencia y asegurar el posicionamiento en el mercado educativo"/>
    <s v="Planes Misionales"/>
    <m/>
    <s v="Libertad de escoger profesión u oficio"/>
    <x v="0"/>
    <s v="Diagnóstico sobre el aprendizaje del español como lengua extranjera en Colombia. "/>
    <x v="0"/>
    <s v="Consultar experiencia de jovenes y profesores sobre el estudio del español en Colombia para generar un informe diagnóstico que permita posteriormente encaminar acciones para potencializar la enseñanza del español en Colombia"/>
    <s v="Número"/>
    <n v="1"/>
    <s v="Diagnóstico sobre el aprendizaje de español como lengua extranjera en Colombia realizado"/>
    <s v="Documentos de diagnósticos realizados"/>
    <s v="Eficacia"/>
    <s v="Alianzas"/>
    <x v="0"/>
    <s v="Asesor Alianzas"/>
    <s v="Las dos sedes"/>
    <m/>
    <d v="2022-03-01T00:00:00"/>
    <d v="2022-11-01T00:00:00"/>
    <m/>
    <m/>
    <n v="1"/>
    <m/>
    <n v="1"/>
    <m/>
    <m/>
    <n v="1"/>
    <m/>
    <m/>
    <n v="1"/>
    <m/>
    <n v="4"/>
  </r>
  <r>
    <m/>
    <m/>
    <m/>
    <m/>
    <m/>
    <m/>
    <m/>
    <x v="0"/>
    <s v="Análisis de resultados de la encuesta realizada a los estudiantes del curso de español del ICC"/>
    <x v="1"/>
    <s v="Identificar con los estudiantes del curso de español para extranjeros su experiencia en el aprendizaje del idioma"/>
    <s v="Número"/>
    <n v="1"/>
    <s v="Encuesta de resultados de identificación de experiencias aplicada"/>
    <s v="Encuestas de experiencias identificadas "/>
    <s v="Eficacia"/>
    <s v="Alianzas"/>
    <x v="1"/>
    <s v="Asesor Alianzas"/>
    <s v="Las dos sedes"/>
    <m/>
    <d v="2022-03-01T00:00:00"/>
    <d v="2022-03-01T00:00:00"/>
    <m/>
    <m/>
    <n v="1"/>
    <m/>
    <m/>
    <m/>
    <m/>
    <m/>
    <m/>
    <m/>
    <m/>
    <m/>
    <n v="1"/>
  </r>
  <r>
    <m/>
    <m/>
    <m/>
    <m/>
    <m/>
    <m/>
    <m/>
    <x v="0"/>
    <s v="Documento de información sobre la enseñanza del español en diferentes universidades."/>
    <x v="2"/>
    <s v="Buscar y levantar información externa sobre la enseñanza del español en las diferentes instituciones nacionales e internacionales."/>
    <s v="Número"/>
    <n v="1"/>
    <s v="Levantamiento de información de experiencias de IES nacionales e internacionales socializado"/>
    <s v="Levantamiento de información de experiencias de IES nacionales e internacionales"/>
    <s v="Eficacia"/>
    <s v="Alianzas"/>
    <x v="1"/>
    <s v="Asesor Alianzas"/>
    <s v="Las dos sedes"/>
    <m/>
    <d v="2022-05-01T00:00:00"/>
    <d v="2022-05-01T00:00:00"/>
    <m/>
    <m/>
    <m/>
    <m/>
    <n v="1"/>
    <m/>
    <m/>
    <m/>
    <m/>
    <m/>
    <m/>
    <m/>
    <n v="1"/>
  </r>
  <r>
    <m/>
    <m/>
    <m/>
    <m/>
    <m/>
    <m/>
    <m/>
    <x v="0"/>
    <s v="Documento borrador del diagnóstico y socialización."/>
    <x v="3"/>
    <s v="Documento borrador del diagnóstico y socialización sobre enseñanza del español como lengua estranjera en Colombia"/>
    <s v="Número"/>
    <n v="1"/>
    <s v="Documento diagnóstico borrador socializado"/>
    <s v="Documentos de diagnósticos socializados"/>
    <s v="Eficacia"/>
    <s v="Alianzas"/>
    <x v="1"/>
    <s v="Asesor Alianzas"/>
    <s v="Las dos sedes"/>
    <m/>
    <d v="2022-08-01T00:00:00"/>
    <d v="2022-08-01T00:00:00"/>
    <m/>
    <m/>
    <m/>
    <m/>
    <m/>
    <m/>
    <m/>
    <n v="1"/>
    <m/>
    <m/>
    <m/>
    <m/>
    <n v="1"/>
  </r>
  <r>
    <m/>
    <m/>
    <m/>
    <m/>
    <m/>
    <m/>
    <m/>
    <x v="0"/>
    <s v="Documento final- Diagnóstico sobre la enseñanza del español como lengua extranjera en Colombia."/>
    <x v="4"/>
    <s v="Documento final"/>
    <s v="Número"/>
    <n v="1"/>
    <s v="Documento final de diagnóstico sobre la enseñanza del Español"/>
    <s v="Documentos de diagnósticos realizados"/>
    <s v="Eficacia"/>
    <s v="Alianzas"/>
    <x v="1"/>
    <s v="Asesor Alianzas"/>
    <s v="Las dos sedes"/>
    <m/>
    <d v="2022-11-01T00:00:00"/>
    <d v="2022-11-01T00:00:00"/>
    <m/>
    <m/>
    <m/>
    <m/>
    <m/>
    <m/>
    <m/>
    <m/>
    <m/>
    <m/>
    <n v="1"/>
    <m/>
    <n v="1"/>
  </r>
  <r>
    <s v="Posicionar las líneas de investigación, fortaleciendo nexos con las maestrías y las actividades de apropiación social del conocimiento y la comunidad académica nacional e internacional"/>
    <s v="Gestión_del_Conocimiento_y_la_Innovación"/>
    <s v="Gestión_del_Conocimiento_y_la_Innovación"/>
    <s v="Establecer estrategias de consolidación en los nichos de mercado con mayor probabilidad de éxito en el sector académico con el objetivo de ser la referencia ante la competencia y asegurar el posicionamiento en el mercado educativo"/>
    <s v="Planes Misionales"/>
    <m/>
    <s v="Libre asociación"/>
    <x v="1"/>
    <s v="Cinco (5) convenios suscritos"/>
    <x v="0"/>
    <s v="Sucribir 5 convenios durante la vigencia 2022."/>
    <s v="Número"/>
    <n v="5"/>
    <s v="Convenios suscritos"/>
    <s v="Convenios suscritos"/>
    <s v="Eficacia"/>
    <s v="Alianzas"/>
    <x v="0"/>
    <s v="Asesor Alianzas"/>
    <s v="Las dos sedes"/>
    <m/>
    <d v="2022-04-01T00:00:00"/>
    <d v="2022-11-01T00:00:00"/>
    <m/>
    <m/>
    <m/>
    <n v="1"/>
    <n v="1"/>
    <m/>
    <m/>
    <n v="1"/>
    <m/>
    <m/>
    <n v="2"/>
    <m/>
    <n v="5"/>
  </r>
  <r>
    <m/>
    <m/>
    <m/>
    <m/>
    <m/>
    <m/>
    <m/>
    <x v="1"/>
    <s v="Tres (3) convenios nacionales suscritos"/>
    <x v="5"/>
    <s v="Suscribir 3 convenios nacionales que permitan aunar esfuerzos para realizar acciones conjuntas"/>
    <s v="Número"/>
    <n v="3"/>
    <s v="Convenios nacionales suscritos"/>
    <s v="Convenios suscritos"/>
    <s v="Eficacia"/>
    <s v="Alianzas"/>
    <x v="1"/>
    <s v="Asesor Alianzas"/>
    <s v="Las dos sedes"/>
    <m/>
    <d v="2022-04-01T00:00:00"/>
    <d v="2022-11-01T00:00:00"/>
    <m/>
    <m/>
    <m/>
    <n v="1"/>
    <m/>
    <m/>
    <m/>
    <n v="1"/>
    <m/>
    <m/>
    <n v="1"/>
    <m/>
    <n v="3"/>
  </r>
  <r>
    <m/>
    <m/>
    <m/>
    <m/>
    <m/>
    <m/>
    <m/>
    <x v="1"/>
    <s v="Dos (2) convenios Internacionales suscritos."/>
    <x v="6"/>
    <s v="Suscribir 2 convenios internacionales que permitan aunar esfuerzos para realizar acciones conjuntas, el resultado de estas acciones son proyectos que aportan a las actividades misionales de las partes y ayudan al posicionamiento y reconocimiento del Instituto Caro y Cuervo a nivel mundial"/>
    <s v="Número"/>
    <n v="2"/>
    <s v="Convenios internacionales suscritos"/>
    <s v="Convenios suscritos"/>
    <s v="Eficacia"/>
    <s v="Alianzas"/>
    <x v="1"/>
    <s v="Asesor Alianzas"/>
    <s v="Las dos sedes"/>
    <m/>
    <d v="2022-05-01T00:00:00"/>
    <d v="2022-11-01T00:00:00"/>
    <m/>
    <m/>
    <m/>
    <m/>
    <n v="1"/>
    <m/>
    <m/>
    <m/>
    <m/>
    <m/>
    <n v="1"/>
    <m/>
    <n v="2"/>
  </r>
  <r>
    <s v="Posicionar las líneas de investigación, fortaleciendo nexos con las maestrías y las actividades de apropiación social del conocimiento y la comunidad académica nacional e internacional"/>
    <s v="Actividades_Misionales"/>
    <s v="Actividades_Misionales"/>
    <s v="Establecer estrategias de consolidación en los nichos de mercado con mayor probabilidad de éxito en el sector académico con el objetivo de ser la referencia ante la competencia y asegurar el posicionamiento en el mercado educativo"/>
    <s v="Planes Misionales"/>
    <m/>
    <s v="Libertad de escoger profesión u oficio"/>
    <x v="2"/>
    <s v="24 Boletines internos con información para acceder a becas de interés por parte de los profesores, investigadores y estudiantes del Instituto Caro y Cuervo."/>
    <x v="0"/>
    <s v="Socializar la información de becas, concursos, eventos que sean de interés de la comunidad académica del ICC"/>
    <s v="Número"/>
    <n v="25"/>
    <s v="Boletines de información de acceso a becas, convocatorias y movilidad divulgados"/>
    <s v="Boletines divulgados"/>
    <s v="Eficacia"/>
    <s v="Alianzas"/>
    <x v="0"/>
    <s v="Asesor Alianzas"/>
    <s v="Las dos sedes"/>
    <m/>
    <d v="2022-01-01T00:00:00"/>
    <d v="2022-12-01T00:00:00"/>
    <n v="2"/>
    <n v="2"/>
    <n v="2"/>
    <n v="3"/>
    <n v="2"/>
    <n v="2"/>
    <n v="2"/>
    <n v="2"/>
    <n v="2"/>
    <n v="2"/>
    <n v="2"/>
    <n v="2"/>
    <n v="25"/>
  </r>
  <r>
    <m/>
    <m/>
    <m/>
    <m/>
    <m/>
    <m/>
    <m/>
    <x v="2"/>
    <s v="Base de datos de instituciones externas para compartir la información de internacionalización"/>
    <x v="7"/>
    <s v="Levantar la información para la Base de datos de IES para compartir información de internacionalización"/>
    <s v="Numero "/>
    <n v="1"/>
    <s v="Base de Datos de IES elaborada"/>
    <s v="Base de Datos de IES elaboradas"/>
    <s v="Eficacia"/>
    <s v="Alianzas"/>
    <x v="1"/>
    <s v="Asesor Alianzas"/>
    <s v="Las dos sedes"/>
    <m/>
    <d v="2022-04-01T00:00:00"/>
    <d v="2022-04-01T00:00:00"/>
    <m/>
    <m/>
    <m/>
    <n v="1"/>
    <m/>
    <m/>
    <m/>
    <m/>
    <m/>
    <m/>
    <m/>
    <m/>
    <n v="1"/>
  </r>
  <r>
    <m/>
    <m/>
    <m/>
    <m/>
    <m/>
    <m/>
    <m/>
    <x v="2"/>
    <s v="24 Boletines internos con información para acceder a becas de interés por parte de los profesores, investigadores y estudiantes del Instituto Caro y Cuervo."/>
    <x v="8"/>
    <s v="Buscar información para acceder a becas de interés por parte de las personas que hacen parte del Instituto Caro y Cuervo. El proceso de alianzas como área encargada de la divulgación de la información sobre movilidad, estará encargada de la divulgación de la información para informar a todas las personas interesadas los parámetros para poder acceder a las diferentes oportunidades de estudio y pasantía"/>
    <s v="Número"/>
    <n v="24"/>
    <s v="Boletines de información de acceso a becas, convocatorias y movilidad divulgados"/>
    <s v="Boletines divulgados"/>
    <s v="Eficacia"/>
    <s v="Alianzas"/>
    <x v="1"/>
    <s v="Asesor Alianzas"/>
    <s v="Las dos sedes"/>
    <m/>
    <d v="2022-04-01T00:00:00"/>
    <d v="2022-12-01T00:00:00"/>
    <n v="2"/>
    <n v="2"/>
    <n v="2"/>
    <n v="2"/>
    <n v="2"/>
    <n v="2"/>
    <n v="2"/>
    <n v="2"/>
    <n v="2"/>
    <n v="2"/>
    <n v="2"/>
    <n v="2"/>
    <n v="24"/>
  </r>
  <r>
    <s v="Desarrollar la relación entre patrimonio y cultura para generar sentidos, significados e interpretaciones de nuestro entorno y diario vivir mediante la promoción, valorización y transmisión de las distintas formas del patrimonio"/>
    <s v="Actividades_Misionales"/>
    <s v="Actividades_Misionales"/>
    <s v="Establecer estrategias de consolidación en los nichos de mercado con mayor probabilidad de éxito en el sector académico con el objetivo de ser la referencia ante la competencia y asegurar el posicionamiento en el mercado educativo"/>
    <s v="Planes Misionales"/>
    <m/>
    <s v="Libre asociación"/>
    <x v="3"/>
    <s v="Convenios de prácticas académicas que permitan el desarrollo del PEMP"/>
    <x v="0"/>
    <s v="Consolidar nuevas alianzas que permitan que pasantes de diferentes universidades de la sabana apoyen en el desarrollo del Plan Especial de Manejo y Protección de la Hacienda Yerbabuena"/>
    <s v="Número"/>
    <n v="3"/>
    <s v="Convenios Prácticas académicas para el PEMP"/>
    <s v="Convenios suscritos"/>
    <s v="Eficacia"/>
    <s v="Alianzas"/>
    <x v="0"/>
    <s v="Asesor Alianzas"/>
    <s v="Las dos sedes"/>
    <m/>
    <d v="2022-02-01T00:00:00"/>
    <d v="2022-10-01T00:00:00"/>
    <m/>
    <n v="1"/>
    <m/>
    <m/>
    <n v="1"/>
    <m/>
    <m/>
    <m/>
    <m/>
    <n v="1"/>
    <m/>
    <m/>
    <n v="3"/>
  </r>
  <r>
    <m/>
    <m/>
    <m/>
    <m/>
    <m/>
    <m/>
    <m/>
    <x v="3"/>
    <s v="Listado de las IES que debido a su ubicación y carreras ofrecidas pueda apoyar el desarrollo del Plan a través de prácticas académicas."/>
    <x v="9"/>
    <s v="Definir las universidades idoneas para generar las alianzas que permitan apoyar el PEMP."/>
    <s v="Número"/>
    <n v="1"/>
    <s v="Listado IES que permitan apoyar el PEMP"/>
    <s v="Listados de IES como aliadas en apoyo al PEMP"/>
    <s v="Eficacia"/>
    <s v="Alianzas"/>
    <x v="1"/>
    <s v="Asesor Alianzas"/>
    <s v="Las dos sedes"/>
    <m/>
    <d v="2022-02-01T00:00:00"/>
    <d v="2022-02-01T00:00:00"/>
    <m/>
    <n v="1"/>
    <m/>
    <m/>
    <m/>
    <m/>
    <m/>
    <m/>
    <m/>
    <m/>
    <m/>
    <m/>
    <n v="1"/>
  </r>
  <r>
    <m/>
    <m/>
    <m/>
    <m/>
    <m/>
    <m/>
    <m/>
    <x v="3"/>
    <s v="Suscripción de dos (2) convenios de prácticas académicas que permitan el desarrollo del PEMP"/>
    <x v="10"/>
    <s v="Sucribir dos (2) convenios de prácticas académicas que permitan el apoyo de estudiantes en el desarrollo del Plan"/>
    <s v="Número"/>
    <n v="2"/>
    <s v="Convenios de prácticas académicas suscritos"/>
    <s v="Convenios de prácticas académicas suscritos"/>
    <s v="Eficacia"/>
    <s v="Alianzas"/>
    <x v="1"/>
    <s v="Asesor Alianzas"/>
    <s v="Las dos sedes"/>
    <m/>
    <d v="2022-05-01T00:00:00"/>
    <d v="2022-10-01T00:00:00"/>
    <m/>
    <m/>
    <m/>
    <m/>
    <n v="1"/>
    <m/>
    <m/>
    <m/>
    <m/>
    <n v="1"/>
    <m/>
    <m/>
    <n v="2"/>
  </r>
  <r>
    <s v="Posicionar las líneas de investigación, fortaleciendo nexos con las maestrías y las actividades de apropiación social del conocimiento y la comunidad académica nacional e internacional"/>
    <s v="Gestión_del_Conocimiento_y_la_Innovación"/>
    <s v="Gestión_del_Conocimiento_y_la_Innovación"/>
    <s v="Establecer estrategias de consolidación en los nichos de mercado con mayor probabilidad de éxito en el sector académico con el objetivo de ser la referencia ante la competencia y asegurar el posicionamiento en el mercado educativo"/>
    <s v="Planes Misionales"/>
    <m/>
    <s v="Participar en la conformación, ejercicio y control del poder político"/>
    <x v="4"/>
    <s v="Proceso para la consecución de recursos de cooperación internacional de acuerdo a los lineamiento dados por APC socializado al Comité de Investigación"/>
    <x v="0"/>
    <s v="Socializar la informarción y apoyo dado por la Agencia Presidencial de Cooperación internacional sobre el proceso de consecución de recursos de cooperación con el comité de investigación del ICC y así definir responsables y futuras acciones."/>
    <s v="Número"/>
    <n v="2"/>
    <s v="Socialización información y apoyo de APC para la consecución de recursos de cooperación internacional."/>
    <s v="Socializaciones realizada"/>
    <s v="Eficacia"/>
    <s v="Alianzas"/>
    <x v="0"/>
    <s v="Asesor Alianzas"/>
    <s v="Las dos sedes"/>
    <m/>
    <d v="2022-03-01T00:00:00"/>
    <d v="2022-05-01T00:00:00"/>
    <m/>
    <m/>
    <n v="1"/>
    <m/>
    <n v="1"/>
    <m/>
    <m/>
    <m/>
    <m/>
    <m/>
    <m/>
    <m/>
    <n v="2"/>
  </r>
  <r>
    <m/>
    <m/>
    <m/>
    <m/>
    <m/>
    <m/>
    <m/>
    <x v="4"/>
    <s v="Reunión APC y definición de la fecha de presentación ante el comité de investigaciones"/>
    <x v="11"/>
    <s v="Definir reunión con APC y fecha de la presentación ante el comité de investigaciones para definir el apoyo en la consecución de recursos de cooperación internacional."/>
    <s v="Número"/>
    <n v="1"/>
    <s v="Definición de la fecha y presentación ante el Comité de investigaciones de proceso de consecución de recursos de cooperación internacional."/>
    <s v="Reunión realizada"/>
    <s v="Eficacia"/>
    <s v="Alianzas"/>
    <x v="1"/>
    <s v="Asesor Alianzas"/>
    <s v="Las dos sedes"/>
    <m/>
    <d v="2022-03-01T00:00:00"/>
    <d v="2022-03-01T00:00:00"/>
    <m/>
    <m/>
    <n v="1"/>
    <m/>
    <m/>
    <m/>
    <m/>
    <m/>
    <m/>
    <m/>
    <m/>
    <m/>
    <n v="1"/>
  </r>
  <r>
    <m/>
    <m/>
    <m/>
    <m/>
    <m/>
    <m/>
    <m/>
    <x v="4"/>
    <s v="Socialización ante el comité de investigaciones"/>
    <x v="12"/>
    <s v="Realizar la socialización ante el Comité de investigaciones junto con la definición de acciones y responsables posteriores para la consecución de recursos de cooperación."/>
    <s v="Número"/>
    <n v="1"/>
    <s v="Socialización ante el comité de investigaciones del ICC."/>
    <s v="Socialización realizada"/>
    <s v="Eficacia"/>
    <s v="Alianzas"/>
    <x v="1"/>
    <s v="Asesor Alianzas"/>
    <s v="Las dos sedes"/>
    <m/>
    <d v="2022-05-01T00:00:00"/>
    <d v="2022-05-01T00:00:00"/>
    <m/>
    <m/>
    <m/>
    <m/>
    <n v="1"/>
    <m/>
    <m/>
    <m/>
    <m/>
    <m/>
    <m/>
    <m/>
    <n v="1"/>
  </r>
  <r>
    <s v="Fortalecer la gestión administrativa incorporando nuevas y mejores prácticas que permitan generar eficiencia en el desarrollo de las funciones institucionales"/>
    <s v="Actividades_Misionales"/>
    <s v="Actividades_Misionales"/>
    <s v="Establecer líneas de acción que reconozcan y garanticen la continuidad, prestigio y posicionamiento entre las IES que ofertan programas iguales o similares en Bogotá y en el país para conseguir una mayor asignación presupuestal para inversión y funcionamiento"/>
    <s v="Planes Misionales"/>
    <m/>
    <s v="Libertad de escoger profesión u oficio"/>
    <x v="5"/>
    <s v="Creación del Repositorio de información de la internacionalización"/>
    <x v="0"/>
    <s v="Crear el Repositorio de información de internacionalización, cuyo responsable sea el Asesor de la Dirección para Relaciones Interinstitucionales con el apoyo del técnico operativo de la Dirección. En éste registrará toda la información de productos resultados de la cooperación internacional en términos de convenios, proyectos, publicaciones, movilidades y alimentará las bases de datos de convenios y movilidad entrante y saliente."/>
    <s v="Número"/>
    <n v="3"/>
    <s v="Repositorio de información de internacionalización"/>
    <s v="Repositorio documentado"/>
    <s v="Eficacia"/>
    <s v="Alianzas"/>
    <x v="0"/>
    <s v="Asesor Alianzas"/>
    <s v="Las dos sedes"/>
    <m/>
    <d v="2022-04-01T00:00:00"/>
    <d v="2022-11-01T00:00:00"/>
    <m/>
    <m/>
    <m/>
    <n v="1"/>
    <m/>
    <m/>
    <m/>
    <n v="1"/>
    <m/>
    <m/>
    <n v="1"/>
    <m/>
    <n v="3"/>
  </r>
  <r>
    <m/>
    <m/>
    <m/>
    <m/>
    <m/>
    <m/>
    <m/>
    <x v="5"/>
    <s v="Levantar la información de los productos obtenidos de los convenios internacionales."/>
    <x v="13"/>
    <s v="Levantamiento de la información de los productos obtenidos de los convenios internacionales con el supervisor de cada uno de estos."/>
    <s v="Número"/>
    <n v="1"/>
    <s v="Levantamiento de la información del repositorio de información de internacionalización"/>
    <m/>
    <s v="Eficacia"/>
    <s v="Alianzas"/>
    <x v="1"/>
    <s v="Asesor Alianzas"/>
    <s v="Las dos sedes"/>
    <m/>
    <d v="2022-04-01T00:00:00"/>
    <d v="2022-04-01T00:00:00"/>
    <m/>
    <m/>
    <m/>
    <n v="1"/>
    <m/>
    <m/>
    <m/>
    <m/>
    <m/>
    <m/>
    <m/>
    <m/>
    <n v="1"/>
  </r>
  <r>
    <m/>
    <m/>
    <m/>
    <m/>
    <m/>
    <m/>
    <m/>
    <x v="5"/>
    <s v="Repositorio borrador para validar con la Facultad Seminario Andrés Bello. "/>
    <x v="14"/>
    <s v="Elaborar el repositorio en borrador para validar con la Facultad Seminario Andrés Bello. "/>
    <s v="Número"/>
    <n v="1"/>
    <s v="Repositorio Borrador"/>
    <s v="Repositorios en borrador documentados"/>
    <s v="Eficacia"/>
    <s v="Alianzas"/>
    <x v="1"/>
    <s v="Asesor Alianzas"/>
    <s v="Las dos sedes"/>
    <m/>
    <d v="2022-08-01T00:00:00"/>
    <d v="2022-08-01T00:00:00"/>
    <m/>
    <m/>
    <m/>
    <m/>
    <m/>
    <m/>
    <m/>
    <n v="1"/>
    <m/>
    <m/>
    <m/>
    <m/>
    <n v="1"/>
  </r>
  <r>
    <m/>
    <m/>
    <m/>
    <m/>
    <m/>
    <m/>
    <m/>
    <x v="5"/>
    <s v="Repositorio final previamente validado."/>
    <x v="0"/>
    <s v="Repositorio final de información de internacionalización"/>
    <s v="Número"/>
    <n v="1"/>
    <s v="Repositorio Final"/>
    <s v="Repositorios documentados "/>
    <s v="Eficacia"/>
    <s v="Alianzas"/>
    <x v="1"/>
    <s v="Asesor Alianzas"/>
    <s v="Las dos sedes"/>
    <m/>
    <d v="2022-11-01T00:00:00"/>
    <d v="2022-11-01T00:00:00"/>
    <m/>
    <m/>
    <m/>
    <m/>
    <m/>
    <m/>
    <m/>
    <m/>
    <m/>
    <m/>
    <n v="1"/>
    <m/>
    <n v="1"/>
  </r>
  <r>
    <s v="Fortalecer los programas académicos de posgrado para construir una comunidad académica que contribuya a la salvaguarda del patrimonio lingüístico"/>
    <s v="Actividades_Misionales"/>
    <s v="Actividades_Misionales"/>
    <s v="Gestionar programas académicos con tradición y reputación internacional únicos en el sector cultural"/>
    <s v="Planes Misionales"/>
    <m/>
    <s v="Libertad de enseñanza, aprendizaje, investigación y cátedra"/>
    <x v="6"/>
    <s v="Programas de posgrado 2022"/>
    <x v="0"/>
    <s v="Apertura de matriculas"/>
    <s v="Número"/>
    <n v="60"/>
    <s v="Estudiantes matriculados"/>
    <s v="Estudiantes matriculados"/>
    <s v="Eficacia"/>
    <s v="Formación"/>
    <x v="2"/>
    <s v="Decana/Coordinador de Maestría"/>
    <s v="Las dos sedes"/>
    <m/>
    <d v="2022-02-01T00:00:00"/>
    <d v="2022-09-01T00:00:00"/>
    <m/>
    <n v="30"/>
    <m/>
    <m/>
    <m/>
    <m/>
    <m/>
    <m/>
    <n v="60"/>
    <m/>
    <m/>
    <n v="2"/>
    <n v="92"/>
  </r>
  <r>
    <m/>
    <m/>
    <m/>
    <m/>
    <m/>
    <m/>
    <m/>
    <x v="6"/>
    <s v="Notas cargadas"/>
    <x v="15"/>
    <s v="Cargar notas"/>
    <s v="Número"/>
    <n v="2"/>
    <s v="Reportes de cargue notas realizado"/>
    <s v="Reportes de cargue notas realizado"/>
    <s v="Eficacia"/>
    <s v="Formación"/>
    <x v="1"/>
    <m/>
    <m/>
    <m/>
    <d v="2022-07-01T00:00:00"/>
    <d v="2022-12-01T00:00:00"/>
    <m/>
    <m/>
    <m/>
    <m/>
    <m/>
    <m/>
    <n v="1"/>
    <m/>
    <m/>
    <m/>
    <m/>
    <n v="1"/>
    <n v="2"/>
  </r>
  <r>
    <m/>
    <m/>
    <m/>
    <m/>
    <m/>
    <m/>
    <m/>
    <x v="6"/>
    <s v="Período académico cerrado"/>
    <x v="16"/>
    <s v="Cerrar período académico"/>
    <s v="Número"/>
    <n v="2"/>
    <s v="Reporte de cierre académico realizado"/>
    <s v="Reporte de cierre académico realizado"/>
    <s v="Eficacia"/>
    <s v="Formación"/>
    <x v="1"/>
    <m/>
    <m/>
    <m/>
    <d v="2022-07-01T00:00:00"/>
    <d v="2022-12-01T00:00:00"/>
    <m/>
    <m/>
    <m/>
    <m/>
    <m/>
    <m/>
    <n v="1"/>
    <m/>
    <m/>
    <m/>
    <m/>
    <n v="1"/>
    <n v="2"/>
  </r>
  <r>
    <s v="Actualizar los programas académicos que ofrece el Instituto con características sensibles a las crisis del sector educativo garantizando la gestión de la reducción del riesgo de deserción"/>
    <s v="Actividades_Misionales"/>
    <s v="Actividades_Misionales"/>
    <s v="Gestionar programas académicos con tradición y reputación internacional únicos en el sector cultural"/>
    <s v="Planes Misionales"/>
    <m/>
    <s v="Libertad de enseñanza, aprendizaje, investigación y cátedra"/>
    <x v="7"/>
    <s v="Programas de Educacion continua"/>
    <x v="0"/>
    <s v="Desarrollo de los programas de educación continua 2022"/>
    <s v="Número"/>
    <n v="923"/>
    <m/>
    <s v="Cupos ofertados"/>
    <s v="Eficiencia"/>
    <s v="Formación"/>
    <x v="2"/>
    <s v="Decana/Coordinador de Maestría"/>
    <s v="Las dos sedes"/>
    <m/>
    <d v="2022-12-01T00:00:00"/>
    <d v="2022-12-01T00:00:00"/>
    <n v="0"/>
    <n v="0"/>
    <n v="0"/>
    <n v="0"/>
    <n v="0"/>
    <n v="0"/>
    <n v="400"/>
    <n v="1"/>
    <n v="59"/>
    <n v="0"/>
    <n v="0"/>
    <n v="523"/>
    <n v="983"/>
  </r>
  <r>
    <m/>
    <m/>
    <m/>
    <m/>
    <m/>
    <m/>
    <m/>
    <x v="7"/>
    <s v="Certificaciones emitidas"/>
    <x v="17"/>
    <s v="Entregar certificaciones de programas dictados"/>
    <s v="Número"/>
    <n v="923"/>
    <s v="Certificados emitidos"/>
    <s v="Certificaciones emitidas"/>
    <s v="Eficacia"/>
    <s v="Formación"/>
    <x v="1"/>
    <m/>
    <m/>
    <m/>
    <d v="2022-07-01T00:00:00"/>
    <d v="2022-12-01T00:00:00"/>
    <m/>
    <m/>
    <m/>
    <m/>
    <m/>
    <m/>
    <n v="400"/>
    <m/>
    <m/>
    <m/>
    <m/>
    <n v="523"/>
    <n v="923"/>
  </r>
  <r>
    <m/>
    <m/>
    <m/>
    <m/>
    <m/>
    <m/>
    <m/>
    <x v="7"/>
    <s v="Cursos ofertados"/>
    <x v="18"/>
    <s v="Presentar los programas de 2023 al Consejo de Facultad para ser aprobados."/>
    <s v="Número"/>
    <n v="29"/>
    <s v="Cursos ofertados"/>
    <s v="Cursos ofertados"/>
    <s v="Eficacia"/>
    <s v="Formación"/>
    <x v="1"/>
    <m/>
    <m/>
    <m/>
    <d v="2022-09-01T00:00:00"/>
    <d v="2022-09-01T00:00:00"/>
    <m/>
    <m/>
    <m/>
    <m/>
    <m/>
    <m/>
    <m/>
    <m/>
    <n v="29"/>
    <m/>
    <m/>
    <m/>
    <n v="29"/>
  </r>
  <r>
    <m/>
    <m/>
    <m/>
    <m/>
    <m/>
    <m/>
    <m/>
    <x v="7"/>
    <s v="Cupos ofertados "/>
    <x v="19"/>
    <s v=" Ofertar cupos de programas de educación continua para 2023."/>
    <s v="Número"/>
    <n v="923"/>
    <s v="Cupos ofertados en programas de educación continua  para cumplir con indicador SINERGIA"/>
    <s v="Cupos ofertados"/>
    <s v="Eficacia"/>
    <s v="Formación"/>
    <x v="1"/>
    <m/>
    <m/>
    <m/>
    <d v="2022-08-01T00:00:00"/>
    <d v="2022-08-01T00:00:00"/>
    <m/>
    <m/>
    <m/>
    <m/>
    <m/>
    <m/>
    <m/>
    <n v="1"/>
    <m/>
    <m/>
    <m/>
    <m/>
    <n v="1"/>
  </r>
  <r>
    <m/>
    <m/>
    <m/>
    <m/>
    <m/>
    <m/>
    <m/>
    <x v="7"/>
    <s v="Programa académico con oferta de cursos para 2023"/>
    <x v="20"/>
    <s v="Presentar los programas de 2023 al Consejo de Facultad para ser aprobados."/>
    <s v="Número"/>
    <n v="29"/>
    <s v="Curso ofertados"/>
    <s v="Cursos ofertados"/>
    <s v="Eficacia"/>
    <s v="Formación"/>
    <x v="1"/>
    <m/>
    <m/>
    <m/>
    <d v="2022-09-01T00:00:00"/>
    <d v="2022-09-01T00:00:00"/>
    <m/>
    <m/>
    <m/>
    <m/>
    <m/>
    <m/>
    <m/>
    <m/>
    <n v="29"/>
    <m/>
    <m/>
    <m/>
    <n v="29"/>
  </r>
  <r>
    <m/>
    <m/>
    <m/>
    <m/>
    <m/>
    <m/>
    <m/>
    <x v="7"/>
    <s v="Oferta de programas academicos de educación continua  para el 2023 socializada"/>
    <x v="21"/>
    <s v="Socializar los programas de educación continua ofertados para el 2023 con Subdirección Académica, Educación Continua."/>
    <s v="Número"/>
    <n v="1"/>
    <s v="Socialización realizada al comité académico"/>
    <s v="Socializaciones realizadas"/>
    <s v="Eficacia"/>
    <s v="Formación"/>
    <x v="1"/>
    <m/>
    <m/>
    <m/>
    <d v="2022-09-01T00:00:00"/>
    <d v="2022-09-01T00:00:00"/>
    <m/>
    <m/>
    <m/>
    <m/>
    <m/>
    <m/>
    <m/>
    <m/>
    <n v="1"/>
    <m/>
    <m/>
    <m/>
    <n v="1"/>
  </r>
  <r>
    <s v="Actualizar los programas académicos que ofrece el Instituto con características sensibles a las crisis del sector educativo garantizando la gestión de la reducción del riesgo de deserción"/>
    <s v="Actividades_Misionales"/>
    <s v="Actividades_Misionales"/>
    <s v="Gestionar programas académicos con tradición y reputación internacional únicos en el sector cultural"/>
    <s v="Plan de Registro Calificado Institucional y Condiciones Iniciales de los Programas de Maestrías"/>
    <m/>
    <s v="Libertad de escoger profesión u oficio"/>
    <x v="8"/>
    <s v="Procedimientos de autoevaluación y renovación de registros calificados de los programas de posgrado"/>
    <x v="0"/>
    <s v="Primer borrador de documento maestro para registro calificado MEC"/>
    <s v="Número"/>
    <n v="1"/>
    <s v="Borrador del documento registro calificado MEC"/>
    <s v="Borrador del documento registro calificado MEC realizado"/>
    <s v="Eficacia"/>
    <s v="Formación"/>
    <x v="2"/>
    <s v="Decana/Coordinador de Maestría"/>
    <s v="Las dos sedes"/>
    <m/>
    <d v="2022-12-01T00:00:00"/>
    <d v="2022-12-01T00:00:00"/>
    <n v="0"/>
    <n v="2"/>
    <n v="0"/>
    <n v="0"/>
    <n v="0"/>
    <n v="0"/>
    <n v="0"/>
    <n v="2"/>
    <n v="0"/>
    <n v="0"/>
    <n v="0"/>
    <n v="2"/>
    <n v="6"/>
  </r>
  <r>
    <m/>
    <m/>
    <m/>
    <m/>
    <m/>
    <m/>
    <m/>
    <x v="8"/>
    <m/>
    <x v="22"/>
    <s v="Primer informe de autoevaluación y plan de mejoramiento asociado Lingüística"/>
    <s v="Número"/>
    <n v="1"/>
    <s v="Informe de autoevaluación y plan de mejoramiento asociado Lingüística"/>
    <s v="Informe de autoevaluación realizada"/>
    <s v="Eficacia"/>
    <s v="Formación"/>
    <x v="1"/>
    <m/>
    <m/>
    <m/>
    <d v="2022-12-01T00:00:00"/>
    <d v="2022-12-01T00:00:00"/>
    <m/>
    <m/>
    <m/>
    <m/>
    <m/>
    <m/>
    <m/>
    <m/>
    <m/>
    <m/>
    <m/>
    <n v="1"/>
    <n v="1"/>
  </r>
  <r>
    <m/>
    <m/>
    <m/>
    <m/>
    <m/>
    <m/>
    <m/>
    <x v="8"/>
    <m/>
    <x v="23"/>
    <s v="Entrega en el SACES del documento maestro para renovación de registro calificado y atención a visita de pares Editoriales "/>
    <s v="Número"/>
    <n v="2"/>
    <s v="Documento renovación registro calificado entregado al SACES"/>
    <s v="Documentos renovación registro calificado entregados al SACES"/>
    <s v="Eficacia"/>
    <s v="Formación"/>
    <x v="1"/>
    <m/>
    <m/>
    <m/>
    <d v="2022-08-01T00:00:00"/>
    <d v="2022-08-01T00:00:00"/>
    <m/>
    <n v="1"/>
    <m/>
    <m/>
    <m/>
    <m/>
    <m/>
    <n v="1"/>
    <m/>
    <m/>
    <m/>
    <m/>
    <n v="2"/>
  </r>
  <r>
    <m/>
    <m/>
    <m/>
    <m/>
    <m/>
    <m/>
    <m/>
    <x v="8"/>
    <m/>
    <x v="24"/>
    <s v="Solicitar ante el MEN el registro calificado único del programa de Maestría en Enseñanza de ELE/L2 para poder ofertarlo en modalidades presencial y virtual."/>
    <s v="Número"/>
    <n v="1"/>
    <s v="Solicitud presentada ante el SACES"/>
    <s v="Solicitud  presentadas"/>
    <s v="Eficacia"/>
    <s v="Formación"/>
    <x v="1"/>
    <m/>
    <m/>
    <m/>
    <d v="2022-12-01T00:00:00"/>
    <d v="2022-12-01T00:00:00"/>
    <m/>
    <m/>
    <m/>
    <m/>
    <m/>
    <m/>
    <m/>
    <m/>
    <m/>
    <m/>
    <m/>
    <n v="1"/>
    <n v="1"/>
  </r>
  <r>
    <m/>
    <m/>
    <m/>
    <m/>
    <m/>
    <m/>
    <m/>
    <x v="8"/>
    <m/>
    <x v="25"/>
    <s v="Atender primera visita del ICC para la obtención de registro calificado único para un programa de la FSAB maestría en ELE."/>
    <s v="Número"/>
    <n v="1"/>
    <s v="Visitas de pares académicos atendidas"/>
    <s v="Visitas para la obtención de registro calificado atendidas"/>
    <s v="Eficacia"/>
    <s v="Formación"/>
    <x v="1"/>
    <m/>
    <m/>
    <m/>
    <d v="2022-02-01T00:00:00"/>
    <d v="2022-08-01T00:00:00"/>
    <m/>
    <n v="1"/>
    <m/>
    <m/>
    <m/>
    <m/>
    <m/>
    <n v="1"/>
    <m/>
    <m/>
    <m/>
    <m/>
    <n v="2"/>
  </r>
  <r>
    <s v="Fortalecer los programas académicos de posgrado para construir una comunidad académica que contribuya a la salvaguarda del patrimonio lingüístico"/>
    <s v="Actividades_Misionales"/>
    <s v="Actividades_Misionales"/>
    <s v="Gestionar programas académicos con tradición y reputación internacional únicos en el sector cultural"/>
    <s v="Planes Misionales"/>
    <m/>
    <s v="Libertad de enseñanza, aprendizaje, investigación y cátedra"/>
    <x v="9"/>
    <s v="Programas de Posgrado 2023"/>
    <x v="0"/>
    <s v="Proyección calendario académico 2023 divulgado"/>
    <s v="Número"/>
    <n v="1"/>
    <s v="Calendario académico 2023 divulgado"/>
    <s v="Calendarios académicos divulgado"/>
    <s v="Eficacia"/>
    <s v="Formación"/>
    <x v="2"/>
    <s v="Decana/Coordinador de Maestría"/>
    <s v="Las dos sedes"/>
    <m/>
    <d v="2022-08-01T00:00:00"/>
    <d v="2022-08-01T00:00:00"/>
    <n v="0"/>
    <n v="0"/>
    <n v="0"/>
    <n v="0"/>
    <n v="0"/>
    <n v="0"/>
    <n v="0"/>
    <n v="0"/>
    <n v="2"/>
    <n v="0"/>
    <n v="0"/>
    <n v="0"/>
    <n v="2"/>
  </r>
  <r>
    <m/>
    <m/>
    <m/>
    <m/>
    <m/>
    <m/>
    <m/>
    <x v="9"/>
    <m/>
    <x v="26"/>
    <s v="Proyectar el borrador del calendartio académico para presentar al comité respectivo"/>
    <s v="Numero"/>
    <n v="1"/>
    <s v="Borrador del calendario académico 2023 presentado al Comitê Académico"/>
    <s v="Calendario académico presentado al Comité académico"/>
    <s v="Eficacia"/>
    <s v="Formación"/>
    <x v="1"/>
    <m/>
    <m/>
    <m/>
    <d v="2022-09-01T00:00:00"/>
    <d v="2022-10-01T00:00:00"/>
    <m/>
    <m/>
    <m/>
    <m/>
    <m/>
    <m/>
    <m/>
    <m/>
    <n v="1"/>
    <m/>
    <m/>
    <m/>
    <n v="1"/>
  </r>
  <r>
    <m/>
    <m/>
    <m/>
    <m/>
    <m/>
    <m/>
    <m/>
    <x v="9"/>
    <m/>
    <x v="26"/>
    <s v="Aprobar calendario académico 2023"/>
    <s v="Numero"/>
    <n v="1"/>
    <s v="Calendario académico 2023 aprobado por el comité académico"/>
    <s v="Calendario académico aprobado"/>
    <s v="Eficacia"/>
    <s v="Formación"/>
    <x v="1"/>
    <m/>
    <m/>
    <m/>
    <d v="2022-09-01T00:00:00"/>
    <d v="2022-10-01T00:00:00"/>
    <m/>
    <m/>
    <m/>
    <m/>
    <m/>
    <m/>
    <m/>
    <m/>
    <n v="1"/>
    <m/>
    <m/>
    <m/>
    <n v="1"/>
  </r>
  <r>
    <s v="Fortalecer los programas académicos de posgrado para construir una comunidad académica que contribuya a la salvaguarda del patrimonio lingüístico"/>
    <s v="Actividades_Misionales"/>
    <s v="Actividades_Misionales"/>
    <s v="Gestionar programas académicos con tradición y reputación internacional únicos en el sector cultural"/>
    <s v="Planes Misionales"/>
    <m/>
    <s v="Libertad de escoger profesión u oficio"/>
    <x v="10"/>
    <s v="Graduandos (estudiantes graduados de los programas de maestría)"/>
    <x v="0"/>
    <s v="Programación de sustentación con jurados de trabajo de grado"/>
    <s v="Número"/>
    <n v="60"/>
    <s v="Sustentaciones de trabajo de grado atendidas"/>
    <s v="Numero de sustentaciones de trabajo de grado"/>
    <s v="Eficacia"/>
    <s v="Formación"/>
    <x v="2"/>
    <s v="Decana/Coordinador de Maestría"/>
    <s v="Las dos sedes"/>
    <m/>
    <d v="2022-07-01T00:00:00"/>
    <d v="2022-12-01T00:00:00"/>
    <m/>
    <m/>
    <m/>
    <m/>
    <m/>
    <m/>
    <n v="30"/>
    <m/>
    <m/>
    <m/>
    <m/>
    <n v="30"/>
    <n v="60"/>
  </r>
  <r>
    <m/>
    <m/>
    <m/>
    <m/>
    <m/>
    <m/>
    <m/>
    <x v="10"/>
    <m/>
    <x v="27"/>
    <s v="Programar ceremonia de grado"/>
    <s v="Número"/>
    <n v="1"/>
    <s v="Ceremonia de grado realizada"/>
    <s v="Ceremonias de grado realizadas"/>
    <s v="Eficacia"/>
    <s v="Formación"/>
    <x v="1"/>
    <m/>
    <m/>
    <m/>
    <d v="2022-07-01T00:00:00"/>
    <d v="2022-12-01T00:00:00"/>
    <m/>
    <m/>
    <m/>
    <m/>
    <m/>
    <m/>
    <n v="1"/>
    <m/>
    <m/>
    <m/>
    <m/>
    <n v="1"/>
    <n v="2"/>
  </r>
  <r>
    <s v="Fortalecer los programas académicos de posgrado para construir una comunidad académica que contribuya a la salvaguarda del patrimonio lingüístico"/>
    <s v="Actividades_Misionales"/>
    <s v="Actividades_Misionales"/>
    <s v="Gestionar programas académicos con tradición y reputación internacional únicos en el sector cultural"/>
    <s v="Planes Misionales"/>
    <m/>
    <s v="Libertad de enseñanza, aprendizaje, investigación y cátedra"/>
    <x v="11"/>
    <s v="Virtualización maestria ELE/ELE2"/>
    <x v="0"/>
    <s v="Creación de contenidos 22 créditos"/>
    <s v="Numero"/>
    <n v="22"/>
    <m/>
    <s v="Créditos diseñados"/>
    <s v="Eficacia"/>
    <s v="Formación"/>
    <x v="2"/>
    <s v="Decana/Coordinador de Maestría"/>
    <s v="Las dos sedes"/>
    <m/>
    <d v="2022-12-01T00:00:00"/>
    <d v="2022-12-01T00:00:00"/>
    <m/>
    <m/>
    <m/>
    <m/>
    <m/>
    <m/>
    <m/>
    <m/>
    <m/>
    <m/>
    <m/>
    <n v="22"/>
    <n v="22"/>
  </r>
  <r>
    <m/>
    <m/>
    <m/>
    <m/>
    <m/>
    <m/>
    <m/>
    <x v="11"/>
    <m/>
    <x v="28"/>
    <s v="Diseñar 22 créditos instruccionales"/>
    <s v="Numero"/>
    <n v="22"/>
    <s v="Créditos instruccionales diseñados"/>
    <s v="Créditos diseñados"/>
    <s v="Eficacia"/>
    <s v="Formación"/>
    <x v="1"/>
    <m/>
    <m/>
    <m/>
    <d v="2022-12-01T00:00:00"/>
    <d v="2022-12-01T00:00:00"/>
    <m/>
    <m/>
    <m/>
    <m/>
    <m/>
    <m/>
    <m/>
    <m/>
    <m/>
    <m/>
    <m/>
    <n v="22"/>
    <n v="22"/>
  </r>
  <r>
    <m/>
    <m/>
    <m/>
    <m/>
    <m/>
    <m/>
    <m/>
    <x v="11"/>
    <m/>
    <x v="29"/>
    <s v="Diseñar y montar en plataforma 22 créditos "/>
    <s v="Numero"/>
    <n v="22"/>
    <s v="Créditos diseñados y montados en la plataforma"/>
    <s v="Créditos diseñados"/>
    <s v="Eficacia"/>
    <s v="Formación"/>
    <x v="1"/>
    <m/>
    <m/>
    <m/>
    <d v="2022-12-01T00:00:00"/>
    <d v="2022-12-01T00:00:00"/>
    <m/>
    <m/>
    <m/>
    <m/>
    <m/>
    <m/>
    <m/>
    <m/>
    <m/>
    <m/>
    <m/>
    <n v="22"/>
    <n v="22"/>
  </r>
  <r>
    <s v="Fortalecer los programas académicos de posgrado para construir una comunidad académica que contribuya a la salvaguarda del patrimonio lingüístico"/>
    <s v="Actividades_Misionales"/>
    <s v="Actividades_Misionales"/>
    <s v="Gestionar programas académicos con tradición y reputación internacional únicos en el sector cultural"/>
    <s v="Planes Misionales"/>
    <m/>
    <s v="Libertad de enseñanza, aprendizaje, investigación y cátedra"/>
    <x v="12"/>
    <s v="Doctorado en Patrimonio Linguistico y Literario"/>
    <x v="0"/>
    <s v="Realizar el documento maestro final del doctorado"/>
    <s v="Numero"/>
    <n v="1"/>
    <s v="Documento maestro del doctorado enviado al SACES "/>
    <s v="Documentos maestros realizados"/>
    <s v="Eficacia"/>
    <s v="Formación"/>
    <x v="2"/>
    <s v="Decana/Coordinador de Maestría"/>
    <s v="Las dos sedes"/>
    <m/>
    <d v="2022-07-01T00:00:00"/>
    <d v="2022-07-01T00:00:00"/>
    <m/>
    <m/>
    <m/>
    <m/>
    <m/>
    <m/>
    <n v="1"/>
    <m/>
    <m/>
    <m/>
    <m/>
    <n v="1"/>
    <n v="2"/>
  </r>
  <r>
    <m/>
    <m/>
    <m/>
    <m/>
    <m/>
    <m/>
    <m/>
    <x v="12"/>
    <m/>
    <x v="30"/>
    <s v="Enviar al SACES de documento maestro del doctorado"/>
    <s v="Numero"/>
    <n v="1"/>
    <s v="Documento maestro del doctorado enviado al SACES "/>
    <s v="Documentos maestros radicados"/>
    <s v="Eficacia"/>
    <s v="Formación"/>
    <x v="1"/>
    <m/>
    <m/>
    <m/>
    <d v="2022-12-01T00:00:00"/>
    <d v="2022-12-01T00:00:00"/>
    <m/>
    <m/>
    <m/>
    <m/>
    <m/>
    <m/>
    <m/>
    <m/>
    <m/>
    <m/>
    <m/>
    <n v="1"/>
    <n v="1"/>
  </r>
  <r>
    <s v="Fortalecer los programas académicos de posgrado para construir una comunidad académica que contribuya a la salvaguarda del patrimonio lingüístico"/>
    <s v="Actividades_Misionales"/>
    <s v="Actividades_Misionales"/>
    <s v="Gestionar programas académicos con tradición y reputación internacional únicos en el sector cultural"/>
    <s v="Plan de Bienestar Estudiantil"/>
    <m/>
    <s v="Libertad de escoger profesión u oficio"/>
    <x v="13"/>
    <s v="Desarrollar las actividades de cada una de las dimensiones de la política de bienestar estudiantil"/>
    <x v="0"/>
    <s v="Ejecutar el programa de bienestar estudiantil"/>
    <s v="Número"/>
    <n v="1"/>
    <s v="Informe de Ejecución del Programa de Bienestar Ejecutado"/>
    <s v="Actividades ejecutadas"/>
    <s v="Eficacia"/>
    <s v="Formación"/>
    <x v="2"/>
    <s v="Decana/Contratista responsable de bienestar estudiantil"/>
    <s v="Las dos sedes"/>
    <m/>
    <d v="2022-02-01T00:00:00"/>
    <d v="2022-02-01T00:00:00"/>
    <m/>
    <n v="1"/>
    <n v="2"/>
    <n v="0"/>
    <n v="1"/>
    <n v="0"/>
    <n v="0"/>
    <n v="0"/>
    <n v="2"/>
    <n v="1"/>
    <n v="0"/>
    <n v="0"/>
    <n v="7"/>
  </r>
  <r>
    <m/>
    <m/>
    <m/>
    <m/>
    <m/>
    <m/>
    <m/>
    <x v="13"/>
    <m/>
    <x v="31"/>
    <s v="De acuerdo con los resultados de la encuesta ejecutar el programa de bienestar estudiantil semestralmente"/>
    <s v="Número"/>
    <n v="1"/>
    <s v="Encuesta realizada"/>
    <s v="Encuesta realizada"/>
    <s v="Eficacia"/>
    <s v="Formación"/>
    <x v="1"/>
    <m/>
    <m/>
    <m/>
    <d v="2022-03-01T00:00:00"/>
    <d v="2022-09-01T00:00:00"/>
    <m/>
    <m/>
    <n v="1"/>
    <m/>
    <m/>
    <m/>
    <m/>
    <m/>
    <n v="1"/>
    <m/>
    <m/>
    <m/>
    <n v="2"/>
  </r>
  <r>
    <m/>
    <m/>
    <m/>
    <m/>
    <m/>
    <m/>
    <m/>
    <x v="13"/>
    <m/>
    <x v="32"/>
    <s v="De acuerdo con los resultados de la encuesta ejecutar el programa de bienestar estudiantil semestralmente"/>
    <s v="Número"/>
    <n v="1"/>
    <s v="Encuesta realizada"/>
    <s v="Encuesta realizada"/>
    <s v="Eficacia"/>
    <s v="Formación"/>
    <x v="1"/>
    <m/>
    <m/>
    <m/>
    <d v="2022-03-01T00:00:00"/>
    <d v="2022-09-01T00:00:00"/>
    <m/>
    <m/>
    <n v="1"/>
    <m/>
    <m/>
    <m/>
    <m/>
    <m/>
    <n v="1"/>
    <m/>
    <m/>
    <m/>
    <n v="2"/>
  </r>
  <r>
    <m/>
    <m/>
    <m/>
    <m/>
    <m/>
    <m/>
    <m/>
    <x v="13"/>
    <m/>
    <x v="33"/>
    <s v="Elección del representante estudiantil de la nueva cohorte de la maestría en Lingüística"/>
    <s v="Número"/>
    <n v="1"/>
    <s v="Representante estudiantil elegido"/>
    <s v="Representante estudiantil elegido"/>
    <s v="Eficacia"/>
    <s v="Formación"/>
    <x v="1"/>
    <m/>
    <m/>
    <m/>
    <d v="2022-07-01T00:00:00"/>
    <d v="2022-07-01T00:00:00"/>
    <m/>
    <m/>
    <m/>
    <m/>
    <n v="1"/>
    <m/>
    <m/>
    <m/>
    <m/>
    <m/>
    <m/>
    <m/>
    <n v="1"/>
  </r>
  <r>
    <m/>
    <m/>
    <m/>
    <m/>
    <m/>
    <m/>
    <m/>
    <x v="13"/>
    <m/>
    <x v="34"/>
    <s v="Elección del representante estudiantil de la nueva cohorte de las maestrías en Estudios Editoriales, Enseñanza de Español como Lengua Extranjera y Segunda Lengua y Escritura Creativa"/>
    <s v="Número"/>
    <n v="3"/>
    <s v="Representantes estudiantiles elegidos"/>
    <s v="Representantes estudiantiles elegidos"/>
    <s v="Eficacia"/>
    <s v="Formación"/>
    <x v="1"/>
    <m/>
    <m/>
    <m/>
    <d v="2022-10-01T00:00:00"/>
    <d v="2022-10-01T00:00:00"/>
    <m/>
    <m/>
    <m/>
    <m/>
    <m/>
    <m/>
    <m/>
    <m/>
    <m/>
    <n v="1"/>
    <m/>
    <m/>
    <n v="1"/>
  </r>
  <r>
    <s v="Fortalecer los programas académicos de posgrado para construir una comunidad académica que contribuya a la salvaguarda del patrimonio lingüístico"/>
    <s v="Actividades_Misionales"/>
    <s v="Actividades_Misionales"/>
    <s v="Gestionar programas académicos con tradición y reputación internacional únicos en el sector cultural"/>
    <s v="Plan de Egresados"/>
    <m/>
    <s v="Libre asociación"/>
    <x v="14"/>
    <s v="Generar una comunidad de egresados para el intercambio académicoy la continuidad del relacionamiento con su casa de estudios"/>
    <x v="0"/>
    <s v="Carnetización de egresados"/>
    <s v="Número"/>
    <n v="1"/>
    <m/>
    <s v="Listado de egresados carnetizados"/>
    <s v="Eficacia"/>
    <s v="Formación"/>
    <x v="2"/>
    <s v="Decana/Contratista responsable de egresados"/>
    <s v="Casa Cuervo Urisarri"/>
    <m/>
    <d v="2022-12-01T00:00:00"/>
    <d v="2022-12-01T00:00:00"/>
    <n v="0"/>
    <n v="0"/>
    <n v="0"/>
    <n v="0"/>
    <n v="0"/>
    <n v="0"/>
    <n v="0"/>
    <n v="0"/>
    <n v="0"/>
    <n v="1"/>
    <n v="0"/>
    <n v="2"/>
    <n v="3"/>
  </r>
  <r>
    <m/>
    <m/>
    <m/>
    <m/>
    <m/>
    <m/>
    <m/>
    <x v="14"/>
    <s v="Listado de actas de Consejo de Facultad con asistencia del representante de egresados"/>
    <x v="35"/>
    <s v="Participación representante de egresados en órganos de gobierno"/>
    <s v="Número"/>
    <n v="1"/>
    <s v="Listado de actas de Consejo de Facultad con asistencia del representante de egresados"/>
    <s v="Listado de actas de Consejo de Facultad con asistencia del representante de egresados"/>
    <s v="Eficacia"/>
    <s v="Formación"/>
    <x v="1"/>
    <m/>
    <m/>
    <m/>
    <d v="2022-12-01T00:00:00"/>
    <d v="2022-12-01T00:00:00"/>
    <m/>
    <m/>
    <m/>
    <m/>
    <m/>
    <m/>
    <m/>
    <m/>
    <m/>
    <m/>
    <m/>
    <n v="1"/>
    <n v="1"/>
  </r>
  <r>
    <m/>
    <m/>
    <m/>
    <m/>
    <m/>
    <m/>
    <m/>
    <x v="14"/>
    <s v="Listado de participación de egresados en actividades de la FSAB"/>
    <x v="36"/>
    <s v="Participación de egresados en las actividades de la FSAB"/>
    <s v="Número"/>
    <n v="1"/>
    <s v="Listado de participación de egresados en actividades de la FSAB"/>
    <s v="Listado de participación de egresados en actividades de la FSAB"/>
    <s v="Eficacia"/>
    <s v="Formación"/>
    <x v="1"/>
    <m/>
    <m/>
    <m/>
    <d v="2022-12-01T00:00:00"/>
    <d v="2022-12-01T00:00:00"/>
    <m/>
    <m/>
    <m/>
    <m/>
    <m/>
    <m/>
    <m/>
    <m/>
    <m/>
    <m/>
    <m/>
    <n v="1"/>
    <n v="1"/>
  </r>
  <r>
    <m/>
    <m/>
    <m/>
    <m/>
    <m/>
    <m/>
    <m/>
    <x v="14"/>
    <s v="Evento realizado"/>
    <x v="37"/>
    <s v="Coloquio de egresados"/>
    <s v="Número"/>
    <n v="1"/>
    <s v="Evento realizado"/>
    <s v="Eventos realizados"/>
    <s v="Eficacia"/>
    <s v="Formación"/>
    <x v="1"/>
    <m/>
    <m/>
    <m/>
    <d v="2022-10-01T00:00:00"/>
    <d v="2022-10-01T00:00:00"/>
    <m/>
    <m/>
    <m/>
    <m/>
    <m/>
    <m/>
    <m/>
    <m/>
    <m/>
    <n v="1"/>
    <m/>
    <m/>
    <n v="1"/>
  </r>
  <r>
    <s v="Fortalecer los programas académicos de posgrado para construir una comunidad académica que contribuya a la salvaguarda del patrimonio lingüístico"/>
    <s v="Actividades_Misionales"/>
    <s v="Actividades_Misionales"/>
    <s v="Generar ingresos a través de educación continua y actividades de apropiación social del conocimiento para aumentar el presupuesto en recursos propios y atender el mantenimiento y adecuación de infraestructura patrimonial"/>
    <s v="Planes Misionales"/>
    <m/>
    <s v="Libertad de enseñanza, aprendizaje, investigación y cátedra"/>
    <x v="15"/>
    <s v="Cupos ofertados en diplomados y cursos de educación continua."/>
    <x v="0"/>
    <s v="Ofrecer cupos en diplomados y cursos de educación continua"/>
    <s v="Ofrecer cupos en diplomados y cursos de educación continua"/>
    <n v="1750"/>
    <m/>
    <s v="Cupos ofertados"/>
    <s v="Eficacia"/>
    <s v="Formación"/>
    <x v="3"/>
    <s v="Subdirector Académico"/>
    <s v="Las dos sedes"/>
    <m/>
    <d v="2022-02-01T00:00:00"/>
    <d v="2022-10-01T00:00:00"/>
    <n v="0"/>
    <n v="98"/>
    <n v="162"/>
    <n v="470"/>
    <n v="20"/>
    <n v="65"/>
    <n v="70"/>
    <n v="690"/>
    <n v="195"/>
    <n v="30"/>
    <n v="0"/>
    <n v="0"/>
    <n v="1800"/>
  </r>
  <r>
    <s v="Posicionar las líneas de investigación, fortaleciendo nexos con las maestrías y las actividades de apropiación social del conocimiento y la comunidad académica nacional e internacional"/>
    <s v="Actividades_Misionales"/>
    <s v="Actividades_Misionales"/>
    <s v="Generar proyectos de investigación articulados al currículo de las maestrías para acceder a recursos de regalías, cooperantes internacionales y ONG que cofinancien los proyectos investigativos institucionales"/>
    <s v="Planes Misionales"/>
    <m/>
    <s v="Libertad de escoger profesión u oficio"/>
    <x v="16"/>
    <s v="Desarrollo de las colecciones"/>
    <x v="0"/>
    <s v="Realizar acciones de desarrollo de las colecciones bibliográficas"/>
    <s v="Número"/>
    <n v="166"/>
    <m/>
    <s v="Titulos adquiridos"/>
    <s v="Eficacia"/>
    <s v="Investigación"/>
    <x v="3"/>
    <s v="Coordinador(a) grupo de Gestión de Biblioteca"/>
    <s v="Las dos sedes"/>
    <m/>
    <d v="2022-01-01T00:00:00"/>
    <d v="2022-12-01T00:00:00"/>
    <n v="1"/>
    <n v="11"/>
    <n v="2"/>
    <m/>
    <m/>
    <m/>
    <m/>
    <n v="1"/>
    <m/>
    <n v="1"/>
    <m/>
    <n v="150"/>
    <n v="166"/>
  </r>
  <r>
    <m/>
    <m/>
    <m/>
    <m/>
    <m/>
    <m/>
    <m/>
    <x v="16"/>
    <s v="Desarrollo de las colecciones"/>
    <x v="38"/>
    <s v="Adquisición de libros"/>
    <s v="Número"/>
    <n v="17"/>
    <s v="Libros adquiridos"/>
    <s v="Libros adquiridos"/>
    <s v="Eficacia"/>
    <s v="Investigación"/>
    <x v="1"/>
    <s v="Coordinador(a) grupo de Gestión de Biblioteca"/>
    <s v="Las dos sedes"/>
    <n v="30000000"/>
    <d v="2022-12-01T00:00:00"/>
    <d v="2022-12-01T00:00:00"/>
    <m/>
    <m/>
    <m/>
    <m/>
    <m/>
    <m/>
    <m/>
    <m/>
    <m/>
    <m/>
    <m/>
    <n v="150"/>
    <n v="150"/>
  </r>
  <r>
    <m/>
    <m/>
    <m/>
    <m/>
    <m/>
    <m/>
    <m/>
    <x v="16"/>
    <s v="Desarrollo de las colecciones"/>
    <x v="39"/>
    <s v="Suscripción de títulos de revistas"/>
    <s v="Número"/>
    <n v="1"/>
    <s v="Títulos de revistas suscritas"/>
    <s v="Títulos de revistas suscritas"/>
    <s v="Eficacia"/>
    <s v="Investigación"/>
    <x v="1"/>
    <s v="Coordinador(a) grupo de Gestión de Biblioteca"/>
    <s v="Las dos sedes"/>
    <n v="27000000"/>
    <d v="2022-02-01T00:00:00"/>
    <d v="2022-02-01T00:00:00"/>
    <m/>
    <n v="11"/>
    <m/>
    <m/>
    <m/>
    <m/>
    <m/>
    <m/>
    <m/>
    <m/>
    <m/>
    <m/>
    <n v="11"/>
  </r>
  <r>
    <m/>
    <m/>
    <m/>
    <m/>
    <m/>
    <m/>
    <m/>
    <x v="16"/>
    <s v="Desarrollo de las colecciones"/>
    <x v="40"/>
    <s v="Renovar la suscripción de las Bases de datos  académicas (JSTOR, MLA, Dissertation &amp; Theses, Dialnet Plus, Proquest : Módulos de lingüística y literatura)"/>
    <s v="Número"/>
    <n v="5"/>
    <s v="Bases de datos suscritas"/>
    <s v="Bases de datos suscritas"/>
    <s v="Eficacia"/>
    <s v="Investigación"/>
    <x v="1"/>
    <s v="Coordinador(a) grupo de Gestión de Biblioteca"/>
    <s v="Las dos sedes"/>
    <n v="99822500"/>
    <d v="2022-01-01T00:00:00"/>
    <d v="2022-10-01T00:00:00"/>
    <n v="1"/>
    <m/>
    <n v="2"/>
    <m/>
    <m/>
    <m/>
    <m/>
    <n v="1"/>
    <m/>
    <n v="1"/>
    <m/>
    <m/>
    <n v="5"/>
  </r>
  <r>
    <s v="Posicionar las líneas de investigación, fortaleciendo nexos con las maestrías y las actividades de apropiación social del conocimiento y la comunidad académica nacional e internacional"/>
    <s v="Actividades_Misionales"/>
    <s v="Actividades_Misionales"/>
    <s v="Generar proyectos de investigación articulados al currículo de las maestrías para acceder a recursos de regalías, cooperantes internacionales y ONG que cofinancien los proyectos investigativos institucionales"/>
    <s v="Planes Misionales"/>
    <m/>
    <s v="Libertad de escoger profesión u oficio"/>
    <x v="17"/>
    <s v="Procesamiento técnico de las colecciones"/>
    <x v="0"/>
    <s v="Procesar tecnicamente las colecciones bibliográficas"/>
    <s v="Número"/>
    <m/>
    <m/>
    <m/>
    <m/>
    <s v="Investigación"/>
    <x v="3"/>
    <s v="Coordinador(a) grupo de Gestión de Biblioteca"/>
    <s v="Las dos sedes"/>
    <n v="94148445"/>
    <m/>
    <m/>
    <m/>
    <m/>
    <m/>
    <m/>
    <m/>
    <m/>
    <m/>
    <m/>
    <m/>
    <m/>
    <m/>
    <m/>
    <m/>
  </r>
  <r>
    <m/>
    <m/>
    <m/>
    <m/>
    <m/>
    <m/>
    <m/>
    <x v="17"/>
    <s v="Colecciones procesadas "/>
    <x v="41"/>
    <s v="Renovación de la herramienta bibliotecaria ARMARC y TOOLKIT RDA"/>
    <s v="Número"/>
    <n v="1"/>
    <s v="Herramienta renovada"/>
    <s v="Herramienta renovada"/>
    <s v="Eficacia"/>
    <s v="Investigación"/>
    <x v="1"/>
    <s v="Coordinador(a) grupo de Gestión de Biblioteca"/>
    <s v="Las dos sedes"/>
    <n v="2429400"/>
    <d v="2022-09-01T00:00:00"/>
    <d v="2022-09-01T00:00:00"/>
    <m/>
    <m/>
    <m/>
    <m/>
    <m/>
    <m/>
    <m/>
    <m/>
    <n v="1"/>
    <m/>
    <m/>
    <m/>
    <n v="1"/>
  </r>
  <r>
    <m/>
    <m/>
    <m/>
    <m/>
    <m/>
    <m/>
    <m/>
    <x v="17"/>
    <s v="Colecciones procesadas "/>
    <x v="42"/>
    <s v="Realizar el estudio de las autoridades e Ingresar 300 registros de autoridad de tema en el Sistema Bibliográfico KOHA"/>
    <s v="Número"/>
    <n v="200"/>
    <s v="Numero de autoridades de tema creadas"/>
    <s v="Numero de autoridades de tema creadas"/>
    <s v="Eficacia"/>
    <s v="Investigación"/>
    <x v="1"/>
    <s v="Coordinador(a) grupo de Gestión de Biblioteca"/>
    <s v="Las dos sedes"/>
    <s v="NA"/>
    <d v="2022-01-01T00:00:00"/>
    <d v="2022-12-01T00:00:00"/>
    <n v="15"/>
    <n v="15"/>
    <n v="17"/>
    <n v="17"/>
    <n v="17"/>
    <n v="17"/>
    <n v="17"/>
    <n v="17"/>
    <n v="17"/>
    <n v="17"/>
    <n v="17"/>
    <n v="17"/>
    <n v="200"/>
  </r>
  <r>
    <m/>
    <m/>
    <m/>
    <m/>
    <m/>
    <m/>
    <m/>
    <x v="17"/>
    <s v="Colecciones procesadas "/>
    <x v="43"/>
    <s v="Realizar el estudio de las autoridades e Ingresar 500 registros de autoridad de autor en el Sistema Bibliográfico KOHA"/>
    <s v="Número"/>
    <n v="300"/>
    <s v="Numero de autoridades de autor  creadas"/>
    <s v="Numero de autoridades de autor  creadas"/>
    <s v="Eficacia"/>
    <s v="Investigación"/>
    <x v="1"/>
    <s v="Coordinador(a) grupo de Gestión de Biblioteca"/>
    <s v="Las dos sedes"/>
    <s v="NA"/>
    <d v="2022-01-01T00:00:00"/>
    <d v="2022-12-01T00:00:00"/>
    <n v="25"/>
    <n v="25"/>
    <n v="25"/>
    <n v="25"/>
    <n v="25"/>
    <n v="25"/>
    <n v="25"/>
    <n v="25"/>
    <n v="25"/>
    <n v="25"/>
    <n v="25"/>
    <n v="25"/>
    <n v="300"/>
  </r>
  <r>
    <m/>
    <m/>
    <m/>
    <m/>
    <m/>
    <m/>
    <m/>
    <x v="17"/>
    <s v="Colecciones procesadas "/>
    <x v="44"/>
    <s v="Títulos clasificados y catalogados del material bibliográfico (nuevo y retrospectivo)"/>
    <s v="Número"/>
    <n v="1000"/>
    <s v="Numero de títulos procesados"/>
    <s v="Numero de títulos procesados"/>
    <s v="Eficacia"/>
    <s v="Investigación"/>
    <x v="1"/>
    <s v="Coordinador(a) grupo de Gestión de Biblioteca"/>
    <s v="Las dos sedes"/>
    <s v="NA"/>
    <d v="2022-02-01T00:00:00"/>
    <d v="2022-12-01T00:00:00"/>
    <m/>
    <n v="90"/>
    <n v="90"/>
    <n v="90"/>
    <n v="90"/>
    <n v="90"/>
    <n v="90"/>
    <n v="92"/>
    <n v="92"/>
    <n v="92"/>
    <n v="92"/>
    <n v="92"/>
    <n v="1000"/>
  </r>
  <r>
    <m/>
    <m/>
    <m/>
    <m/>
    <m/>
    <m/>
    <m/>
    <x v="17"/>
    <s v="Colecciones procesadas "/>
    <x v="45"/>
    <s v="Títulos retrospectivos normalizados y depurados en la base de datos bibliográfica KOHA"/>
    <s v="Número"/>
    <n v="2000"/>
    <s v="Número de títulos normalizados"/>
    <s v="Número de títulos normalizados"/>
    <s v="Eficacia"/>
    <s v="Investigación"/>
    <x v="1"/>
    <s v="Coordinador(a) grupo de Gestión de Biblioteca"/>
    <s v="Las dos sedes"/>
    <n v="22660000"/>
    <d v="2022-02-01T00:00:00"/>
    <d v="2022-12-01T00:00:00"/>
    <m/>
    <n v="100"/>
    <n v="100"/>
    <n v="200"/>
    <n v="200"/>
    <n v="200"/>
    <n v="200"/>
    <n v="200"/>
    <n v="200"/>
    <n v="200"/>
    <n v="200"/>
    <n v="200"/>
    <n v="2000"/>
  </r>
  <r>
    <m/>
    <m/>
    <m/>
    <m/>
    <m/>
    <m/>
    <m/>
    <x v="17"/>
    <s v="Colecciones procesadas "/>
    <x v="46"/>
    <s v="Organización archivos patrimoniales"/>
    <s v="Número"/>
    <n v="1906"/>
    <s v="Número de folios organizados"/>
    <s v="Número de folios organizados"/>
    <s v="Eficacia"/>
    <s v="Investigación"/>
    <x v="1"/>
    <s v="Coordinador(a) grupo de Gestión de Biblioteca"/>
    <s v="Las dos sedes"/>
    <n v="47085712"/>
    <d v="2022-02-01T00:00:00"/>
    <d v="2022-12-01T00:00:00"/>
    <m/>
    <n v="165"/>
    <n v="140"/>
    <n v="190"/>
    <n v="190"/>
    <n v="190"/>
    <n v="190"/>
    <n v="190"/>
    <n v="190"/>
    <n v="190"/>
    <n v="190"/>
    <n v="81"/>
    <n v="1906"/>
  </r>
  <r>
    <m/>
    <m/>
    <m/>
    <m/>
    <m/>
    <m/>
    <m/>
    <x v="17"/>
    <s v="Colecciones procesadas "/>
    <x v="47"/>
    <s v="Ítems del material bibliográfico adquirido preparados físicamente"/>
    <s v="Número"/>
    <n v="1500"/>
    <s v="Número de ítems preparados físicamente"/>
    <s v="Número de ítems preparados físicamente"/>
    <s v="Eficacia"/>
    <s v="Investigación"/>
    <x v="1"/>
    <s v="Coordinador(a) grupo de Gestión de Biblioteca"/>
    <s v="Las dos sedes"/>
    <n v="21973333"/>
    <d v="2022-03-01T00:00:00"/>
    <d v="2022-12-01T00:00:00"/>
    <m/>
    <m/>
    <n v="40"/>
    <n v="150"/>
    <n v="155"/>
    <n v="170"/>
    <n v="167"/>
    <n v="167"/>
    <n v="167"/>
    <n v="167"/>
    <n v="167"/>
    <n v="150"/>
    <n v="1500"/>
  </r>
  <r>
    <m/>
    <m/>
    <m/>
    <m/>
    <m/>
    <m/>
    <m/>
    <x v="17"/>
    <s v="Colecciones procesadas "/>
    <x v="48"/>
    <s v="Lista del material bibliográfico recibido en donación"/>
    <s v="Número"/>
    <n v="2"/>
    <s v="Informe de los ítems registrados en el formato de donaciones recibidas"/>
    <s v="Informe de los ítems registrados en el formato de donaciones recibidas"/>
    <s v="Eficacia"/>
    <s v="Investigación"/>
    <x v="1"/>
    <s v="Coordinador(a) grupo de Gestión de Biblioteca"/>
    <s v="Las dos sedes"/>
    <s v="NA"/>
    <d v="2022-06-01T00:00:00"/>
    <d v="2022-12-01T00:00:00"/>
    <m/>
    <m/>
    <m/>
    <m/>
    <m/>
    <n v="1"/>
    <m/>
    <m/>
    <m/>
    <m/>
    <m/>
    <n v="1"/>
    <n v="2"/>
  </r>
  <r>
    <m/>
    <m/>
    <m/>
    <m/>
    <m/>
    <m/>
    <m/>
    <x v="17"/>
    <s v="Colecciones procesadas "/>
    <x v="49"/>
    <s v="Tags asignados de RFI a los ítems nuevos y retrospectivos"/>
    <s v="Número"/>
    <n v="1500"/>
    <s v="Número de ítems con Tags de RFID"/>
    <s v="Número de ítems con Tags de RFID"/>
    <s v="Eficacia"/>
    <s v="Investigación"/>
    <x v="1"/>
    <s v="Coordinador(a) grupo de Gestión de Biblioteca"/>
    <s v="Las dos sedes"/>
    <s v="NA"/>
    <d v="2022-03-01T00:00:00"/>
    <d v="2022-12-01T00:00:00"/>
    <m/>
    <m/>
    <n v="20"/>
    <n v="160"/>
    <n v="168"/>
    <n v="167"/>
    <n v="167"/>
    <n v="167"/>
    <n v="167"/>
    <n v="167"/>
    <n v="167"/>
    <n v="150"/>
    <n v="1500"/>
  </r>
  <r>
    <s v="Posicionar las líneas de investigación, fortaleciendo nexos con las maestrías y las actividades de apropiación social del conocimiento y la comunidad académica nacional e internacional"/>
    <s v="Actividades_Misionales"/>
    <s v="Actividades_Misionales"/>
    <s v="Fortalecer mediante la anualidad los programas académicos con tradición y reputación internacional con el objetivo de generar un mayor reconocimiento en la percepción misional desde el sector Cultura"/>
    <s v="Planes Misionales"/>
    <m/>
    <s v="Libertad de escoger profesión u oficio"/>
    <x v="18"/>
    <s v="Preservación de las colecciones"/>
    <x v="0"/>
    <s v="Realizar actividades de preservación de las colecciones"/>
    <s v="Número"/>
    <m/>
    <m/>
    <m/>
    <m/>
    <s v="Investigación"/>
    <x v="3"/>
    <s v="Coordinador(a) grupo de Gestión de Biblioteca"/>
    <s v="Las dos sedes"/>
    <n v="57777690"/>
    <m/>
    <m/>
    <m/>
    <m/>
    <m/>
    <m/>
    <m/>
    <m/>
    <m/>
    <m/>
    <m/>
    <m/>
    <m/>
    <m/>
    <n v="0"/>
  </r>
  <r>
    <m/>
    <m/>
    <m/>
    <m/>
    <m/>
    <m/>
    <m/>
    <x v="18"/>
    <s v="Preservación de las colecciones"/>
    <x v="50"/>
    <s v="Adquisición de cubiertas para la preservación de la colección de libros"/>
    <s v="Número"/>
    <n v="2500"/>
    <s v="Informe de adquisición de cubiertas "/>
    <s v="Número de cubiertas adquiridas"/>
    <s v="Eficacia"/>
    <s v="Investigación"/>
    <x v="1"/>
    <s v="Coordinador(a) grupo de Gestión de Biblioteca"/>
    <s v="Las dos sedes"/>
    <n v="5000000"/>
    <d v="2022-12-01T00:00:00"/>
    <d v="2022-12-01T00:00:00"/>
    <m/>
    <m/>
    <m/>
    <m/>
    <m/>
    <m/>
    <m/>
    <m/>
    <m/>
    <m/>
    <m/>
    <n v="2500"/>
    <n v="2500"/>
  </r>
  <r>
    <m/>
    <m/>
    <m/>
    <m/>
    <m/>
    <m/>
    <m/>
    <x v="18"/>
    <s v="Preservación de las colecciones"/>
    <x v="51"/>
    <s v="Ítems del material bibliográfico impreso forrados"/>
    <s v="Número"/>
    <n v="1500"/>
    <s v="Items forrados"/>
    <s v="Número de ítems forrados"/>
    <s v="Eficacia"/>
    <s v="Investigación"/>
    <x v="1"/>
    <s v="Coordinador(a) grupo de Gestión de Biblioteca"/>
    <s v="Las dos sedes"/>
    <s v="NA"/>
    <d v="2022-02-01T00:00:00"/>
    <d v="2022-12-01T00:00:00"/>
    <m/>
    <n v="50"/>
    <n v="50"/>
    <n v="100"/>
    <n v="148"/>
    <n v="167"/>
    <n v="167"/>
    <n v="167"/>
    <n v="167"/>
    <n v="167"/>
    <n v="167"/>
    <n v="150"/>
    <n v="1500"/>
  </r>
  <r>
    <m/>
    <m/>
    <m/>
    <m/>
    <m/>
    <m/>
    <m/>
    <x v="18"/>
    <s v="Preservación de las colecciones"/>
    <x v="52"/>
    <s v="Digitalización de los medios análogos del archivo literario entragdo por la poeta Mery Yolanda Sánchez, Helcías Martán Góngora y otros materiales del archivo sonoro del Instituto Caro y Cuervo."/>
    <s v="Número"/>
    <n v="1"/>
    <s v="Documentos análogos trasferidos a medio digital."/>
    <s v="Documentos análogos trasferidos a medio digital."/>
    <s v="Eficacia"/>
    <s v="Investigación"/>
    <x v="1"/>
    <s v="Coordinador(a) grupo de Gestión de Biblioteca"/>
    <s v="Yerbabuena"/>
    <n v="52777690"/>
    <d v="2022-12-01T00:00:00"/>
    <d v="2022-12-01T00:00:00"/>
    <m/>
    <m/>
    <m/>
    <m/>
    <m/>
    <m/>
    <m/>
    <m/>
    <m/>
    <m/>
    <m/>
    <n v="1"/>
    <n v="1"/>
  </r>
  <r>
    <s v="Posicionar las líneas de investigación, fortaleciendo nexos con las maestrías y las actividades de apropiación social del conocimiento y la comunidad académica nacional e internacional"/>
    <s v="Actividades_Misionales"/>
    <s v="Actividades_Misionales"/>
    <s v="Generar proyectos de investigación articulados al currículo de las maestrías para acceder a recursos de regalías, cooperantes internacionales y ONG que cofinancien los proyectos investigativos institucionales"/>
    <s v="Planes Misionales"/>
    <m/>
    <s v="Libertad de escoger profesión u oficio"/>
    <x v="19"/>
    <s v="Sistematización de la biblioteca "/>
    <x v="0"/>
    <s v="Realizar actividades de sistematización de la biblioteca"/>
    <m/>
    <m/>
    <m/>
    <m/>
    <m/>
    <s v="Investigación"/>
    <x v="3"/>
    <s v="Coordinador(a) grupo de Gestión de Biblioteca"/>
    <s v="Las dos sedes"/>
    <n v="29480000"/>
    <m/>
    <m/>
    <m/>
    <m/>
    <m/>
    <m/>
    <m/>
    <m/>
    <m/>
    <m/>
    <m/>
    <m/>
    <m/>
    <m/>
    <n v="0"/>
  </r>
  <r>
    <m/>
    <m/>
    <m/>
    <m/>
    <m/>
    <m/>
    <m/>
    <x v="19"/>
    <s v="Sistematización de la biblioteca "/>
    <x v="53"/>
    <s v="Manteniemiento y servicio de Hosting del Sistema de Información Bibliográfico KOHA mediente el cual se administran las Colecciones y servicio bibiotecarios en las dos sedes."/>
    <s v="Número"/>
    <n v="1"/>
    <s v="Servicio de mantenimiento contratado y sistema funcionando"/>
    <s v="Servicio de mantenimiento contratado y sistema funcionando"/>
    <s v="Eficacia"/>
    <s v="Investigación"/>
    <x v="1"/>
    <s v="Coordinador(a) grupo de Gestión de Biblioteca"/>
    <s v="Las dos sedes"/>
    <n v="15980000"/>
    <d v="2022-10-01T00:00:00"/>
    <d v="2022-10-01T00:00:00"/>
    <m/>
    <m/>
    <m/>
    <m/>
    <m/>
    <m/>
    <m/>
    <m/>
    <m/>
    <n v="1"/>
    <m/>
    <m/>
    <n v="1"/>
  </r>
  <r>
    <m/>
    <m/>
    <m/>
    <m/>
    <m/>
    <m/>
    <m/>
    <x v="19"/>
    <s v="Sistematización de la biblioteca "/>
    <x v="54"/>
    <s v="Renovación de la licencia del programa EZ-proxy para la consulta remota de los recursos electrónicos  y  Lookproxy para generación de las estadística de uso de los recursos electrónicos"/>
    <s v="Número"/>
    <n v="1"/>
    <s v="Licencia renovada"/>
    <s v="Licencia renovada"/>
    <s v="Eficacia"/>
    <s v="Investigación"/>
    <x v="1"/>
    <s v="Coordinador(a) grupo de Gestión de Biblioteca"/>
    <s v="Las dos sedes"/>
    <n v="13500000"/>
    <d v="2022-10-01T00:00:00"/>
    <d v="2022-10-01T00:00:00"/>
    <m/>
    <m/>
    <m/>
    <m/>
    <m/>
    <m/>
    <m/>
    <m/>
    <m/>
    <n v="1"/>
    <m/>
    <m/>
    <n v="1"/>
  </r>
  <r>
    <m/>
    <m/>
    <m/>
    <m/>
    <m/>
    <m/>
    <m/>
    <x v="19"/>
    <s v="Sistematización de la biblioteca "/>
    <x v="55"/>
    <s v="Incorporar al repositorio institucional  los  Trabajos de grado de las tesis de maestría que los estudiantes han autorizado publicar y otros documentos de la producción intelectual del Instituto"/>
    <s v="Número"/>
    <n v="25"/>
    <s v="Número de documentos incorporados en la Biblioteca digital"/>
    <s v="Número de documentos incorporados en la Biblioteca digital"/>
    <s v="Eficacia"/>
    <s v="Investigación"/>
    <x v="1"/>
    <s v="Coordinador(a) grupo de Gestión de Biblioteca"/>
    <s v="lLas dos sedes"/>
    <s v="NA"/>
    <d v="2022-07-01T00:00:00"/>
    <d v="2022-12-01T00:00:00"/>
    <m/>
    <m/>
    <m/>
    <m/>
    <m/>
    <m/>
    <n v="12"/>
    <m/>
    <m/>
    <m/>
    <m/>
    <n v="13"/>
    <n v="25"/>
  </r>
  <r>
    <s v="Posicionar las líneas de investigación, fortaleciendo nexos con las maestrías y las actividades de apropiación social del conocimiento y la comunidad académica nacional e internacional"/>
    <s v="Actividades_Misionales"/>
    <s v="Actividades_Misionales"/>
    <s v="Fortalecer mediante la anualidad los programas académicos con tradición y reputación internacional con el objetivo de generar un mayor reconocimiento en la percepción misional desde el sector Cultura"/>
    <s v="Planes Misionales"/>
    <m/>
    <s v="Libertad de escoger profesión u oficio"/>
    <x v="20"/>
    <s v="Prestación de los servicios bibliotecarios a la comunidad de usuarios internos y externos"/>
    <x v="0"/>
    <s v="Realizar actividades de prestación de los servicios bibliotecarios del ICC"/>
    <m/>
    <m/>
    <m/>
    <m/>
    <m/>
    <s v="Investigación"/>
    <x v="3"/>
    <s v="Coordinador(a) grupo de Gestión de Biblioteca"/>
    <m/>
    <m/>
    <m/>
    <m/>
    <m/>
    <m/>
    <m/>
    <m/>
    <m/>
    <m/>
    <m/>
    <m/>
    <m/>
    <m/>
    <m/>
    <m/>
    <n v="0"/>
  </r>
  <r>
    <m/>
    <m/>
    <m/>
    <m/>
    <m/>
    <m/>
    <m/>
    <x v="20"/>
    <s v="Prestación de los servicios bibliotecarios a la comunidad de usuarios internos y externos"/>
    <x v="56"/>
    <s v="Encuesta de satisfacción de usuarios"/>
    <s v="Número"/>
    <n v="1"/>
    <s v="Infoerme de encuesta de satisfacción de usuarios"/>
    <s v="Encuesta de satisfacción de usuarios"/>
    <s v="Eficacia"/>
    <s v="Investigación"/>
    <x v="1"/>
    <s v="Coordinador(a) grupo de Gestión de Biblioteca"/>
    <s v="Las dos sedes"/>
    <s v="NA"/>
    <d v="2022-12-01T00:00:00"/>
    <d v="2022-12-01T00:00:00"/>
    <m/>
    <m/>
    <m/>
    <m/>
    <m/>
    <m/>
    <m/>
    <m/>
    <m/>
    <m/>
    <m/>
    <n v="1"/>
    <n v="1"/>
  </r>
  <r>
    <m/>
    <m/>
    <m/>
    <m/>
    <m/>
    <m/>
    <m/>
    <x v="20"/>
    <s v="Prestación de los servicios bibliotecarios a la comunidad de usuarios internos y externos"/>
    <x v="57"/>
    <s v="Préstamos interno y externo del material Bibliográfico solicitado"/>
    <s v="Número"/>
    <n v="4"/>
    <s v="Informe de consulta en sala y préstamos externos"/>
    <s v="Informe de consulta en sala y préstamos externos"/>
    <s v="Eficacia"/>
    <s v="Investigación"/>
    <x v="1"/>
    <s v="Coordinador(a) grupo de Gestión de Biblioteca"/>
    <s v="Las dos sedes"/>
    <s v="NA"/>
    <d v="2022-03-01T00:00:00"/>
    <d v="2022-12-01T00:00:00"/>
    <m/>
    <m/>
    <n v="1"/>
    <m/>
    <m/>
    <n v="1"/>
    <m/>
    <m/>
    <n v="1"/>
    <m/>
    <m/>
    <n v="1"/>
    <n v="4"/>
  </r>
  <r>
    <m/>
    <m/>
    <m/>
    <m/>
    <m/>
    <m/>
    <m/>
    <x v="20"/>
    <s v="Prestación de los servicios bibliotecarios a la comunidad de usuarios internos y externos"/>
    <x v="58"/>
    <s v="Suministro de artículos y capítulos de libros a usuarios internos y externos"/>
    <s v="Número"/>
    <n v="4"/>
    <s v="Informe de artículos suministrados a usuarios internos y externos"/>
    <s v="Informe de artículos suministrados a usuarios internos y externos"/>
    <s v="Eficacia"/>
    <s v="Investigación"/>
    <x v="1"/>
    <s v="Coordinador(a) grupo de Gestión de Biblioteca"/>
    <s v="Las dos sedes"/>
    <s v="NA"/>
    <d v="2022-03-01T00:00:00"/>
    <d v="2022-12-01T00:00:00"/>
    <m/>
    <m/>
    <n v="1"/>
    <m/>
    <m/>
    <n v="1"/>
    <m/>
    <m/>
    <n v="1"/>
    <m/>
    <m/>
    <n v="1"/>
    <n v="4"/>
  </r>
  <r>
    <m/>
    <m/>
    <m/>
    <m/>
    <m/>
    <m/>
    <m/>
    <x v="20"/>
    <s v="Prestación de los servicios bibliotecarios a la comunidad de usuarios internos y externos"/>
    <x v="59"/>
    <s v="Capacitación de usuarios sobre el manejo de los recursos bibliográficos existentes en las colecciones"/>
    <s v="Número"/>
    <n v="2"/>
    <s v="Cursos de capacitación realizados"/>
    <s v="Cursos de capacitación realizados"/>
    <s v="Eficacia"/>
    <s v="Investigación"/>
    <x v="1"/>
    <s v="Coordinador(a) grupo de Gestión de Biblioteca"/>
    <s v="Las dos sedes"/>
    <s v="NA"/>
    <d v="2022-03-01T00:00:00"/>
    <d v="2022-12-01T00:00:00"/>
    <m/>
    <m/>
    <n v="1"/>
    <m/>
    <m/>
    <m/>
    <m/>
    <m/>
    <m/>
    <m/>
    <m/>
    <n v="1"/>
    <n v="2"/>
  </r>
  <r>
    <m/>
    <m/>
    <m/>
    <m/>
    <m/>
    <m/>
    <m/>
    <x v="20"/>
    <s v="Prestación de los servicios bibliotecarios a la comunidad de usuarios internos y externos"/>
    <x v="60"/>
    <s v="Asignación de las claves de acceso a los usuarios internos para la consulta remota de los recursos bibliográficos electrónicos"/>
    <s v="Número"/>
    <n v="4"/>
    <s v="Informe de usuarios y claves asignadas"/>
    <s v="Informe de usuarios y claves asignadas"/>
    <s v="Eficacia"/>
    <s v="Investigación"/>
    <x v="1"/>
    <s v="Coordinador(a) grupo de Gestión de Biblioteca"/>
    <s v="Las dos sedes"/>
    <s v="NA"/>
    <d v="2022-03-01T00:00:00"/>
    <d v="2022-12-01T00:00:00"/>
    <m/>
    <m/>
    <n v="1"/>
    <m/>
    <m/>
    <n v="1"/>
    <m/>
    <m/>
    <n v="1"/>
    <m/>
    <m/>
    <n v="1"/>
    <n v="4"/>
  </r>
  <r>
    <s v="Desarrollar la relación entre patrimonio y cultura para generar sentidos, significados e interpretaciones de nuestro entorno y diario vivir mediante la promoción, valorización y transmisión de las distintas formas del patrimonio"/>
    <s v="Información_y_Comunicación"/>
    <s v="Transparencia,_Acceso_a_la_Información_Pública_y_Lucha_Contra_la_Corrupción"/>
    <s v="Aprovechar la posición física estratégica para estructurar el proceso de gestión de museos como alternativa para acceder a contenidos culturales a través de medios digitales"/>
    <s v="Planes Misionales"/>
    <m/>
    <s v="Libertad de escoger profesión u oficio"/>
    <x v="21"/>
    <s v="Estrategia de comunicaciones ICC 2022"/>
    <x v="0"/>
    <s v="Ejecutar la estrategia de comunicaciones ICC 2022"/>
    <s v="Número"/>
    <n v="4"/>
    <s v="Informes de la estrategia de comunicaciones ejecutada"/>
    <s v="Estrategia ejecutada"/>
    <s v="Eficacia"/>
    <s v="Apropiación_Social_del_Conocimiento_y_del_Patrimonio"/>
    <x v="4"/>
    <s v="Subdirector Académico / Contratista Comunicaciones y Prensa"/>
    <s v="Las dos sedes"/>
    <n v="370514479"/>
    <m/>
    <m/>
    <m/>
    <m/>
    <m/>
    <n v="1"/>
    <m/>
    <m/>
    <n v="1"/>
    <m/>
    <m/>
    <n v="1"/>
    <m/>
    <n v="1"/>
    <n v="4"/>
  </r>
  <r>
    <m/>
    <m/>
    <m/>
    <m/>
    <m/>
    <m/>
    <m/>
    <x v="21"/>
    <s v="Actividades internas y externas con cubrimiento y divulgadas"/>
    <x v="61"/>
    <s v="Divulgar y/o hacer cubrimiento oportuno de las actividades que organice y/o donde participe el ICC durante el año 2022 de manera interna y externa. "/>
    <s v="Número"/>
    <n v="60"/>
    <s v="Informe de gestión trimestral"/>
    <s v="Eventos divulgados"/>
    <s v="Eficacia"/>
    <s v="Apropiación_Social_del_Conocimiento_y_del_Patrimonio"/>
    <x v="1"/>
    <s v="Subdirector Académico / Contratista Comunicaciones y Prensa"/>
    <m/>
    <m/>
    <d v="2022-03-01T00:00:00"/>
    <d v="2022-12-01T00:00:00"/>
    <m/>
    <m/>
    <n v="15"/>
    <m/>
    <m/>
    <n v="15"/>
    <m/>
    <m/>
    <n v="15"/>
    <m/>
    <m/>
    <n v="15"/>
    <n v="60"/>
  </r>
  <r>
    <m/>
    <m/>
    <m/>
    <m/>
    <m/>
    <m/>
    <m/>
    <x v="21"/>
    <s v="Contenidos multimedia divulgados"/>
    <x v="62"/>
    <s v="Crear contenido multimedia para usarlo en todos los canales con los que cuenta el ICC para llegar a sus públicos. "/>
    <s v="Número"/>
    <n v="60"/>
    <s v="Informe de gestión trimestral"/>
    <s v="Contenidos creados y divulgados"/>
    <s v="Eficacia"/>
    <s v="Apropiación_Social_del_Conocimiento_y_del_Patrimonio"/>
    <x v="1"/>
    <s v="Subdirector Académico / Contratista Comunicaciones y Prensa"/>
    <m/>
    <m/>
    <d v="2022-03-01T00:00:00"/>
    <d v="2022-12-01T00:00:00"/>
    <m/>
    <m/>
    <n v="15"/>
    <m/>
    <m/>
    <n v="15"/>
    <m/>
    <m/>
    <n v="15"/>
    <m/>
    <m/>
    <n v="15"/>
    <n v="60"/>
  </r>
  <r>
    <m/>
    <m/>
    <m/>
    <m/>
    <m/>
    <m/>
    <m/>
    <x v="21"/>
    <s v="Eventos virtuales producidos"/>
    <x v="63"/>
    <s v="Apoyar en la producción de eventos virtuales de la subdirección académica y dirección general, orientados a público externo. "/>
    <s v="Número"/>
    <n v="55"/>
    <s v="Informe de gestión trimestral con el listado de eventos solicitados con enlace al link de transmisión, que evidencia el evento ejecutado"/>
    <s v="Eventos viruales realizados con el apoyo de la oficina de comunicaciones "/>
    <s v="Eficacia"/>
    <s v="Apropiación_Social_del_Conocimiento_y_del_Patrimonio"/>
    <x v="1"/>
    <s v="Subdirector Académico / Contratista Comunicaciones y Prensa"/>
    <m/>
    <m/>
    <d v="2022-03-01T00:00:00"/>
    <d v="2022-12-01T00:00:00"/>
    <m/>
    <m/>
    <n v="10"/>
    <m/>
    <m/>
    <n v="15"/>
    <m/>
    <m/>
    <n v="15"/>
    <m/>
    <m/>
    <n v="15"/>
    <n v="55"/>
  </r>
  <r>
    <m/>
    <m/>
    <m/>
    <m/>
    <m/>
    <m/>
    <m/>
    <x v="21"/>
    <s v="Contenido en redes sociales divulgado"/>
    <x v="64"/>
    <s v="Crear y divulgar contenido para las redes sociales del ICC, así como contestar a las PQR de los ciudadanos por estos canales digitales. "/>
    <s v="Número"/>
    <n v="60"/>
    <s v="Informe de gestión trimestral con el listado de eventos solicitados con enlace al link de transmisión, que evidencia el evento ejecutado"/>
    <s v="Contenidos publicados (60) y reporte de atención al ciudadano "/>
    <s v="Eficacia"/>
    <s v="Apropiación_Social_del_Conocimiento_y_del_Patrimonio"/>
    <x v="1"/>
    <s v="Subdirector Académico / Contratista Comunicaciones y Prensa"/>
    <m/>
    <m/>
    <d v="2022-03-01T00:00:00"/>
    <d v="2022-12-01T00:00:00"/>
    <m/>
    <m/>
    <n v="15"/>
    <m/>
    <m/>
    <n v="15"/>
    <m/>
    <m/>
    <n v="15"/>
    <m/>
    <m/>
    <n v="15"/>
    <n v="60"/>
  </r>
  <r>
    <m/>
    <m/>
    <m/>
    <m/>
    <m/>
    <m/>
    <m/>
    <x v="21"/>
    <s v="Esquema de publicaciones del ICC actualizado"/>
    <x v="65"/>
    <s v="Apoya el proceso de actualización del esquema de publicaciones del ICC una vez al año (octubre)y a través del webmaster, así como realizar el cargue de documentos en sección transparencia. "/>
    <s v="Número"/>
    <n v="60"/>
    <s v="Informe del esquema de publicaciones actualizado"/>
    <s v="Contenidos creados y divulgados"/>
    <s v="Eficacia"/>
    <s v="Apropiación_Social_del_Conocimiento_y_del_Patrimonio"/>
    <x v="1"/>
    <s v="Subdirector Académico / Contratista Comunicaciones y Prensa"/>
    <m/>
    <m/>
    <d v="2022-03-01T00:00:00"/>
    <d v="2022-12-01T00:00:00"/>
    <m/>
    <m/>
    <n v="15"/>
    <m/>
    <m/>
    <n v="15"/>
    <m/>
    <m/>
    <n v="15"/>
    <m/>
    <m/>
    <n v="15"/>
    <n v="60"/>
  </r>
  <r>
    <m/>
    <m/>
    <m/>
    <m/>
    <m/>
    <m/>
    <m/>
    <x v="21"/>
    <s v="Parrilla de programación divulgada"/>
    <x v="66"/>
    <s v="Generar una parrilla pública de programación de la emisora CyC Radio y gestionar todos los programas."/>
    <s v="Número"/>
    <n v="4"/>
    <s v="Informe trimestral de la gestión de los programas en esa parrilla"/>
    <s v="Informe trimestral donde se evidencia la Parrilla publicada en la página del ICC y la gestión de los programas"/>
    <s v="Eficacia"/>
    <s v="Apropiación_Social_del_Conocimiento_y_del_Patrimonio"/>
    <x v="1"/>
    <s v="Subdirector Académico / Contratista Comunicaciones y Prensa"/>
    <m/>
    <m/>
    <d v="2022-03-01T00:00:00"/>
    <d v="2022-12-01T00:00:00"/>
    <m/>
    <m/>
    <n v="1"/>
    <m/>
    <m/>
    <n v="1"/>
    <m/>
    <m/>
    <n v="1"/>
    <m/>
    <m/>
    <n v="1"/>
    <n v="4"/>
  </r>
  <r>
    <m/>
    <m/>
    <m/>
    <m/>
    <m/>
    <m/>
    <m/>
    <x v="21"/>
    <s v="Microprogramas radiales emitidos"/>
    <x v="67"/>
    <s v="Microprogramas radiales trabajados con la Facultad Seminario Andrés Bello y emitidos por CyC Radio."/>
    <s v="Número"/>
    <n v="20"/>
    <s v="Programas"/>
    <s v="Microprogramas radiales, emitidos"/>
    <s v="Eficacia"/>
    <s v="Apropiación_Social_del_Conocimiento_y_del_Patrimonio"/>
    <x v="1"/>
    <s v="Subdirector Académico / Contratista Comunicaciones y Prensa"/>
    <m/>
    <m/>
    <d v="2022-06-01T00:00:00"/>
    <d v="2022-12-01T00:00:00"/>
    <m/>
    <m/>
    <m/>
    <m/>
    <m/>
    <n v="10"/>
    <m/>
    <m/>
    <m/>
    <m/>
    <m/>
    <n v="10"/>
    <n v="20"/>
  </r>
  <r>
    <m/>
    <m/>
    <m/>
    <m/>
    <m/>
    <m/>
    <m/>
    <x v="21"/>
    <s v="Eventos presenciales producidos"/>
    <x v="68"/>
    <s v="Apoyar en la producción de eventos presenciales del ICC donde se requiera consola de sonido, micrófonos y apoyo técnico para su manejo. "/>
    <s v="Número"/>
    <n v="12"/>
    <s v="Informe semestral donde se observen las fotos o enlace virtual del evento cubierto por esta oficina"/>
    <s v="Eventos presenciales con apoyo de técnico y de cubrimiento"/>
    <s v="Eficacia"/>
    <s v="Apropiación_Social_del_Conocimiento_y_del_Patrimonio"/>
    <x v="1"/>
    <s v="Subdirector Académico / Contratista Comunicaciones y Prensa"/>
    <m/>
    <m/>
    <d v="2022-06-01T00:00:00"/>
    <d v="2022-12-01T00:00:00"/>
    <m/>
    <m/>
    <m/>
    <m/>
    <m/>
    <n v="6"/>
    <m/>
    <m/>
    <m/>
    <m/>
    <m/>
    <n v="6"/>
    <n v="15"/>
  </r>
  <r>
    <s v="Desarrollar la relación entre patrimonio y cultura para generar sentidos, significados e interpretaciones de nuestro entorno y diario vivir mediante la promoción, valorización y transmisión de las distintas formas del patrimonio"/>
    <s v="Actividades_Misionales"/>
    <s v="Actividades_Misionales"/>
    <s v="Aprovechar la posición física estratégica para estructurar el proceso de gestión de museos como alternativa para acceder a contenidos culturales a través de medios digitales"/>
    <s v="Planes Misionales"/>
    <m/>
    <s v="Libertad de escoger profesión u oficio"/>
    <x v="22"/>
    <s v="Plan de reactivación de museos"/>
    <x v="0"/>
    <s v="Desarrollar el Plan de reactivación de museos"/>
    <s v="Número"/>
    <n v="1"/>
    <s v="Plan de reactivación de museos"/>
    <s v="Porcentaje de avance plan de reactivación museos ICC"/>
    <s v="Efectividad"/>
    <s v="Apropiación_Social_del_Conocimiento_y_del_Patrimonio"/>
    <x v="5"/>
    <s v="Subdirector académico / Contratista museos"/>
    <s v="Las dos sedes"/>
    <m/>
    <d v="2022-01-31T00:00:00"/>
    <d v="2022-12-01T00:00:00"/>
    <n v="0"/>
    <n v="0"/>
    <n v="0"/>
    <n v="0"/>
    <n v="0"/>
    <n v="0"/>
    <n v="0"/>
    <n v="0"/>
    <n v="0"/>
    <n v="0"/>
    <n v="0"/>
    <n v="1"/>
    <n v="1"/>
  </r>
  <r>
    <m/>
    <m/>
    <m/>
    <m/>
    <m/>
    <m/>
    <m/>
    <x v="22"/>
    <s v="Exposiciones realizadas"/>
    <x v="69"/>
    <s v="Apertura y cierre de dos exposiciones en la Casa Cuervo Urisarri _x000a_De vuelta a casa. Los Vásquez de los Cuervo_x000a_una república para las artes. Cultura visual, música y letras en Colombia (1819 - 1888)"/>
    <s v="Número"/>
    <n v="2"/>
    <s v="Exposicion De vuelta a casa"/>
    <s v="Exposiciones ejecutadas"/>
    <s v="Efectividad"/>
    <s v="Apropiación_Social_del_Conocimiento_y_del_Patrimonio"/>
    <x v="1"/>
    <s v="Subdirector académico / Contratista museos"/>
    <m/>
    <m/>
    <d v="2022-09-01T00:00:00"/>
    <d v="2022-09-01T00:00:00"/>
    <m/>
    <m/>
    <m/>
    <m/>
    <m/>
    <m/>
    <m/>
    <m/>
    <n v="2"/>
    <m/>
    <m/>
    <m/>
    <n v="2"/>
  </r>
  <r>
    <m/>
    <m/>
    <m/>
    <m/>
    <m/>
    <m/>
    <m/>
    <x v="22"/>
    <s v="Exposicion virtual realizada"/>
    <x v="70"/>
    <s v="Investigar y publicar una exposición virtual y una exposición temporal en salas con las colecciones de los museos del ICC y el comodato del Museo del Siglo XIX.  Evidenciado por medio del enlace a la página web institucional"/>
    <s v="Número"/>
    <n v="2"/>
    <s v="Exposición virtual y exposición temporal"/>
    <s v=" exposiciones ejecutadas"/>
    <s v="Efectividad"/>
    <s v="Apropiación_Social_del_Conocimiento_y_del_Patrimonio"/>
    <x v="1"/>
    <s v="Subdirector académico / Contratista museos"/>
    <m/>
    <m/>
    <d v="2022-05-01T00:00:00"/>
    <d v="2022-11-01T00:00:00"/>
    <m/>
    <m/>
    <m/>
    <m/>
    <n v="1"/>
    <m/>
    <m/>
    <m/>
    <m/>
    <m/>
    <n v="1"/>
    <m/>
    <n v="2"/>
  </r>
  <r>
    <m/>
    <m/>
    <m/>
    <m/>
    <m/>
    <m/>
    <m/>
    <x v="22"/>
    <s v="Estados de conservación actualizados"/>
    <x v="71"/>
    <s v="Actualizar estados de conservación de las colecciones del ICC. "/>
    <s v="Número"/>
    <n v="80"/>
    <s v="Estados de conservación cargados en el aplicativo colecciones colombianas"/>
    <s v="Estados de conservación"/>
    <s v="Efectividad"/>
    <s v="Apropiación_Social_del_Conocimiento_y_del_Patrimonio"/>
    <x v="1"/>
    <s v="Subdirector académico / Contratista museos"/>
    <m/>
    <m/>
    <d v="2022-03-01T00:00:00"/>
    <d v="2022-12-01T00:00:00"/>
    <m/>
    <m/>
    <n v="20"/>
    <m/>
    <m/>
    <n v="20"/>
    <m/>
    <m/>
    <n v="20"/>
    <m/>
    <m/>
    <n v="20"/>
    <n v="80"/>
  </r>
  <r>
    <m/>
    <m/>
    <m/>
    <m/>
    <m/>
    <m/>
    <m/>
    <x v="22"/>
    <s v="Bienes muebles registrados"/>
    <x v="72"/>
    <s v="Nuevos registros en Colexcol de bienes muebles de las colecciones. Evidenciado en el aplicativo Colecciones Colombianas"/>
    <s v="Número"/>
    <n v="480"/>
    <s v="Registros en Colexcol de bienes muebles de las colecciones evidenciado en el aplicativo Colecciones Colombianas"/>
    <s v="Registros en ColexCol de bienes muebles"/>
    <s v="Efectividad"/>
    <s v="Apropiación_Social_del_Conocimiento_y_del_Patrimonio"/>
    <x v="1"/>
    <s v="Subdirector académico / Contratista museos"/>
    <m/>
    <m/>
    <d v="2022-03-01T00:00:00"/>
    <d v="2022-12-01T00:00:00"/>
    <m/>
    <m/>
    <n v="120"/>
    <m/>
    <m/>
    <n v="120"/>
    <m/>
    <m/>
    <n v="120"/>
    <m/>
    <m/>
    <n v="120"/>
    <n v="480"/>
  </r>
  <r>
    <m/>
    <m/>
    <m/>
    <m/>
    <m/>
    <m/>
    <m/>
    <x v="22"/>
    <s v="Registros y avalúo ajustados"/>
    <x v="73"/>
    <s v="Actualización de registros y avalúos con el fin de reajustar el valor patrimonial de los bienes muebles que resguarda el ICC en las colecciones del museo. Evidenciado en el aplicativo Colecciones Colombianas"/>
    <s v="Número"/>
    <n v="800"/>
    <s v="Registros y avalúos actualizados evidenciados en el aplicativo Colecciones Colombianas"/>
    <s v="Registros y avaluos actualizados"/>
    <s v="Efectividad"/>
    <s v="Apropiación_Social_del_Conocimiento_y_del_Patrimonio"/>
    <x v="1"/>
    <s v="Subdirector académico / Contratista museos"/>
    <m/>
    <m/>
    <d v="2022-03-01T00:00:00"/>
    <d v="2022-12-01T00:00:00"/>
    <m/>
    <m/>
    <n v="200"/>
    <m/>
    <m/>
    <n v="200"/>
    <m/>
    <m/>
    <n v="200"/>
    <m/>
    <m/>
    <n v="200"/>
    <n v="800"/>
  </r>
  <r>
    <m/>
    <m/>
    <m/>
    <m/>
    <m/>
    <m/>
    <m/>
    <x v="22"/>
    <s v="Contenidos digitales divulgados"/>
    <x v="74"/>
    <s v="Diseñar y publicar contenidos digitales micrositio y redes sociales"/>
    <s v="Número"/>
    <n v="60"/>
    <s v="Contenidos digitales creados y divulgados"/>
    <s v="Contenidos creados y divulgados"/>
    <s v="Efectividad"/>
    <s v="Apropiación_Social_del_Conocimiento_y_del_Patrimonio"/>
    <x v="1"/>
    <s v="Subdirector académico / Contratista museos"/>
    <m/>
    <m/>
    <d v="2022-03-01T00:00:00"/>
    <d v="2022-12-01T00:00:00"/>
    <m/>
    <m/>
    <n v="15"/>
    <m/>
    <m/>
    <n v="15"/>
    <m/>
    <m/>
    <n v="15"/>
    <m/>
    <m/>
    <n v="15"/>
    <n v="60"/>
  </r>
  <r>
    <m/>
    <m/>
    <m/>
    <m/>
    <m/>
    <m/>
    <m/>
    <x v="22"/>
    <s v="Reservas reorganizadas "/>
    <x v="75"/>
    <s v="Reorganización de las ocho nuevas reservas. "/>
    <s v="Número"/>
    <n v="8"/>
    <s v="Informe con registros fotográficos"/>
    <s v="Reservas reorganizadas"/>
    <s v="Efectividad"/>
    <s v="Apropiación_Social_del_Conocimiento_y_del_Patrimonio"/>
    <x v="1"/>
    <s v="Subdirector académico / Contratista museos"/>
    <m/>
    <m/>
    <d v="2022-03-01T00:00:00"/>
    <d v="2022-12-01T00:00:00"/>
    <m/>
    <m/>
    <n v="2"/>
    <m/>
    <m/>
    <n v="2"/>
    <m/>
    <m/>
    <n v="2"/>
    <m/>
    <m/>
    <n v="2"/>
    <n v="8"/>
  </r>
  <r>
    <s v="Posicionar las líneas de investigación, fortaleciendo nexos con las maestrías y las actividades de apropiación social del conocimiento y la comunidad académica nacional e internacional"/>
    <s v="Actividades_Misionales"/>
    <m/>
    <s v="Generar ingresos a través de educación continua y actividades de apropiación social del conocimiento para aumentar el presupuesto en recursos propios y atender el mantenimiento y adecuación de infraestructura patrimonial"/>
    <s v="Planes Misionales"/>
    <m/>
    <s v="Libertad de escoger profesión u oficio"/>
    <x v="23"/>
    <s v="Edición e impresión de 8 títulos aprobados por el comité editorial _x000a_- Primer título serie poesía Fernando Charry Lara_x000a_- El sueño de las escalinatas_x000a_- Literatura y pintura en Héctor Rojas Herazo_x000a_- Máscaras de lo siniestro_x000a_- Narraciones kaiyarí_x000a_- Paragrafics Linguistic Baroque, traducción Luis Castelví_x000a_- Reedición del libro Ficción e historia en Roberto Bolaño: buscar puertes sobre los abismos_x000a_- Diversidad y utilidad de la escritura"/>
    <x v="0"/>
    <s v="Editar e imprimir 8 títulos aprobados por el Comité Editorial"/>
    <s v="Número"/>
    <n v="8"/>
    <s v="Títulos editados e impresos"/>
    <s v="Títulos editados e impresos"/>
    <s v="Efectividad"/>
    <s v="Apropiación_Social_del_Conocimiento_y_del_Patrimonio"/>
    <x v="6"/>
    <s v="Coordinador grupo de Procesos Editoriales"/>
    <s v="Yerbabuena "/>
    <m/>
    <d v="2022-03-01T00:00:00"/>
    <d v="2022-12-01T00:00:00"/>
    <m/>
    <m/>
    <n v="1"/>
    <n v="1"/>
    <n v="1"/>
    <m/>
    <n v="1"/>
    <m/>
    <n v="1"/>
    <n v="1"/>
    <n v="1"/>
    <n v="1"/>
    <n v="8"/>
  </r>
  <r>
    <m/>
    <m/>
    <m/>
    <m/>
    <m/>
    <m/>
    <m/>
    <x v="23"/>
    <s v="Edición de 3 títulos en formato digital para la vigencia 2022, aprobados por el comité:editorial del Instituto Caro y Cuervo:_x000a_- Perspectivas de la investigación en lingüística: entre tradición y modernidad_x000a_- Taakaizi itana, claves de lectura en la oratilegrafías de los indígenas piapoco_x000a_- Entre editores (nombre tentativo)"/>
    <x v="76"/>
    <s v="Editar 3 títulos en formato digital para la vigencia 2022, aprobados por el comité editorial del Instituto Caro y Cuervo:_x000a_- Perspectivas de la investigación en lingüística: entre tradición y modernidad_x000a_- Taakaizi itana, claves de lectura en la oratilegrafías de los indígenas piapoco_x000a_- Entre editores (nombre tentativo)"/>
    <s v="Número"/>
    <n v="3"/>
    <s v="Títulos en formato digital editados"/>
    <s v="Tïtulos digitales editados"/>
    <s v="Efectividad"/>
    <s v="Apropiación_Social_del_Conocimiento_y_del_Patrimonio"/>
    <x v="1"/>
    <s v="Coordinador grupo de Procesos Editoriales"/>
    <s v="Yerbabuena "/>
    <m/>
    <d v="2022-03-01T00:00:00"/>
    <d v="2022-12-01T00:00:00"/>
    <m/>
    <m/>
    <n v="1"/>
    <m/>
    <m/>
    <n v="1"/>
    <m/>
    <n v="1"/>
    <m/>
    <m/>
    <m/>
    <m/>
    <n v="3"/>
  </r>
  <r>
    <m/>
    <m/>
    <m/>
    <m/>
    <m/>
    <m/>
    <m/>
    <x v="23"/>
    <s v="Edición e impresión de 3 libros para la Dirección  de Patrimonio del Ministerio de Cultura:"/>
    <x v="77"/>
    <s v="Editar  e impresión de 3 libros para la Dirección  de Patrimonio del Ministerio de Cultura:"/>
    <s v="Número"/>
    <n v="3"/>
    <s v="Libros editados e impresos para la Dirección del Patrimonio"/>
    <s v="Libros editados"/>
    <s v="Efectividad"/>
    <s v="Apropiación_Social_del_Conocimiento_y_del_Patrimonio"/>
    <x v="1"/>
    <s v="Coordinador grupo de Procesos Editoriales"/>
    <s v="Yerbabuena "/>
    <m/>
    <d v="2022-01-01T00:00:00"/>
    <d v="2022-08-01T00:00:00"/>
    <n v="1"/>
    <n v="1"/>
    <m/>
    <m/>
    <m/>
    <m/>
    <m/>
    <n v="1"/>
    <m/>
    <m/>
    <m/>
    <m/>
    <n v="3"/>
  </r>
  <r>
    <m/>
    <m/>
    <m/>
    <m/>
    <m/>
    <m/>
    <m/>
    <x v="23"/>
    <s v="Participación en la Filbo 2021 y 2 ferias internacionales del libro"/>
    <x v="78"/>
    <s v="Participación en la Filbo 2021 y 2 ferias internacionales del libro"/>
    <s v="Número"/>
    <n v="3"/>
    <s v="Participación en ferias del libro "/>
    <s v="Participación en ferias del libro "/>
    <s v="Efectividad"/>
    <s v="Apropiación_Social_del_Conocimiento_y_del_Patrimonio"/>
    <x v="1"/>
    <s v="Coordinador grupo de Procesos Editoriales"/>
    <s v="Casa de Cuervo"/>
    <m/>
    <d v="2022-05-01T00:00:00"/>
    <d v="2022-11-01T00:00:00"/>
    <m/>
    <m/>
    <m/>
    <m/>
    <n v="1"/>
    <m/>
    <m/>
    <m/>
    <n v="1"/>
    <m/>
    <n v="1"/>
    <m/>
    <n v="3"/>
  </r>
  <r>
    <m/>
    <m/>
    <m/>
    <m/>
    <m/>
    <m/>
    <m/>
    <x v="23"/>
    <s v="Coedición de libro de Vito Apushana, edición trilingüe (Universidad de los Andes)"/>
    <x v="79"/>
    <s v="Coeditar el libro de Vito Apushana, edición trilingüe (Universidad de los Andes)"/>
    <s v="Número"/>
    <n v="1"/>
    <s v="Libro coeditado"/>
    <s v="Libros coeditados"/>
    <s v="Efectividad"/>
    <s v="Apropiación_Social_del_Conocimiento_y_del_Patrimonio"/>
    <x v="1"/>
    <s v="Coordinador grupo de Procesos Editoriales"/>
    <s v="Yerbabuena "/>
    <m/>
    <d v="2022-10-01T00:00:00"/>
    <d v="2022-10-01T00:00:00"/>
    <m/>
    <m/>
    <m/>
    <m/>
    <m/>
    <m/>
    <m/>
    <m/>
    <m/>
    <n v="1"/>
    <m/>
    <m/>
    <n v="1"/>
  </r>
  <r>
    <s v="Fortalecer la gestión administrativa incorporando nuevas y mejores prácticas que permitan generar eficiencia en el desarrollo de las funciones institucionales"/>
    <s v="Gestión_con_Valores_para_Resultados"/>
    <s v="Mejora_Normativa"/>
    <s v="Generar proyectos de acompañamiento especializado entre los profesionales expertos que apadrinen áreas con resistencia al cambio para mejorar la aceptación de misionalidad como IES por parte del personal administrativo"/>
    <s v="Plan Anticorrupción y de Atención al Ciudadano"/>
    <m/>
    <s v="Libertad de escoger profesión u oficio"/>
    <x v="24"/>
    <s v="Sensibilización y capacitación a supervisores"/>
    <x v="0"/>
    <s v="Realizar actividades de sensibilización y capacitación a supervisores "/>
    <s v="Número"/>
    <n v="2"/>
    <m/>
    <s v="Sensibilización y capacitación"/>
    <s v="Eficacia"/>
    <s v="Gestión_Contractual"/>
    <x v="7"/>
    <s v="Coordinador(a) grupo de Gestión Contractual"/>
    <s v="Las dos sedes"/>
    <m/>
    <d v="2022-10-01T00:00:00"/>
    <d v="2022-10-01T00:00:00"/>
    <m/>
    <m/>
    <m/>
    <m/>
    <m/>
    <m/>
    <m/>
    <m/>
    <m/>
    <n v="1"/>
    <m/>
    <m/>
    <n v="1"/>
  </r>
  <r>
    <m/>
    <m/>
    <m/>
    <m/>
    <m/>
    <m/>
    <m/>
    <x v="24"/>
    <s v="Sensibilización y capacitación a supervisores"/>
    <x v="80"/>
    <s v="Sensibilizar a los supervisores y a las personas que los apoyan en esta labor, para ponerlos al tanto de las reformas más importantes efectuadas al manual de contratación, evidenciada por medio de un cuestionario"/>
    <s v="Número"/>
    <n v="1"/>
    <s v="Sensibilización realizada"/>
    <s v="Sensibilización realizada"/>
    <s v="Eficacia"/>
    <s v="Gestión_Contractual"/>
    <x v="1"/>
    <s v="Coordinador(a) grupo de Gestión Contractual"/>
    <m/>
    <m/>
    <d v="2022-10-01T00:00:00"/>
    <d v="2022-10-01T00:00:00"/>
    <m/>
    <m/>
    <m/>
    <m/>
    <m/>
    <m/>
    <m/>
    <m/>
    <m/>
    <n v="1"/>
    <m/>
    <m/>
    <n v="1"/>
  </r>
  <r>
    <m/>
    <m/>
    <m/>
    <m/>
    <m/>
    <m/>
    <m/>
    <x v="24"/>
    <s v="Sensibilización y capacitación a supervisores"/>
    <x v="81"/>
    <s v="Gestionar capacitación a supervisores y sus apoyos sobre la forma de efectuar la actividad de seguimiento a los contratos en el SECOP II, evidenciada por medio de un cuestionario"/>
    <s v="Número"/>
    <n v="1"/>
    <s v="Capacitación realizada"/>
    <s v="Capacitación realizada"/>
    <s v="Eficacia"/>
    <s v="Gestión_Contractual"/>
    <x v="1"/>
    <s v="Coordinador(a) grupo de Gestión Contractual"/>
    <m/>
    <m/>
    <d v="2022-10-01T00:00:00"/>
    <d v="2022-10-01T00:00:00"/>
    <m/>
    <m/>
    <m/>
    <m/>
    <m/>
    <m/>
    <m/>
    <m/>
    <m/>
    <n v="1"/>
    <m/>
    <m/>
    <n v="1"/>
  </r>
  <r>
    <s v="Fortalecer la gestión administrativa incorporando nuevas y mejores prácticas que permitan generar eficiencia en el desarrollo de las funciones institucionales"/>
    <s v="Gestión_con_Valores_para_Resultados"/>
    <s v="Fortalecimiento_Organizacional_y_Simplificación_de_Procesos"/>
    <s v="Planear proyectos de fortalecimiento de las sedes aprovechando la posición física estratégica y garantizar la presencialidad en lugares donde la competencia no llegue en esta modalidad"/>
    <s v="No aplica"/>
    <m/>
    <s v="Libertad de escoger profesión u oficio"/>
    <x v="25"/>
    <s v="Plan de mantenimiento ejecutado"/>
    <x v="0"/>
    <s v="Ejecutar el Plan de mantenimiento"/>
    <m/>
    <m/>
    <s v="Plan de mantenimiento ejecutado"/>
    <m/>
    <m/>
    <s v="Gestión_Administrativa"/>
    <x v="8"/>
    <s v="Coordinador(a) grupo de Recursos Físicos"/>
    <s v="Las dos sedes"/>
    <m/>
    <d v="2022-01-01T00:00:00"/>
    <d v="2022-12-01T00:00:00"/>
    <n v="1"/>
    <n v="4"/>
    <n v="0"/>
    <n v="4"/>
    <n v="0"/>
    <n v="3"/>
    <n v="1"/>
    <n v="3"/>
    <n v="0"/>
    <n v="3"/>
    <n v="0"/>
    <n v="5"/>
    <n v="24"/>
  </r>
  <r>
    <m/>
    <m/>
    <m/>
    <m/>
    <m/>
    <m/>
    <m/>
    <x v="25"/>
    <s v="Plan de mantenimiento ejecutado"/>
    <x v="82"/>
    <s v="Identificar las áreas o espacios que requieran mantenimiento (reparaciones menores, de funcionamiento y de infraestructura)"/>
    <s v="Número"/>
    <n v="1"/>
    <s v="Documento resumen con las necesidades identificadas de mantenimiento de infraestructura"/>
    <s v="Documento resumen con las necesidades identificadas de mantenimiento de infraestructura"/>
    <s v="Efectividad"/>
    <s v="Gestión_Administrativa"/>
    <x v="1"/>
    <s v="Coordinador(a) grupo de Recursos Físicos/Javier Vargas"/>
    <m/>
    <m/>
    <d v="2022-02-01T00:00:00"/>
    <d v="2022-02-01T00:00:00"/>
    <m/>
    <n v="1"/>
    <m/>
    <m/>
    <m/>
    <m/>
    <m/>
    <m/>
    <m/>
    <m/>
    <m/>
    <m/>
    <n v="1"/>
  </r>
  <r>
    <m/>
    <m/>
    <m/>
    <m/>
    <m/>
    <m/>
    <m/>
    <x v="25"/>
    <s v="Plan de mantenimiento ejecutado"/>
    <x v="83"/>
    <s v="Elaborar cronograma de mantenimiento para la vigencia"/>
    <s v="Número"/>
    <n v="1"/>
    <s v="Cronograma de mantenimiento"/>
    <s v="Cronograma de mantenimiento"/>
    <s v="Efectividad"/>
    <s v="Gestión_Administrativa"/>
    <x v="1"/>
    <s v="Coordinador(a) grupo de Recursos Físicos/Javier Vargas"/>
    <m/>
    <m/>
    <d v="2022-01-01T00:00:00"/>
    <d v="2022-01-01T00:00:00"/>
    <n v="1"/>
    <m/>
    <m/>
    <m/>
    <m/>
    <m/>
    <m/>
    <m/>
    <m/>
    <m/>
    <m/>
    <m/>
    <n v="1"/>
  </r>
  <r>
    <m/>
    <m/>
    <m/>
    <m/>
    <m/>
    <m/>
    <m/>
    <x v="25"/>
    <s v="Plan de mantenimiento ejecutado"/>
    <x v="84"/>
    <s v="Ejecución del plan"/>
    <s v="Número"/>
    <n v="1"/>
    <s v="Actividades de mantenimiento"/>
    <s v="Actividades ejecutadas"/>
    <s v="Efectividad"/>
    <s v="Gestión_Administrativa"/>
    <x v="1"/>
    <s v="Coordinador(a) grupo de Recursos Físicos/Javier Vargas"/>
    <m/>
    <m/>
    <d v="2022-02-01T00:00:00"/>
    <d v="2022-12-01T00:00:00"/>
    <m/>
    <n v="3"/>
    <m/>
    <n v="4"/>
    <m/>
    <n v="2"/>
    <m/>
    <n v="3"/>
    <m/>
    <n v="3"/>
    <m/>
    <n v="3"/>
    <n v="18"/>
  </r>
  <r>
    <m/>
    <m/>
    <m/>
    <m/>
    <m/>
    <m/>
    <m/>
    <x v="25"/>
    <s v="Plan de mantenimiento ejecutado"/>
    <x v="85"/>
    <s v="Elaborar informe de solicitudes de soporte técnico atendidas por medio de la mesa de ayuda de la intranet helpdesk.caroycuervo.gov.co"/>
    <s v="Número"/>
    <n v="2"/>
    <s v="Informes de solicitudes atendidas"/>
    <s v="Informes realizados y socializados"/>
    <s v="Efectividad"/>
    <s v="Gestión_Administrativa"/>
    <x v="1"/>
    <s v="Coordinador(a) grupo de Recursos Físicos/María del Rosario Ocampo"/>
    <m/>
    <m/>
    <d v="2022-07-01T00:00:00"/>
    <d v="2022-12-01T00:00:00"/>
    <m/>
    <m/>
    <m/>
    <m/>
    <m/>
    <m/>
    <n v="1"/>
    <m/>
    <m/>
    <m/>
    <m/>
    <n v="1"/>
    <n v="2"/>
  </r>
  <r>
    <m/>
    <m/>
    <m/>
    <m/>
    <m/>
    <m/>
    <m/>
    <x v="25"/>
    <s v="Plan de mantenimiento ejecutado"/>
    <x v="86"/>
    <s v="Plan de mantenimiento de vehículos, ejecutado"/>
    <s v="Número"/>
    <n v="1"/>
    <s v="Informe de la ejecución del plan"/>
    <s v="Informe de la ejecución del plan"/>
    <s v="Efectividad"/>
    <s v="Gestión_Administrativa"/>
    <x v="1"/>
    <s v="Coordinador(a) grupo de Recursos Físicos/Javier Vargas"/>
    <m/>
    <m/>
    <d v="2022-06-01T00:00:00"/>
    <d v="2022-12-01T00:00:00"/>
    <m/>
    <m/>
    <m/>
    <m/>
    <m/>
    <n v="1"/>
    <m/>
    <m/>
    <m/>
    <m/>
    <m/>
    <n v="1"/>
    <n v="2"/>
  </r>
  <r>
    <s v="Fortalecer la gestión administrativa incorporando nuevas y mejores prácticas que permitan generar eficiencia en el desarrollo de las funciones institucionales"/>
    <s v="Gestión_con_Valores_para_Resultados"/>
    <s v="Fortalecimiento_Organizacional_y_Simplificación_de_Procesos"/>
    <s v="Planear proyectos de fortalecimiento de las sedes aprovechando la posición física estratégica y garantizar la presencialidad en lugares donde la competencia no llegue en esta modalidad"/>
    <s v="No aplica"/>
    <m/>
    <s v="Libertad de escoger profesión u oficio"/>
    <x v="26"/>
    <s v="Actualización de inventario"/>
    <x v="0"/>
    <s v="Actualizar inventario del ICC"/>
    <m/>
    <m/>
    <m/>
    <m/>
    <s v="Efectividad"/>
    <s v="Gestión_Administrativa"/>
    <x v="8"/>
    <s v="Coordinador(a) grupo de Recursos Físicos"/>
    <s v="Las dos sedes"/>
    <m/>
    <d v="2022-08-01T00:00:00"/>
    <d v="2022-10-01T00:00:00"/>
    <n v="0"/>
    <n v="0"/>
    <n v="0"/>
    <n v="0"/>
    <n v="0"/>
    <n v="0"/>
    <n v="0"/>
    <n v="1"/>
    <n v="0"/>
    <n v="2"/>
    <n v="0"/>
    <n v="0"/>
    <n v="3"/>
  </r>
  <r>
    <m/>
    <m/>
    <m/>
    <m/>
    <m/>
    <m/>
    <m/>
    <x v="26"/>
    <s v="Actualización de inventario"/>
    <x v="87"/>
    <s v="Elaborar y presentar para aprobación el cronograma para la realización de toma física de autoinventarios"/>
    <s v="Número"/>
    <n v="1"/>
    <s v="Cronograma presentado"/>
    <s v="Cronograma presentado"/>
    <s v="Efectividad"/>
    <s v="Gestión_Administrativa"/>
    <x v="1"/>
    <s v="Coordinador(a) grupo de Recursos Físicos"/>
    <m/>
    <m/>
    <d v="2022-08-01T00:00:00"/>
    <d v="2022-08-01T00:00:00"/>
    <m/>
    <m/>
    <m/>
    <m/>
    <m/>
    <m/>
    <m/>
    <n v="1"/>
    <m/>
    <m/>
    <m/>
    <m/>
    <n v="1"/>
  </r>
  <r>
    <m/>
    <m/>
    <m/>
    <m/>
    <m/>
    <m/>
    <m/>
    <x v="26"/>
    <s v="Actualización de inventario"/>
    <x v="88"/>
    <s v="Documento consolidado con tomas físicas firmadas con el fin de confrontar los bienes de inventarios individuales contra el físico real y documento consolidado evidenciado los ajustes frente a las novedades detectadas en el aplicativo WEB SAFI"/>
    <s v="Número"/>
    <n v="1"/>
    <s v="Documentos consolidados"/>
    <s v="Documentos consolidados"/>
    <s v="Efectividad"/>
    <s v="Gestión_Administrativa"/>
    <x v="1"/>
    <s v="Coordinador(a) grupo de Recursos Físicos/funcionarios recursos físicos"/>
    <m/>
    <m/>
    <d v="2022-10-01T00:00:00"/>
    <d v="2022-10-01T00:00:00"/>
    <m/>
    <m/>
    <m/>
    <m/>
    <m/>
    <m/>
    <m/>
    <m/>
    <m/>
    <n v="1"/>
    <m/>
    <m/>
    <n v="1"/>
  </r>
  <r>
    <m/>
    <m/>
    <m/>
    <m/>
    <m/>
    <m/>
    <m/>
    <x v="26"/>
    <s v="Actualización de inventario"/>
    <x v="89"/>
    <s v="Toma física de inventarios de publicaciones"/>
    <s v="Número"/>
    <n v="1"/>
    <s v="Documento consolidado"/>
    <s v="Documento consolidado"/>
    <s v="Efectividad"/>
    <s v="Gestión_Administrativa"/>
    <x v="1"/>
    <s v="Coordinador(a) grupo de Recursos Físicos/Carlos Sánchez"/>
    <m/>
    <m/>
    <d v="2022-10-01T00:00:00"/>
    <d v="2022-10-01T00:00:00"/>
    <m/>
    <m/>
    <m/>
    <m/>
    <m/>
    <m/>
    <m/>
    <m/>
    <m/>
    <n v="1"/>
    <m/>
    <m/>
    <n v="1"/>
  </r>
  <r>
    <s v="Fortalecer la gestión administrativa incorporando nuevas y mejores prácticas que permitan generar eficiencia en el desarrollo de las funciones institucionales"/>
    <s v="Gestión_con_Valores_para_Resultados"/>
    <s v="Fortalecimiento_Organizacional_y_Simplificación_de_Procesos"/>
    <s v="Aprovechar la posición física estratégica en el norte de Bogotá para lograr una expansión en la zona educativa con mayor proyección de la ciudad así como en el centro de la ciudad"/>
    <s v="Plan de Austeridad y Gestión Ambiental"/>
    <m/>
    <s v="Libertad de escoger profesión u oficio"/>
    <x v="27"/>
    <s v="Conformación del área piloto de restauración ecológica (Bosque Andino de planicie inundable)"/>
    <x v="0"/>
    <s v="Conformar el área piloto de restauración ecologica "/>
    <m/>
    <m/>
    <m/>
    <m/>
    <m/>
    <s v="Gestión_Administrativa"/>
    <x v="8"/>
    <s v="Coordinador(a) grupo de Recursos Físicos"/>
    <s v="Hacienda Yerbabuena"/>
    <m/>
    <d v="2022-10-01T00:00:00"/>
    <d v="2022-11-01T00:00:00"/>
    <n v="0"/>
    <n v="0"/>
    <n v="0"/>
    <n v="0"/>
    <n v="0"/>
    <n v="0"/>
    <n v="0"/>
    <n v="0"/>
    <n v="0"/>
    <n v="1"/>
    <n v="1"/>
    <n v="0"/>
    <n v="2"/>
  </r>
  <r>
    <m/>
    <m/>
    <m/>
    <m/>
    <m/>
    <m/>
    <m/>
    <x v="27"/>
    <s v="Mantenimiento y proyectos de investigación en curso"/>
    <x v="90"/>
    <s v="Mantenimiento de los individuos arbóreos plantados"/>
    <s v="Número"/>
    <n v="1"/>
    <s v="Informe de seguimiento de los individuos arbóreos plantados"/>
    <s v="Informe de seguimiento de los individuos arbóreos plantados"/>
    <m/>
    <s v="Gestión_Administrativa"/>
    <x v="1"/>
    <s v="Coordinador(a) grupo de Recursos Físicos/Contratistas del área"/>
    <m/>
    <m/>
    <d v="2022-11-01T00:00:00"/>
    <d v="2022-11-01T00:00:00"/>
    <m/>
    <m/>
    <m/>
    <m/>
    <m/>
    <m/>
    <m/>
    <m/>
    <m/>
    <m/>
    <n v="1"/>
    <m/>
    <n v="1"/>
  </r>
  <r>
    <m/>
    <m/>
    <m/>
    <m/>
    <m/>
    <m/>
    <m/>
    <x v="27"/>
    <s v="Publicación impresa plantas palabras III"/>
    <x v="91"/>
    <s v="Divulgación acciones ambientales "/>
    <s v="Número"/>
    <n v="1"/>
    <s v="Publicación disponible para la venta."/>
    <s v="Publicación disponible para la venta."/>
    <m/>
    <s v="Gestión_Administrativa"/>
    <x v="1"/>
    <s v="Coordinador(a) grupo de Recursos Físicos/Contratistas del área"/>
    <m/>
    <m/>
    <d v="2022-10-01T00:00:00"/>
    <d v="2022-10-01T00:00:00"/>
    <m/>
    <m/>
    <m/>
    <m/>
    <m/>
    <m/>
    <m/>
    <m/>
    <m/>
    <n v="1"/>
    <m/>
    <m/>
    <n v="1"/>
  </r>
  <r>
    <s v="Fortalecer la gestión administrativa incorporando nuevas y mejores prácticas que permitan generar eficiencia en el desarrollo de las funciones institucionales"/>
    <s v="Gestión_con_Valores_para_Resultados"/>
    <s v="Fortalecimiento_Organizacional_y_Simplificación_de_Procesos"/>
    <s v="Aprovechar la posición física estratégica para estructurar el proceso de gestión de museos como alternativa para acceder a contenidos culturales a través de medios digitales"/>
    <s v="Plan de Austeridad y Gestión Ambiental"/>
    <m/>
    <s v="Libertad de escoger profesión u oficio"/>
    <x v="28"/>
    <s v="Elaboración de Plan de Austeridad y Gestión Ambiental"/>
    <x v="0"/>
    <s v="Desarrollar el Plan Institucional de Gestión Ambiental"/>
    <s v="Número"/>
    <m/>
    <m/>
    <m/>
    <m/>
    <s v="Direccionamiento_Estratégico"/>
    <x v="8"/>
    <s v="Coordinador(a) grupo de Recursos Físicos"/>
    <s v="Las dos sedes"/>
    <m/>
    <d v="2022-02-01T00:00:00"/>
    <d v="2022-11-01T00:00:00"/>
    <n v="0"/>
    <n v="2"/>
    <n v="2"/>
    <n v="0"/>
    <n v="0"/>
    <n v="3"/>
    <n v="0"/>
    <n v="0"/>
    <n v="3"/>
    <n v="0"/>
    <n v="4"/>
    <n v="0"/>
    <n v="14"/>
  </r>
  <r>
    <m/>
    <m/>
    <m/>
    <m/>
    <m/>
    <m/>
    <m/>
    <x v="28"/>
    <s v="Actualización de Plan de Austeridad y Gestión Ambiental"/>
    <x v="92"/>
    <s v="Establecer objetivos, metas y responsables de las actividades del plan de austeridad y gestión ambiental"/>
    <s v="Número"/>
    <n v="1"/>
    <s v="Plan de Austeridad y Gestión Ambiental, aprobado"/>
    <s v="Plan de Austeridad y Gestión Ambiental, aprobado"/>
    <s v="Eficacia"/>
    <s v="Direccionamiento_Estratégico"/>
    <x v="1"/>
    <s v="Coordinador(a) grupo de Recursos Físicos/Ingeniera Ambiental"/>
    <m/>
    <m/>
    <d v="2022-02-01T00:00:00"/>
    <d v="2022-02-01T00:00:00"/>
    <m/>
    <n v="1"/>
    <m/>
    <m/>
    <m/>
    <m/>
    <m/>
    <m/>
    <m/>
    <m/>
    <m/>
    <m/>
    <n v="1"/>
  </r>
  <r>
    <m/>
    <m/>
    <m/>
    <m/>
    <m/>
    <m/>
    <m/>
    <x v="28"/>
    <s v="Actualización de Plan de Austeridad y Gestión Ambiental"/>
    <x v="93"/>
    <s v="Socializar plan con responsables en obligaciones compartidas"/>
    <s v="Número"/>
    <n v="1"/>
    <s v="Socialización con responsables de obligaciones compartidas"/>
    <s v="Socialización con responsables de obligaciones compartidas"/>
    <s v="Eficacia"/>
    <s v="Direccionamiento_Estratégico"/>
    <x v="1"/>
    <s v="Coordinador(a) grupo de Recursos Físicos/Ingeniera Ambiental"/>
    <m/>
    <m/>
    <d v="2022-02-01T00:00:00"/>
    <d v="2022-02-01T00:00:00"/>
    <m/>
    <n v="1"/>
    <m/>
    <m/>
    <m/>
    <m/>
    <m/>
    <m/>
    <m/>
    <m/>
    <m/>
    <m/>
    <n v="1"/>
  </r>
  <r>
    <m/>
    <m/>
    <m/>
    <m/>
    <m/>
    <m/>
    <m/>
    <x v="28"/>
    <s v="Elaboración de Plan de Austeridad y Gestión Ambiental"/>
    <x v="94"/>
    <s v="Ejecutar Plan de Austeridad y Gestión Ambiental"/>
    <s v="Número"/>
    <n v="1"/>
    <s v="Actividades ejecutadas"/>
    <s v="Actividades ejecutadas"/>
    <s v="Eficacia"/>
    <s v="Direccionamiento_Estratégico"/>
    <x v="1"/>
    <s v="Coordinador(a) grupo de Recursos Físicos/Ingeniera Ambiental"/>
    <m/>
    <m/>
    <d v="2022-03-01T00:00:00"/>
    <d v="2022-11-01T00:00:00"/>
    <m/>
    <m/>
    <n v="2"/>
    <m/>
    <m/>
    <n v="3"/>
    <m/>
    <m/>
    <n v="3"/>
    <m/>
    <n v="4"/>
    <m/>
    <n v="12"/>
  </r>
  <r>
    <s v="Fortalecer la gestión administrativa incorporando nuevas y mejores prácticas que permitan generar eficiencia en el desarrollo de las funciones institucionales"/>
    <s v="Información_y_Comunicación"/>
    <s v="Gestión_Documental"/>
    <s v="No aplica"/>
    <s v="Plan Institucional de Archivos de la Entidad - PINAR"/>
    <m/>
    <s v="Participar en la conformación, ejercicio y control del poder político"/>
    <x v="29"/>
    <s v="Plan Institucional de Archivos de la Entidad - PINAR"/>
    <x v="0"/>
    <s v="Ejecutar actividades del Plan Institucional de Archivos"/>
    <s v="Número"/>
    <n v="1"/>
    <m/>
    <m/>
    <m/>
    <s v="Direccionamiento_Estratégico"/>
    <x v="9"/>
    <s v="COORDINADOR DE GESTIÓN DOCUMENTAL"/>
    <s v="Las dos sedes"/>
    <m/>
    <d v="2022-06-01T00:00:00"/>
    <d v="2022-11-01T00:00:00"/>
    <n v="0"/>
    <n v="0"/>
    <n v="0"/>
    <n v="0"/>
    <n v="0"/>
    <n v="1"/>
    <n v="0"/>
    <n v="0"/>
    <n v="0"/>
    <n v="0"/>
    <n v="2"/>
    <n v="0"/>
    <n v="3"/>
  </r>
  <r>
    <m/>
    <m/>
    <m/>
    <m/>
    <m/>
    <m/>
    <m/>
    <x v="29"/>
    <s v="TABLAS DE CONTROL DE ACCESO"/>
    <x v="95"/>
    <s v="APROBAR, PUBLICAR Y SOCIALIZAR DOCUMENTO TABLAS DE CONTROL DE ACCESO"/>
    <s v="Número"/>
    <n v="1"/>
    <s v="Documento de tablas de control de acceso aprobado y publicado"/>
    <s v="Documento aprobado, publicado y socializado"/>
    <s v="Eficacia"/>
    <s v="Direccionamiento_Estratégico"/>
    <x v="1"/>
    <s v="COORDINADOR DE GESTIÓN DOCUMENTAL"/>
    <s v="Las dos sedes"/>
    <m/>
    <d v="2022-11-01T00:00:00"/>
    <d v="2022-11-01T00:00:00"/>
    <m/>
    <m/>
    <m/>
    <m/>
    <m/>
    <m/>
    <m/>
    <m/>
    <m/>
    <m/>
    <n v="1"/>
    <m/>
    <n v="1"/>
  </r>
  <r>
    <m/>
    <m/>
    <m/>
    <m/>
    <m/>
    <m/>
    <m/>
    <x v="29"/>
    <s v="MODELO DE REQUISITOS ELECTRONICOS"/>
    <x v="96"/>
    <s v="APROBAR, PUBLICAR Y SOCIALIZAR DOCUMENTO TABLAS DE CONTROL DE ACCESO"/>
    <s v="Número"/>
    <n v="1"/>
    <s v="Documento de tablas de control de acceso con modelo de requisitos electrónico aprobado y publicado"/>
    <s v="Documento aprobado, publicado y socializado"/>
    <s v="Eficacia"/>
    <s v="Direccionamiento_Estratégico"/>
    <x v="1"/>
    <s v="COORDINADOR DE GESTIÓN DOCUMENTAL"/>
    <s v="Las dos sedes"/>
    <m/>
    <d v="2022-11-01T00:00:00"/>
    <d v="2022-11-01T00:00:00"/>
    <m/>
    <m/>
    <m/>
    <m/>
    <m/>
    <m/>
    <m/>
    <m/>
    <m/>
    <m/>
    <n v="1"/>
    <m/>
    <n v="1"/>
  </r>
  <r>
    <m/>
    <m/>
    <m/>
    <m/>
    <m/>
    <m/>
    <m/>
    <x v="29"/>
    <s v="TRANSFERENCIAS DOCUMENTALES PRIMARIAS"/>
    <x v="97"/>
    <s v="TRANSFERENCIAS DOCUMENTALES PRIMARIAS"/>
    <s v="Número"/>
    <n v="1"/>
    <s v="Plan de transferencias documentales ejecutado"/>
    <s v="Documento aprobado, publicado y socializado"/>
    <s v="Eficacia"/>
    <s v="Direccionamiento_Estratégico"/>
    <x v="1"/>
    <s v="COORDINADOR DE GESTIÓN DOCUMENTAL"/>
    <s v="Las dos sedes"/>
    <m/>
    <d v="2022-06-01T00:00:00"/>
    <d v="2022-06-01T00:00:00"/>
    <m/>
    <m/>
    <m/>
    <m/>
    <m/>
    <n v="1"/>
    <m/>
    <m/>
    <m/>
    <m/>
    <m/>
    <m/>
    <m/>
  </r>
  <r>
    <s v="Fortalecer la gestión administrativa incorporando nuevas y mejores prácticas que permitan generar eficiencia en el desarrollo de las funciones institucionales"/>
    <s v="Control_Interno"/>
    <s v="Control_Interno"/>
    <s v="Generar proyectos de acompañamiento especializado entre los profesionales expertos que apadrinen áreas con resistencia al cambio para mejorar la aceptación de misionalidad como IES por parte del personal administrativo"/>
    <s v="Plan Anticorrupción y de Atención al Ciudadano"/>
    <m/>
    <s v="Igualdad"/>
    <x v="30"/>
    <s v="Sensibilización y capacitación a funcionarios en aspectos disciplinarios de acuerdo a la normatividad vigente"/>
    <x v="0"/>
    <s v="Sensibilizar funcionarios en normatividad vigente sobre aspectos disciplinarios"/>
    <s v="Número"/>
    <n v="6"/>
    <s v="Sensibilizaciones realizadas"/>
    <s v="Sensibilización y capacitación"/>
    <s v="Eficacia"/>
    <s v="Control_interno_disciplinario"/>
    <x v="10"/>
    <s v="Profesional Especializado de oficina de control interno disciplinario (sustanciador)"/>
    <s v="Las dos sedes"/>
    <m/>
    <d v="2022-04-01T00:00:00"/>
    <d v="2022-12-01T00:00:00"/>
    <m/>
    <m/>
    <m/>
    <n v="2"/>
    <m/>
    <m/>
    <m/>
    <n v="2"/>
    <m/>
    <m/>
    <m/>
    <n v="2"/>
    <n v="6"/>
  </r>
  <r>
    <m/>
    <m/>
    <m/>
    <m/>
    <m/>
    <m/>
    <m/>
    <x v="30"/>
    <s v="Sensibilización y capacitación a funcionarios"/>
    <x v="98"/>
    <s v="Realizar campañas informativas de aspectos importantes del proceso disciplinario  mediante herramienta Teams o  mediante comunicación interna ICC"/>
    <s v="Número"/>
    <n v="3"/>
    <s v="Sesiones de sensibilización "/>
    <s v="Sesiones de sensibilización realizadas"/>
    <s v="Eficacia"/>
    <s v="Control_interno_disciplinario"/>
    <x v="1"/>
    <s v="Profesional Especializado de oficina de control interno disciplinario (sustanciador)"/>
    <s v="Las dos sedes"/>
    <m/>
    <d v="2022-04-01T00:00:00"/>
    <d v="2022-12-01T00:00:00"/>
    <m/>
    <m/>
    <m/>
    <n v="1"/>
    <m/>
    <m/>
    <m/>
    <n v="1"/>
    <m/>
    <m/>
    <m/>
    <n v="1"/>
    <n v="3"/>
  </r>
  <r>
    <m/>
    <m/>
    <m/>
    <m/>
    <m/>
    <m/>
    <m/>
    <x v="30"/>
    <s v="Sensibilización y capacitación a funcionarios"/>
    <x v="99"/>
    <s v="Realizar campañas informativas de aspectos importantes del proceso disciplinario  mediante herramienta Teams o  mediante comunicación interna ICC"/>
    <s v="Número"/>
    <n v="3"/>
    <s v="Cápsulas informativas"/>
    <s v="Capsulas informativas divulgadas"/>
    <s v="Eficacia"/>
    <s v="Control_interno_disciplinario"/>
    <x v="1"/>
    <s v="Profesional Especializado de oficina de control interno disciplinario (sustanciador)"/>
    <s v="Las dos sedes"/>
    <m/>
    <d v="2022-04-01T00:00:00"/>
    <d v="2022-12-01T00:00:00"/>
    <m/>
    <m/>
    <m/>
    <n v="1"/>
    <m/>
    <m/>
    <m/>
    <n v="1"/>
    <m/>
    <m/>
    <m/>
    <n v="1"/>
    <n v="3"/>
  </r>
  <r>
    <s v="Fortalecer la gestión administrativa incorporando nuevas y mejores prácticas que permitan generar eficiencia en el desarrollo de las funciones institucionales"/>
    <s v="Direccionamiento_Estratégico_y_Planeación"/>
    <s v="Direccionamiento_y_Planeación"/>
    <s v="Generar proyectos de acompañamiento especializado entre los profesionales expertos que apadrinen áreas con resistencia al cambio para mejorar la aceptación de misionalidad como IES por parte del personal administrativo"/>
    <s v="No aplica"/>
    <s v="Plan de Acción"/>
    <s v="Igualdad"/>
    <x v="31"/>
    <s v="Batería de indicadores de gestión"/>
    <x v="0"/>
    <m/>
    <m/>
    <m/>
    <m/>
    <m/>
    <m/>
    <s v="Mejoramiento_Continuo"/>
    <x v="11"/>
    <s v="Coordinador Grupo de Planeación"/>
    <s v="Las dos sedes"/>
    <m/>
    <d v="2022-01-20T00:00:00"/>
    <d v="2022-03-31T00:00:00"/>
    <m/>
    <m/>
    <m/>
    <m/>
    <m/>
    <m/>
    <m/>
    <m/>
    <m/>
    <m/>
    <m/>
    <m/>
    <n v="0"/>
  </r>
  <r>
    <m/>
    <m/>
    <m/>
    <m/>
    <m/>
    <m/>
    <m/>
    <x v="31"/>
    <s v="Socializaciones realizadas (1 por proceso) a coordinadores y lideres de equipo que intervengan en la realización de los indicadores de gestión"/>
    <x v="100"/>
    <s v="Socializar con los responsables del Instituto en los diferentes procesos, la metodología interna para la construcción y análisis de los indicadores de gestión institucional aportando a la efectiva implementación del MIPG."/>
    <s v="Número"/>
    <n v="13"/>
    <s v="Socializaciones realizadas (una por proceso) a coordinadores y lideres de equipo que intervengan en la realización de los indicadores de gestión"/>
    <s v="Socializaciones realizadas"/>
    <s v="Eficacia"/>
    <s v="Mejoramiento_Continuo"/>
    <x v="1"/>
    <s v="Coordinador Grupo de Planeación"/>
    <s v="Las dos sedes"/>
    <m/>
    <d v="2022-01-31T00:00:00"/>
    <d v="2022-03-31T00:00:00"/>
    <m/>
    <n v="7"/>
    <n v="6"/>
    <m/>
    <m/>
    <m/>
    <m/>
    <m/>
    <m/>
    <m/>
    <m/>
    <m/>
    <n v="13"/>
  </r>
  <r>
    <m/>
    <m/>
    <m/>
    <m/>
    <m/>
    <m/>
    <m/>
    <x v="31"/>
    <s v="Socializaciones realizadas (1 por proceso) a coordinadores y lideres de equipo que intervengan en la aplicación de los indicadores de gestión"/>
    <x v="101"/>
    <s v="Socializar el Documento metodológico institucional para la elaboración de las fichas técnicas de los indicadores que servirá como referente para los ejercicios de direccionamiento estratégico;"/>
    <s v="Número"/>
    <n v="13"/>
    <s v="Mesas de trabajo con los líderes de proceso para la validación y construcción de los indicadores de gestión (una por proceso) "/>
    <s v="Socializaciones realizadas"/>
    <s v="Eficacia"/>
    <s v="Mejoramiento_Continuo"/>
    <x v="1"/>
    <s v="Coordinador Grupo de Planeación"/>
    <s v="Las dos sedes"/>
    <m/>
    <d v="2022-01-31T00:00:00"/>
    <d v="2022-03-31T00:00:00"/>
    <m/>
    <n v="7"/>
    <n v="6"/>
    <m/>
    <m/>
    <m/>
    <m/>
    <m/>
    <m/>
    <m/>
    <m/>
    <m/>
    <n v="13"/>
  </r>
  <r>
    <m/>
    <m/>
    <m/>
    <m/>
    <m/>
    <m/>
    <m/>
    <x v="31"/>
    <s v="Matriz de indicadores de los procesos del Instituto trabajada y validada con los líderes de proceso y presentada al CIGD para su aprobación"/>
    <x v="102"/>
    <s v="Matriz de indicadores de los procesos del Instituto trabajada y validada con los líderes de proceso"/>
    <s v="Número"/>
    <n v="1"/>
    <s v="Matriz de indicadores de los procesos del Instituto trabajada y validada con los líderes de proceso y presentada al CIGD para su aprobación"/>
    <s v="Matriz de indicadores"/>
    <s v="Eficacia"/>
    <s v="Mejoramiento_Continuo"/>
    <x v="1"/>
    <s v="Coordinador Grupo de Planeación"/>
    <s v="Las dos sedes"/>
    <m/>
    <d v="2022-01-31T00:00:00"/>
    <d v="2022-03-31T00:00:00"/>
    <m/>
    <m/>
    <n v="1"/>
    <m/>
    <m/>
    <m/>
    <m/>
    <m/>
    <m/>
    <m/>
    <m/>
    <m/>
    <n v="1"/>
  </r>
  <r>
    <s v="Fortalecer la gestión administrativa incorporando nuevas y mejores prácticas que permitan generar eficiencia en el desarrollo de las funciones institucionales"/>
    <s v="Direccionamiento_Estratégico_y_Planeación"/>
    <s v="Direccionamiento_y_Planeación"/>
    <s v="Generar proyectos de acompañamiento especializado entre los profesionales expertos que apadrinen áreas con resistencia al cambio para mejorar la aceptación de misionalidad como IES por parte del personal administrativo"/>
    <s v="No aplica"/>
    <s v="Plan de Acción"/>
    <s v="Igualdad"/>
    <x v="32"/>
    <s v="Modelo Integrado de Planeación y Gestión"/>
    <x v="0"/>
    <s v="Implementar acciones de mejora en el Modelo Integrado de Planeación y Gestión"/>
    <s v="Número"/>
    <n v="13"/>
    <m/>
    <m/>
    <m/>
    <s v="Mejoramiento_Continuo"/>
    <x v="11"/>
    <s v="Coordinador Grupo de Planeación"/>
    <s v="Las dos sedes"/>
    <m/>
    <d v="2022-03-01T00:00:00"/>
    <d v="2022-08-30T00:00:00"/>
    <m/>
    <m/>
    <n v="1"/>
    <n v="3"/>
    <n v="1"/>
    <n v="2"/>
    <n v="3"/>
    <n v="1"/>
    <m/>
    <n v="1"/>
    <m/>
    <n v="1"/>
    <n v="13"/>
  </r>
  <r>
    <m/>
    <m/>
    <m/>
    <m/>
    <m/>
    <m/>
    <m/>
    <x v="32"/>
    <s v="Socializaciones realizadas (una por equipo)"/>
    <x v="103"/>
    <s v=" Acompañar a los equipos técnicos de gestión y desempeño en el desarrollo e implementación de las dimensiones y políticas del Modelo Integrado de Planeación y Gestión (MIPG)"/>
    <s v="Número"/>
    <n v="8"/>
    <s v="Socializaciones realizadas (una por equipo)"/>
    <s v="Socializaciones realizadas"/>
    <s v="Eficacia"/>
    <s v="Mejoramiento_Continuo"/>
    <x v="1"/>
    <s v="Coordinador Grupo de Planeación"/>
    <s v="Las dos sedes"/>
    <m/>
    <d v="2022-03-01T00:00:00"/>
    <d v="2022-08-30T00:00:00"/>
    <m/>
    <m/>
    <n v="1"/>
    <n v="2"/>
    <n v="1"/>
    <n v="2"/>
    <n v="1"/>
    <n v="1"/>
    <m/>
    <m/>
    <m/>
    <m/>
    <n v="8"/>
  </r>
  <r>
    <m/>
    <m/>
    <m/>
    <m/>
    <m/>
    <m/>
    <m/>
    <x v="32"/>
    <s v="Informes trimestrales de seguimiento"/>
    <x v="104"/>
    <s v="Elaborar informes trimestrales del seguimiento al avance de la implementación de las políticas del MIPG "/>
    <s v="Número"/>
    <n v="4"/>
    <s v="Informes trimestrales de seguimiento"/>
    <s v="Informes realizados y socializados"/>
    <s v="Eficacia"/>
    <s v="Mejoramiento_Continuo"/>
    <x v="1"/>
    <s v="Coordinador Grupo de Planeación"/>
    <s v="Las dos sedes"/>
    <m/>
    <d v="2022-03-01T00:00:00"/>
    <d v="2022-08-30T00:00:00"/>
    <m/>
    <m/>
    <m/>
    <n v="1"/>
    <m/>
    <m/>
    <n v="1"/>
    <m/>
    <m/>
    <n v="1"/>
    <m/>
    <n v="1"/>
    <n v="4"/>
  </r>
  <r>
    <m/>
    <m/>
    <m/>
    <m/>
    <m/>
    <m/>
    <m/>
    <x v="32"/>
    <s v="Plan de mejoramiento de implementación FURAG"/>
    <x v="105"/>
    <s v="Acompañar las actividades necesarias para el reporte FURAG y la definición de Planes de mejora posterior a su evaluación"/>
    <s v="Número"/>
    <n v="1"/>
    <s v="Plan de mejoramiento de implementación FURAG"/>
    <s v="Planes de mejoramiento formulados "/>
    <s v="Eficacia"/>
    <s v="Mejoramiento_Continuo"/>
    <x v="1"/>
    <s v="Coordinador Grupo de Planeación"/>
    <s v="Las dos sedes"/>
    <m/>
    <d v="2022-03-01T00:00:00"/>
    <d v="2022-08-30T00:00:00"/>
    <m/>
    <m/>
    <m/>
    <m/>
    <m/>
    <m/>
    <n v="1"/>
    <m/>
    <m/>
    <m/>
    <m/>
    <m/>
    <n v="1"/>
  </r>
  <r>
    <s v="Fortalecer la gestión administrativa incorporando nuevas y mejores prácticas que permitan generar eficiencia en el desarrollo de las funciones institucionales"/>
    <s v="Direccionamiento_Estratégico_y_Planeación"/>
    <s v="Direccionamiento_y_Planeación"/>
    <s v="Generar proyectos de acompañamiento especializado entre los profesionales expertos que apadrinen áreas con resistencia al cambio para mejorar la aceptación de misionalidad como IES por parte del personal administrativo"/>
    <s v="No aplica"/>
    <s v="Plan de Acción"/>
    <s v="Igualdad"/>
    <x v="33"/>
    <s v="Sistema Integrado de Gestión"/>
    <x v="0"/>
    <s v="Implementar acciones de mejora del Sistema Integrado de Gestión"/>
    <s v="Número"/>
    <n v="6"/>
    <m/>
    <m/>
    <m/>
    <s v="Mejoramiento_Continuo"/>
    <x v="11"/>
    <s v="Coordinador Grupo de Planeación"/>
    <s v="Las dos sedes"/>
    <m/>
    <d v="2022-01-31T00:00:00"/>
    <d v="2022-03-31T00:00:00"/>
    <m/>
    <n v="2"/>
    <n v="2"/>
    <m/>
    <m/>
    <m/>
    <n v="1"/>
    <m/>
    <m/>
    <m/>
    <m/>
    <n v="1"/>
    <n v="6"/>
  </r>
  <r>
    <m/>
    <m/>
    <m/>
    <m/>
    <m/>
    <m/>
    <m/>
    <x v="33"/>
    <s v="Socializaciones realizadas (1 por tipo de proceso estrategico, misional, evaluación y apoyo)"/>
    <x v="106"/>
    <s v="Gestionar y acompañar las directrices metodológicas emitidas por el Grupo de Planeación para la actualización de la documentación del Sistema Integrado de Gestión de acuerdo con la estructura de procesos definida por el Instituto."/>
    <s v="Número"/>
    <n v="4"/>
    <s v="Socializaciones realizadas (1 por tipo de proceso estrategico, misional, evaluación y apoyo)"/>
    <s v="Socializaciones realizadas"/>
    <s v="Eficacia"/>
    <s v="Mejoramiento_Continuo"/>
    <x v="11"/>
    <s v="Coordinador Grupo de Planeación"/>
    <s v="Las dos sedes"/>
    <m/>
    <d v="2022-01-31T00:00:00"/>
    <d v="2022-03-31T00:00:00"/>
    <m/>
    <n v="2"/>
    <n v="2"/>
    <m/>
    <m/>
    <m/>
    <m/>
    <m/>
    <m/>
    <m/>
    <m/>
    <m/>
    <n v="4"/>
  </r>
  <r>
    <m/>
    <m/>
    <m/>
    <m/>
    <m/>
    <m/>
    <m/>
    <x v="33"/>
    <s v="Informes semestrales del seguimiento sobre el estado del SIG socializados al CIGD"/>
    <x v="107"/>
    <s v="Definir estrategias de trabajo para la articulación de los diferentes sistemas de gestión al interior del Instituto."/>
    <s v="Número"/>
    <n v="2"/>
    <s v="Informes semestrales del seguimiento sobre el estado del SIG socializados al CIGD"/>
    <s v="Informes realizados y socializados"/>
    <s v="Eficacia"/>
    <s v="Mejoramiento_Continuo"/>
    <x v="11"/>
    <s v="Coordinador Grupo de Planeación"/>
    <s v="Las dos sedes"/>
    <m/>
    <d v="2022-06-30T00:00:00"/>
    <d v="2022-12-24T00:00:00"/>
    <m/>
    <m/>
    <m/>
    <m/>
    <m/>
    <m/>
    <n v="1"/>
    <m/>
    <m/>
    <m/>
    <m/>
    <n v="1"/>
    <n v="2"/>
  </r>
  <r>
    <s v="Fortalecer la gestión administrativa incorporando nuevas y mejores prácticas que permitan generar eficiencia en el desarrollo de las funciones institucionales"/>
    <s v="Direccionamiento_Estratégico_y_Planeación"/>
    <s v="Direccionamiento_y_Planeación"/>
    <s v="Generar proyectos de acompañamiento especializado entre los profesionales expertos que apadrinen áreas con resistencia al cambio para mejorar la aceptación de misionalidad como IES por parte del personal administrativo"/>
    <s v="No aplica"/>
    <s v="Plan de Acción"/>
    <s v="Igualdad"/>
    <x v="34"/>
    <s v="Administración de Riesgos"/>
    <x v="0"/>
    <s v="Acompañar a los responsables de las diferentes áreas del Instituto en la identificación, valoración, tratamiento, manejo a los mapas riesgos del Instituto"/>
    <s v="Número"/>
    <n v="9"/>
    <m/>
    <m/>
    <m/>
    <s v="Mejoramiento_Continuo"/>
    <x v="11"/>
    <s v="Coordinador Grupo de Planeación"/>
    <s v="Las dos sedes"/>
    <m/>
    <d v="2022-01-31T00:00:00"/>
    <d v="2022-12-24T00:00:00"/>
    <m/>
    <m/>
    <m/>
    <n v="1"/>
    <n v="1"/>
    <m/>
    <n v="2"/>
    <m/>
    <n v="1"/>
    <n v="1"/>
    <m/>
    <n v="3"/>
    <n v="9"/>
  </r>
  <r>
    <m/>
    <m/>
    <m/>
    <m/>
    <m/>
    <m/>
    <m/>
    <x v="34"/>
    <s v="Informes cuatrimestrales de monitoreo a la matriz de riesgos"/>
    <x v="108"/>
    <s v="Monitorear periódicamente la gestión de riesgos del Instituto"/>
    <s v="Número"/>
    <n v="3"/>
    <s v="Informes cuatrimestrales de monitoreo a la matriz de riesgos"/>
    <s v="Informes realizados y socializados"/>
    <s v="Eficacia"/>
    <s v="Mejoramiento_Continuo"/>
    <x v="11"/>
    <s v="Coordinador Grupo de Planeación"/>
    <s v="Las dos sedes"/>
    <m/>
    <d v="2022-01-31T00:00:00"/>
    <d v="2022-12-24T00:00:00"/>
    <m/>
    <m/>
    <m/>
    <m/>
    <n v="1"/>
    <m/>
    <m/>
    <m/>
    <n v="1"/>
    <m/>
    <m/>
    <n v="1"/>
    <n v="3"/>
  </r>
  <r>
    <m/>
    <m/>
    <m/>
    <m/>
    <m/>
    <m/>
    <m/>
    <x v="34"/>
    <s v="Informes trimestrales de seguimiento"/>
    <x v="109"/>
    <s v="Consolidar y monitorear las actividades de los componentes de administración de riesgos y racionalización de trámites inscritas en el Plan Anticorrupción y de Atención al Ciudadano – PAAC"/>
    <s v="Número"/>
    <n v="4"/>
    <s v="Informes trimestrales de seguimiento"/>
    <s v="Informes realizados y socializados"/>
    <s v="Eficacia"/>
    <s v="Mejoramiento_Continuo"/>
    <x v="11"/>
    <s v="Coordinador Grupo de Planeación"/>
    <s v="Las dos sedes"/>
    <m/>
    <d v="2022-01-31T00:00:00"/>
    <d v="2022-12-24T00:00:00"/>
    <m/>
    <m/>
    <m/>
    <n v="1"/>
    <m/>
    <m/>
    <n v="1"/>
    <m/>
    <m/>
    <n v="1"/>
    <m/>
    <n v="1"/>
    <n v="4"/>
  </r>
  <r>
    <m/>
    <m/>
    <m/>
    <m/>
    <m/>
    <m/>
    <m/>
    <x v="34"/>
    <s v="Informes semestrales de monitoreo a los planes de mejoramiento "/>
    <x v="110"/>
    <s v="Acompañar técnicamente la gestión de los Planes de Mejoramiento de autoevaluación de los procesos del Instituto"/>
    <s v="Número"/>
    <n v="2"/>
    <s v="Informes semestrales de monitoreo a los planes de mejoramiento "/>
    <s v="Informes realizados y socializados"/>
    <s v="Eficacia"/>
    <s v="Mejoramiento_Continuo"/>
    <x v="11"/>
    <s v="Coordinador Grupo de Planeación"/>
    <s v="Las dos sedes"/>
    <m/>
    <d v="2022-01-31T00:00:00"/>
    <d v="2022-12-24T00:00:00"/>
    <m/>
    <m/>
    <m/>
    <m/>
    <m/>
    <m/>
    <n v="1"/>
    <m/>
    <m/>
    <m/>
    <m/>
    <n v="1"/>
    <n v="2"/>
  </r>
  <r>
    <s v="Fortalecer la gestión administrativa incorporando nuevas y mejores prácticas que permitan generar eficiencia en el desarrollo de las funciones institucionales"/>
    <s v="Direccionamiento_Estratégico_y_Planeación"/>
    <s v="Direccionamiento_y_Planeación"/>
    <s v="Generar proyectos de acompañamiento especializado entre los profesionales expertos que apadrinen áreas con resistencia al cambio para mejorar la aceptación de misionalidad como IES por parte del personal administrativo"/>
    <s v="Plan Estratégico Institucional"/>
    <s v="Plan de Acción"/>
    <s v="Igualdad"/>
    <x v="35"/>
    <s v="Planeación Estrategica Institucional"/>
    <x v="0"/>
    <s v="Implementar acciones de planeación estratégica institucional "/>
    <s v="Número"/>
    <n v="8"/>
    <m/>
    <m/>
    <m/>
    <s v="Direccionamiento_Estratégico"/>
    <x v="11"/>
    <s v="Coordinador Grupo de Planeación"/>
    <s v="Las dos sedes"/>
    <m/>
    <d v="2022-01-31T00:00:00"/>
    <d v="2022-12-24T00:00:00"/>
    <m/>
    <m/>
    <n v="2"/>
    <n v="2"/>
    <n v="1"/>
    <m/>
    <m/>
    <n v="2"/>
    <m/>
    <n v="1"/>
    <m/>
    <m/>
    <n v="8"/>
  </r>
  <r>
    <m/>
    <m/>
    <m/>
    <m/>
    <m/>
    <m/>
    <m/>
    <x v="35"/>
    <s v="Sensibilizaciones realizadas"/>
    <x v="111"/>
    <s v="Realizar sensibilizaciones sobre la planeación de proyectos de inversión "/>
    <s v="Número"/>
    <n v="2"/>
    <s v="Sensibilizaciones realizadas"/>
    <s v="Sensibilización realizada"/>
    <s v="Eficacia"/>
    <s v="Direccionamiento_Estratégico"/>
    <x v="11"/>
    <s v="Coordinador Grupo de Planeación"/>
    <s v="Las dos sedes"/>
    <m/>
    <d v="2022-01-31T00:00:00"/>
    <d v="2022-07-31T00:00:00"/>
    <m/>
    <m/>
    <n v="1"/>
    <n v="1"/>
    <m/>
    <m/>
    <m/>
    <m/>
    <m/>
    <m/>
    <m/>
    <m/>
    <n v="2"/>
  </r>
  <r>
    <m/>
    <m/>
    <m/>
    <m/>
    <m/>
    <m/>
    <m/>
    <x v="35"/>
    <s v="Proyectos de inversión actualizados o formulados"/>
    <x v="112"/>
    <s v="Actualizar proyectos de inversión institucionales en la plataforma MGA"/>
    <s v="Número"/>
    <n v="3"/>
    <s v="Proyectos de inversión actualizados o formulados"/>
    <s v="Proyectos formulados"/>
    <s v="Eficacia"/>
    <s v="Direccionamiento_Estratégico"/>
    <x v="11"/>
    <s v="Coordinador Grupo de Planeación"/>
    <s v="Las dos sedes"/>
    <m/>
    <d v="2022-01-31T00:00:00"/>
    <d v="2022-07-31T00:00:00"/>
    <m/>
    <m/>
    <n v="1"/>
    <n v="1"/>
    <n v="1"/>
    <m/>
    <m/>
    <m/>
    <m/>
    <m/>
    <m/>
    <m/>
    <n v="3"/>
  </r>
  <r>
    <m/>
    <m/>
    <m/>
    <m/>
    <m/>
    <m/>
    <m/>
    <x v="35"/>
    <s v="Sensibilizaciones realizadas"/>
    <x v="113"/>
    <s v="Realizar sensibilizaciones sobre la planeación estratégica institucional"/>
    <s v="Número"/>
    <n v="2"/>
    <s v="Sensibilizaciones realizadas"/>
    <s v="Sensibilización realizada"/>
    <s v="Eficacia"/>
    <s v="Direccionamiento_Estratégico"/>
    <x v="11"/>
    <s v="Coordinador Grupo de Planeación"/>
    <s v="Las dos sedes"/>
    <m/>
    <d v="2022-08-01T00:00:00"/>
    <d v="2022-12-24T00:00:00"/>
    <m/>
    <m/>
    <m/>
    <m/>
    <m/>
    <m/>
    <m/>
    <n v="1"/>
    <m/>
    <n v="1"/>
    <m/>
    <m/>
    <n v="2"/>
  </r>
  <r>
    <m/>
    <m/>
    <m/>
    <m/>
    <m/>
    <m/>
    <m/>
    <x v="35"/>
    <s v="Lineamiento de Planeación Estratégica Institucional"/>
    <x v="114"/>
    <s v="Realizar documento de lineamiento para la planeación estratégica institucional"/>
    <s v="Número"/>
    <n v="1"/>
    <s v="Lineamiento de Planeacion Estratégica Institucional"/>
    <s v="Documento aprobado, publicado y socializado"/>
    <s v="Eficacia"/>
    <s v="Direccionamiento_Estratégico"/>
    <x v="11"/>
    <s v="Coordinador Grupo de Planeación"/>
    <s v="Las dos sedes"/>
    <m/>
    <d v="2022-08-01T00:00:00"/>
    <d v="2022-12-24T00:00:00"/>
    <m/>
    <m/>
    <m/>
    <m/>
    <m/>
    <m/>
    <m/>
    <n v="1"/>
    <m/>
    <m/>
    <m/>
    <m/>
    <n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1">
  <r>
    <s v="Fortalecer los programas académicos de posgrado para construir una comunidad académica que contribuya a la salvaguarda del patrimonio lingüístico"/>
    <s v="Actividades_Misionales"/>
    <s v="Actividades_Misionales"/>
    <s v="Establecer estrategias de consolidación en los nichos de mercado con mayor probabilidad de éxito en el sector académico con el objetivo de ser la referencia ante la competencia y asegurar el posicionamiento en el mercado educativo"/>
    <s v="Planes Misionales"/>
    <m/>
    <s v="Libertad de escoger profesión u oficio"/>
    <x v="0"/>
    <x v="0"/>
    <x v="0"/>
    <x v="0"/>
    <s v="Número"/>
    <n v="1"/>
    <s v="Diagnóstico sobre el aprendizaje de español como lengua extranjera en Colombia realizado"/>
    <x v="0"/>
    <s v="Eficacia"/>
    <x v="0"/>
    <x v="0"/>
    <s v="Asesor Alianzas"/>
    <s v="Las dos sedes"/>
    <s v="Ver Plan Anual de Adquisiciones"/>
    <d v="2022-03-01T00:00:00"/>
    <d v="2022-11-01T00:00:00"/>
    <m/>
    <m/>
    <n v="1"/>
    <m/>
    <n v="1"/>
    <m/>
    <m/>
    <n v="1"/>
    <m/>
    <m/>
    <n v="1"/>
    <m/>
  </r>
  <r>
    <m/>
    <m/>
    <m/>
    <m/>
    <m/>
    <m/>
    <m/>
    <x v="0"/>
    <x v="1"/>
    <x v="1"/>
    <x v="1"/>
    <s v="Número"/>
    <n v="1"/>
    <s v="Encuesta de resultados de identificación de experiencias aplicada"/>
    <x v="1"/>
    <s v="Eficacia"/>
    <x v="0"/>
    <x v="1"/>
    <s v="Asesor Alianzas"/>
    <s v="Las dos sedes"/>
    <m/>
    <d v="2022-03-01T00:00:00"/>
    <d v="2022-03-01T00:00:00"/>
    <m/>
    <m/>
    <n v="1"/>
    <m/>
    <m/>
    <m/>
    <m/>
    <m/>
    <m/>
    <m/>
    <m/>
    <m/>
  </r>
  <r>
    <m/>
    <m/>
    <m/>
    <m/>
    <m/>
    <m/>
    <m/>
    <x v="0"/>
    <x v="2"/>
    <x v="2"/>
    <x v="2"/>
    <s v="Número"/>
    <n v="1"/>
    <s v="Levantamiento de información de experiencias de IES nacionales e internacionales socializado"/>
    <x v="2"/>
    <s v="Eficacia"/>
    <x v="0"/>
    <x v="1"/>
    <s v="Asesor Alianzas"/>
    <s v="Las dos sedes"/>
    <m/>
    <d v="2022-05-01T00:00:00"/>
    <d v="2022-05-01T00:00:00"/>
    <m/>
    <m/>
    <m/>
    <m/>
    <n v="1"/>
    <m/>
    <m/>
    <m/>
    <m/>
    <m/>
    <m/>
    <m/>
  </r>
  <r>
    <m/>
    <m/>
    <m/>
    <m/>
    <m/>
    <m/>
    <m/>
    <x v="0"/>
    <x v="3"/>
    <x v="3"/>
    <x v="3"/>
    <s v="Número"/>
    <n v="1"/>
    <s v="Documento diagnóstico borrador socializado"/>
    <x v="3"/>
    <s v="Eficacia"/>
    <x v="0"/>
    <x v="1"/>
    <s v="Asesor Alianzas"/>
    <s v="Las dos sedes"/>
    <m/>
    <d v="2022-08-01T00:00:00"/>
    <d v="2022-08-01T00:00:00"/>
    <m/>
    <m/>
    <m/>
    <m/>
    <m/>
    <m/>
    <m/>
    <n v="1"/>
    <m/>
    <m/>
    <m/>
    <m/>
  </r>
  <r>
    <m/>
    <m/>
    <m/>
    <m/>
    <m/>
    <m/>
    <m/>
    <x v="0"/>
    <x v="4"/>
    <x v="4"/>
    <x v="4"/>
    <s v="Número"/>
    <n v="1"/>
    <s v="Documento final de diagnóstico sobre la enseñanza del Español"/>
    <x v="0"/>
    <s v="Eficacia"/>
    <x v="0"/>
    <x v="1"/>
    <s v="Asesor Alianzas"/>
    <s v="Las dos sedes"/>
    <m/>
    <d v="2022-11-01T00:00:00"/>
    <d v="2022-11-01T00:00:00"/>
    <m/>
    <m/>
    <m/>
    <m/>
    <m/>
    <m/>
    <m/>
    <m/>
    <m/>
    <m/>
    <n v="1"/>
    <m/>
  </r>
  <r>
    <s v="Posicionar las líneas de investigación, fortaleciendo nexos con las maestrías y las actividades de apropiación social del conocimiento y la comunidad académica nacional e internacional"/>
    <s v="Gestión_del_Conocimiento_y_la_Innovación"/>
    <s v="Gestión_del_Conocimiento_y_la_Innovación"/>
    <s v="Establecer estrategias de consolidación en los nichos de mercado con mayor probabilidad de éxito en el sector académico con el objetivo de ser la referencia ante la competencia y asegurar el posicionamiento en el mercado educativo"/>
    <s v="Planes Misionales"/>
    <m/>
    <s v="Libre asociación"/>
    <x v="1"/>
    <x v="5"/>
    <x v="0"/>
    <x v="5"/>
    <s v="Número"/>
    <n v="5"/>
    <s v="Convenios suscritos"/>
    <x v="4"/>
    <s v="Eficacia"/>
    <x v="0"/>
    <x v="0"/>
    <s v="Asesor Alianzas"/>
    <s v="Las dos sedes"/>
    <s v="Ver Plan Anual de Adquisiciones"/>
    <d v="2022-04-01T00:00:00"/>
    <d v="2022-11-01T00:00:00"/>
    <m/>
    <m/>
    <m/>
    <n v="1"/>
    <n v="1"/>
    <m/>
    <m/>
    <n v="1"/>
    <m/>
    <m/>
    <n v="2"/>
    <m/>
  </r>
  <r>
    <m/>
    <m/>
    <m/>
    <m/>
    <m/>
    <m/>
    <m/>
    <x v="1"/>
    <x v="6"/>
    <x v="5"/>
    <x v="6"/>
    <s v="Número"/>
    <n v="3"/>
    <s v="Convenios nacionales suscritos"/>
    <x v="4"/>
    <s v="Eficacia"/>
    <x v="0"/>
    <x v="1"/>
    <s v="Asesor Alianzas"/>
    <s v="Las dos sedes"/>
    <m/>
    <d v="2022-04-01T00:00:00"/>
    <d v="2022-11-01T00:00:00"/>
    <m/>
    <m/>
    <m/>
    <n v="1"/>
    <m/>
    <m/>
    <m/>
    <n v="1"/>
    <m/>
    <m/>
    <n v="1"/>
    <m/>
  </r>
  <r>
    <m/>
    <m/>
    <m/>
    <m/>
    <m/>
    <m/>
    <m/>
    <x v="1"/>
    <x v="7"/>
    <x v="6"/>
    <x v="7"/>
    <s v="Número"/>
    <n v="2"/>
    <s v="Convenios internacionales suscritos"/>
    <x v="4"/>
    <s v="Eficacia"/>
    <x v="0"/>
    <x v="1"/>
    <s v="Asesor Alianzas"/>
    <s v="Las dos sedes"/>
    <m/>
    <d v="2022-05-01T00:00:00"/>
    <d v="2022-11-01T00:00:00"/>
    <m/>
    <m/>
    <m/>
    <m/>
    <n v="1"/>
    <m/>
    <m/>
    <m/>
    <m/>
    <m/>
    <n v="1"/>
    <m/>
  </r>
  <r>
    <s v="Posicionar las líneas de investigación, fortaleciendo nexos con las maestrías y las actividades de apropiación social del conocimiento y la comunidad académica nacional e internacional"/>
    <s v="Actividades_Misionales"/>
    <s v="Actividades_Misionales"/>
    <s v="Establecer estrategias de consolidación en los nichos de mercado con mayor probabilidad de éxito en el sector académico con el objetivo de ser la referencia ante la competencia y asegurar el posicionamiento en el mercado educativo"/>
    <s v="Planes Misionales"/>
    <m/>
    <s v="Libertad de escoger profesión u oficio"/>
    <x v="2"/>
    <x v="8"/>
    <x v="0"/>
    <x v="8"/>
    <s v="Número"/>
    <n v="25"/>
    <s v="Boletines de información de acceso a becas, convocatorias y movilidad divulgados"/>
    <x v="5"/>
    <s v="Eficacia"/>
    <x v="0"/>
    <x v="0"/>
    <s v="Asesor Alianzas"/>
    <s v="Las dos sedes"/>
    <s v="Ver Plan Anual de Adquisiciones"/>
    <d v="2022-01-01T00:00:00"/>
    <d v="2022-12-01T00:00:00"/>
    <n v="2"/>
    <n v="2"/>
    <n v="2"/>
    <n v="3"/>
    <n v="2"/>
    <n v="2"/>
    <n v="2"/>
    <n v="2"/>
    <n v="2"/>
    <n v="2"/>
    <n v="2"/>
    <n v="2"/>
  </r>
  <r>
    <m/>
    <m/>
    <m/>
    <m/>
    <m/>
    <m/>
    <m/>
    <x v="2"/>
    <x v="9"/>
    <x v="7"/>
    <x v="9"/>
    <s v="Numero "/>
    <n v="1"/>
    <s v="Base de Datos de IES elaborada"/>
    <x v="6"/>
    <s v="Eficacia"/>
    <x v="0"/>
    <x v="1"/>
    <s v="Asesor Alianzas"/>
    <s v="Las dos sedes"/>
    <m/>
    <d v="2022-04-01T00:00:00"/>
    <d v="2022-04-01T00:00:00"/>
    <m/>
    <m/>
    <m/>
    <n v="1"/>
    <m/>
    <m/>
    <m/>
    <m/>
    <m/>
    <m/>
    <m/>
    <m/>
  </r>
  <r>
    <m/>
    <m/>
    <m/>
    <m/>
    <m/>
    <m/>
    <m/>
    <x v="2"/>
    <x v="8"/>
    <x v="8"/>
    <x v="10"/>
    <s v="Número"/>
    <n v="24"/>
    <s v="Boletines de información de acceso a becas, convocatorias y movilidad divulgados"/>
    <x v="5"/>
    <s v="Eficacia"/>
    <x v="0"/>
    <x v="1"/>
    <s v="Asesor Alianzas"/>
    <s v="Las dos sedes"/>
    <m/>
    <d v="2022-04-01T00:00:00"/>
    <d v="2022-12-01T00:00:00"/>
    <n v="2"/>
    <n v="2"/>
    <n v="2"/>
    <n v="2"/>
    <n v="2"/>
    <n v="2"/>
    <n v="2"/>
    <n v="2"/>
    <n v="2"/>
    <n v="2"/>
    <n v="2"/>
    <n v="2"/>
  </r>
  <r>
    <s v="Desarrollar la relación entre patrimonio y cultura para generar sentidos, significados e interpretaciones de nuestro entorno y diario vivir mediante la promoción, valorización y transmisión de las distintas formas del patrimonio"/>
    <s v="Actividades_Misionales"/>
    <s v="Actividades_Misionales"/>
    <s v="Establecer estrategias de consolidación en los nichos de mercado con mayor probabilidad de éxito en el sector académico con el objetivo de ser la referencia ante la competencia y asegurar el posicionamiento en el mercado educativo"/>
    <s v="Planes Misionales"/>
    <m/>
    <s v="Libre asociación"/>
    <x v="3"/>
    <x v="10"/>
    <x v="0"/>
    <x v="11"/>
    <s v="Número"/>
    <n v="3"/>
    <s v="Convenios Prácticas académicas para el PEMP"/>
    <x v="4"/>
    <s v="Eficacia"/>
    <x v="0"/>
    <x v="0"/>
    <s v="Asesor Alianzas"/>
    <s v="Las dos sedes"/>
    <s v="Ver Plan Anual de Adquisiciones"/>
    <d v="2022-02-01T00:00:00"/>
    <d v="2022-10-01T00:00:00"/>
    <m/>
    <m/>
    <m/>
    <m/>
    <m/>
    <m/>
    <m/>
    <n v="1"/>
    <m/>
    <n v="2"/>
    <m/>
    <n v="33"/>
  </r>
  <r>
    <m/>
    <m/>
    <m/>
    <m/>
    <m/>
    <m/>
    <m/>
    <x v="3"/>
    <x v="11"/>
    <x v="9"/>
    <x v="12"/>
    <s v="Número"/>
    <n v="1"/>
    <s v="Listados de IES como aliadas en apoyo al PEMP"/>
    <x v="7"/>
    <s v="Eficacia"/>
    <x v="0"/>
    <x v="1"/>
    <s v="Asesor Alianzas"/>
    <s v="Las dos sedes"/>
    <m/>
    <d v="2022-02-01T00:00:00"/>
    <d v="2022-02-01T00:00:00"/>
    <m/>
    <m/>
    <m/>
    <m/>
    <m/>
    <m/>
    <m/>
    <n v="1"/>
    <m/>
    <m/>
    <m/>
    <m/>
  </r>
  <r>
    <m/>
    <m/>
    <m/>
    <m/>
    <m/>
    <m/>
    <m/>
    <x v="3"/>
    <x v="12"/>
    <x v="10"/>
    <x v="13"/>
    <s v="Número"/>
    <n v="2"/>
    <s v="Alianazas suscritos"/>
    <x v="8"/>
    <s v="Eficacia"/>
    <x v="0"/>
    <x v="1"/>
    <s v="Asesor Alianzas"/>
    <s v="Las dos sedes"/>
    <m/>
    <d v="2022-05-01T00:00:00"/>
    <d v="2022-10-01T00:00:00"/>
    <m/>
    <m/>
    <m/>
    <m/>
    <m/>
    <m/>
    <m/>
    <m/>
    <m/>
    <n v="2"/>
    <m/>
    <m/>
  </r>
  <r>
    <s v="Posicionar las líneas de investigación, fortaleciendo nexos con las maestrías y las actividades de apropiación social del conocimiento y la comunidad académica nacional e internacional"/>
    <s v="Gestión_del_Conocimiento_y_la_Innovación"/>
    <s v="Gestión_del_Conocimiento_y_la_Innovación"/>
    <s v="Establecer estrategias de consolidación en los nichos de mercado con mayor probabilidad de éxito en el sector académico con el objetivo de ser la referencia ante la competencia y asegurar el posicionamiento en el mercado educativo"/>
    <s v="Planes Misionales"/>
    <m/>
    <s v="Participar en la conformación, ejercicio y control del poder político"/>
    <x v="4"/>
    <x v="13"/>
    <x v="0"/>
    <x v="14"/>
    <s v="Número"/>
    <n v="2"/>
    <s v="Socialización información y apoyo de APC para la consecución de recursos de cooperación internacional."/>
    <x v="9"/>
    <s v="Eficacia"/>
    <x v="0"/>
    <x v="0"/>
    <s v="Asesor Alianzas"/>
    <s v="Las dos sedes"/>
    <s v="Ver Plan Anual de Adquisiciones"/>
    <d v="2022-03-01T00:00:00"/>
    <d v="2022-05-01T00:00:00"/>
    <m/>
    <m/>
    <n v="1"/>
    <m/>
    <n v="1"/>
    <m/>
    <m/>
    <m/>
    <m/>
    <m/>
    <m/>
    <m/>
  </r>
  <r>
    <m/>
    <m/>
    <m/>
    <m/>
    <m/>
    <m/>
    <m/>
    <x v="4"/>
    <x v="14"/>
    <x v="11"/>
    <x v="15"/>
    <s v="Número"/>
    <n v="1"/>
    <s v="Presentación ante el Comité de investigaciones sobre el proceso de consecución de recursos de cooperación internacional."/>
    <x v="10"/>
    <s v="Eficacia"/>
    <x v="0"/>
    <x v="1"/>
    <s v="Asesor Alianzas"/>
    <s v="Las dos sedes"/>
    <m/>
    <d v="2022-03-01T00:00:00"/>
    <d v="2022-03-01T00:00:00"/>
    <m/>
    <m/>
    <n v="1"/>
    <m/>
    <m/>
    <m/>
    <m/>
    <m/>
    <m/>
    <m/>
    <m/>
    <m/>
  </r>
  <r>
    <m/>
    <m/>
    <m/>
    <m/>
    <m/>
    <m/>
    <m/>
    <x v="4"/>
    <x v="15"/>
    <x v="12"/>
    <x v="16"/>
    <s v="Número"/>
    <n v="1"/>
    <s v="Socialización ante el comité de investigaciones del ICC."/>
    <x v="11"/>
    <s v="Eficacia"/>
    <x v="0"/>
    <x v="1"/>
    <s v="Asesor Alianzas"/>
    <s v="Las dos sedes"/>
    <m/>
    <d v="2022-05-01T00:00:00"/>
    <d v="2022-05-01T00:00:00"/>
    <m/>
    <m/>
    <m/>
    <m/>
    <n v="1"/>
    <m/>
    <m/>
    <m/>
    <m/>
    <m/>
    <m/>
    <m/>
  </r>
  <r>
    <s v="Fortalecer la gestión administrativa incorporando nuevas y mejores prácticas que permitan generar eficiencia en el desarrollo de las funciones institucionales"/>
    <s v="Actividades_Misionales"/>
    <s v="Actividades_Misionales"/>
    <s v="Establecer líneas de acción que reconozcan y garanticen la continuidad, prestigio y posicionamiento entre las IES que ofertan programas iguales o similares en Bogotá y en el país para conseguir una mayor asignación presupuestal para inversión y funcionamiento"/>
    <s v="Planes Misionales"/>
    <m/>
    <s v="Libertad de escoger profesión u oficio"/>
    <x v="5"/>
    <x v="16"/>
    <x v="0"/>
    <x v="17"/>
    <s v="Número"/>
    <n v="3"/>
    <s v="Repositorio de información de internacionalización"/>
    <x v="12"/>
    <s v="Eficacia"/>
    <x v="0"/>
    <x v="0"/>
    <s v="Asesor Alianzas"/>
    <s v="Las dos sedes"/>
    <s v="Ver Plan Anual de Adquisiciones"/>
    <d v="2022-04-01T00:00:00"/>
    <d v="2022-11-01T00:00:00"/>
    <m/>
    <m/>
    <m/>
    <n v="1"/>
    <m/>
    <m/>
    <m/>
    <n v="1"/>
    <m/>
    <m/>
    <n v="1"/>
    <m/>
  </r>
  <r>
    <m/>
    <m/>
    <m/>
    <m/>
    <m/>
    <m/>
    <m/>
    <x v="5"/>
    <x v="17"/>
    <x v="13"/>
    <x v="18"/>
    <s v="Número"/>
    <n v="1"/>
    <s v="Documento de levantamiento del repositorio de información de internacionalización"/>
    <x v="13"/>
    <s v="Eficacia"/>
    <x v="0"/>
    <x v="1"/>
    <s v="Asesor Alianzas"/>
    <s v="Las dos sedes"/>
    <m/>
    <d v="2022-04-01T00:00:00"/>
    <d v="2022-04-01T00:00:00"/>
    <m/>
    <m/>
    <m/>
    <n v="1"/>
    <m/>
    <m/>
    <m/>
    <m/>
    <m/>
    <m/>
    <m/>
    <m/>
  </r>
  <r>
    <m/>
    <m/>
    <m/>
    <m/>
    <m/>
    <m/>
    <m/>
    <x v="5"/>
    <x v="18"/>
    <x v="14"/>
    <x v="19"/>
    <s v="Número"/>
    <n v="1"/>
    <s v="Repositorio final validado"/>
    <x v="14"/>
    <s v="Eficacia"/>
    <x v="0"/>
    <x v="1"/>
    <s v="Asesor Alianzas"/>
    <s v="Las dos sedes"/>
    <m/>
    <d v="2022-08-01T00:00:00"/>
    <d v="2022-08-01T00:00:00"/>
    <m/>
    <m/>
    <m/>
    <m/>
    <m/>
    <m/>
    <m/>
    <n v="1"/>
    <m/>
    <m/>
    <m/>
    <m/>
  </r>
  <r>
    <s v="Fortalecer los programas académicos de posgrado para construir una comunidad académica que contribuya a la salvaguarda del patrimonio lingüístico"/>
    <s v="Actividades_Misionales"/>
    <s v="Actividades_Misionales"/>
    <s v="Gestionar programas académicos con tradición y reputación internacional únicos en el sector cultural"/>
    <s v="Planes Misionales"/>
    <m/>
    <s v="Libertad de enseñanza, aprendizaje, investigación y cátedra"/>
    <x v="6"/>
    <x v="19"/>
    <x v="0"/>
    <x v="20"/>
    <s v="Número"/>
    <n v="60"/>
    <s v="Estudiantes matriculados"/>
    <x v="15"/>
    <s v="Eficacia"/>
    <x v="1"/>
    <x v="2"/>
    <s v="Decana/Coordinador de Maestría"/>
    <s v="Las dos sedes"/>
    <s v="Ver Plan Anual de Adquisiciones"/>
    <d v="2022-02-01T00:00:00"/>
    <d v="2022-09-01T00:00:00"/>
    <m/>
    <n v="30"/>
    <m/>
    <m/>
    <m/>
    <m/>
    <m/>
    <m/>
    <n v="60"/>
    <m/>
    <m/>
    <n v="2"/>
  </r>
  <r>
    <m/>
    <m/>
    <m/>
    <m/>
    <m/>
    <m/>
    <m/>
    <x v="6"/>
    <x v="20"/>
    <x v="15"/>
    <x v="21"/>
    <s v="Número"/>
    <n v="2"/>
    <s v="Reportes de cargue notas realizado"/>
    <x v="16"/>
    <s v="Eficacia"/>
    <x v="1"/>
    <x v="1"/>
    <m/>
    <m/>
    <m/>
    <d v="2022-07-01T00:00:00"/>
    <d v="2022-12-01T00:00:00"/>
    <m/>
    <m/>
    <m/>
    <m/>
    <m/>
    <m/>
    <n v="1"/>
    <m/>
    <m/>
    <m/>
    <m/>
    <n v="1"/>
  </r>
  <r>
    <m/>
    <m/>
    <m/>
    <m/>
    <m/>
    <m/>
    <m/>
    <x v="6"/>
    <x v="21"/>
    <x v="16"/>
    <x v="22"/>
    <s v="Número"/>
    <n v="2"/>
    <s v="Reporte de cierre académico realizado"/>
    <x v="17"/>
    <s v="Eficacia"/>
    <x v="1"/>
    <x v="1"/>
    <m/>
    <m/>
    <m/>
    <d v="2022-07-01T00:00:00"/>
    <d v="2022-12-01T00:00:00"/>
    <m/>
    <m/>
    <m/>
    <m/>
    <m/>
    <m/>
    <n v="1"/>
    <m/>
    <m/>
    <m/>
    <m/>
    <n v="1"/>
  </r>
  <r>
    <s v="Actualizar los programas académicos que ofrece el Instituto con características sensibles a las crisis del sector educativo garantizando la gestión de la reducción del riesgo de deserción"/>
    <s v="Actividades_Misionales"/>
    <s v="Actividades_Misionales"/>
    <s v="Gestionar programas académicos con tradición y reputación internacional únicos en el sector cultural"/>
    <s v="Planes Misionales"/>
    <m/>
    <s v="Libertad de enseñanza, aprendizaje, investigación y cátedra"/>
    <x v="7"/>
    <x v="22"/>
    <x v="0"/>
    <x v="23"/>
    <s v="Número"/>
    <n v="923"/>
    <m/>
    <x v="18"/>
    <s v="Eficiencia"/>
    <x v="1"/>
    <x v="2"/>
    <s v="Decana/Coordinador de Maestría"/>
    <s v="Las dos sedes"/>
    <s v="Ver Plan Anual de Adquisiciones"/>
    <d v="2022-12-01T00:00:00"/>
    <d v="2022-12-01T00:00:00"/>
    <n v="0"/>
    <n v="0"/>
    <n v="0"/>
    <n v="0"/>
    <n v="0"/>
    <n v="0"/>
    <n v="400"/>
    <n v="1"/>
    <n v="59"/>
    <n v="0"/>
    <n v="0"/>
    <n v="523"/>
  </r>
  <r>
    <m/>
    <m/>
    <m/>
    <m/>
    <m/>
    <m/>
    <m/>
    <x v="7"/>
    <x v="23"/>
    <x v="17"/>
    <x v="24"/>
    <s v="Número"/>
    <n v="923"/>
    <s v="Certificados emitidos"/>
    <x v="19"/>
    <s v="Eficacia"/>
    <x v="1"/>
    <x v="1"/>
    <m/>
    <m/>
    <m/>
    <d v="2022-07-01T00:00:00"/>
    <d v="2022-12-01T00:00:00"/>
    <m/>
    <m/>
    <m/>
    <m/>
    <m/>
    <m/>
    <n v="400"/>
    <m/>
    <m/>
    <m/>
    <m/>
    <n v="523"/>
  </r>
  <r>
    <m/>
    <m/>
    <m/>
    <m/>
    <m/>
    <m/>
    <m/>
    <x v="7"/>
    <x v="24"/>
    <x v="18"/>
    <x v="25"/>
    <s v="Número"/>
    <n v="29"/>
    <s v="Cursos ofertados"/>
    <x v="20"/>
    <s v="Eficacia"/>
    <x v="1"/>
    <x v="1"/>
    <m/>
    <m/>
    <m/>
    <d v="2022-09-01T00:00:00"/>
    <d v="2022-09-01T00:00:00"/>
    <m/>
    <m/>
    <m/>
    <m/>
    <m/>
    <m/>
    <m/>
    <m/>
    <n v="29"/>
    <m/>
    <m/>
    <m/>
  </r>
  <r>
    <m/>
    <m/>
    <m/>
    <m/>
    <m/>
    <m/>
    <m/>
    <x v="7"/>
    <x v="25"/>
    <x v="19"/>
    <x v="26"/>
    <s v="Número"/>
    <n v="923"/>
    <s v="Cupos ofertados en programas de educación continua  para cumplir con indicador SINERGIA"/>
    <x v="18"/>
    <s v="Eficacia"/>
    <x v="1"/>
    <x v="1"/>
    <m/>
    <m/>
    <m/>
    <d v="2022-08-01T00:00:00"/>
    <d v="2022-08-01T00:00:00"/>
    <m/>
    <m/>
    <m/>
    <m/>
    <m/>
    <m/>
    <m/>
    <n v="1"/>
    <m/>
    <m/>
    <m/>
    <m/>
  </r>
  <r>
    <m/>
    <m/>
    <m/>
    <m/>
    <m/>
    <m/>
    <m/>
    <x v="7"/>
    <x v="26"/>
    <x v="20"/>
    <x v="25"/>
    <s v="Número"/>
    <n v="29"/>
    <s v="Curso ofertados"/>
    <x v="20"/>
    <s v="Eficacia"/>
    <x v="1"/>
    <x v="1"/>
    <m/>
    <m/>
    <m/>
    <d v="2022-09-01T00:00:00"/>
    <d v="2022-09-01T00:00:00"/>
    <m/>
    <m/>
    <m/>
    <m/>
    <m/>
    <m/>
    <m/>
    <m/>
    <n v="29"/>
    <m/>
    <m/>
    <m/>
  </r>
  <r>
    <m/>
    <m/>
    <m/>
    <m/>
    <m/>
    <m/>
    <m/>
    <x v="7"/>
    <x v="27"/>
    <x v="21"/>
    <x v="27"/>
    <s v="Número"/>
    <n v="1"/>
    <s v="Socialización realizada al comité académico"/>
    <x v="21"/>
    <s v="Eficacia"/>
    <x v="1"/>
    <x v="1"/>
    <m/>
    <m/>
    <m/>
    <d v="2022-09-01T00:00:00"/>
    <d v="2022-09-01T00:00:00"/>
    <m/>
    <m/>
    <m/>
    <m/>
    <m/>
    <m/>
    <m/>
    <m/>
    <n v="1"/>
    <m/>
    <m/>
    <m/>
  </r>
  <r>
    <s v="Actualizar los programas académicos que ofrece el Instituto con características sensibles a las crisis del sector educativo garantizando la gestión de la reducción del riesgo de deserción"/>
    <s v="Actividades_Misionales"/>
    <s v="Actividades_Misionales"/>
    <s v="Gestionar programas académicos con tradición y reputación internacional únicos en el sector cultural"/>
    <s v="Plan de Registro Calificado Institucional y Condiciones Iniciales de los Programas de Maestrías"/>
    <m/>
    <s v="Libertad de escoger profesión u oficio"/>
    <x v="8"/>
    <x v="28"/>
    <x v="0"/>
    <x v="28"/>
    <s v="Número"/>
    <n v="1"/>
    <s v="Borrador del documento registro calificado MEC"/>
    <x v="22"/>
    <s v="Eficacia"/>
    <x v="1"/>
    <x v="2"/>
    <s v="Decana/Coordinador de Maestría"/>
    <s v="Las dos sedes"/>
    <s v="Ver Plan Anual de Adquisiciones"/>
    <d v="2022-12-01T00:00:00"/>
    <d v="2022-12-01T00:00:00"/>
    <n v="0"/>
    <n v="2"/>
    <n v="0"/>
    <n v="0"/>
    <n v="0"/>
    <n v="0"/>
    <n v="0"/>
    <n v="2"/>
    <n v="0"/>
    <n v="0"/>
    <n v="0"/>
    <n v="2"/>
  </r>
  <r>
    <m/>
    <m/>
    <m/>
    <m/>
    <m/>
    <m/>
    <m/>
    <x v="8"/>
    <x v="29"/>
    <x v="22"/>
    <x v="29"/>
    <s v="Número"/>
    <n v="1"/>
    <s v="Informe de autoevaluación y plan de mejoramiento asociado Lingüística"/>
    <x v="23"/>
    <s v="Eficacia"/>
    <x v="1"/>
    <x v="1"/>
    <m/>
    <m/>
    <m/>
    <d v="2022-12-01T00:00:00"/>
    <d v="2022-12-01T00:00:00"/>
    <m/>
    <m/>
    <m/>
    <m/>
    <m/>
    <m/>
    <m/>
    <m/>
    <m/>
    <m/>
    <m/>
    <n v="1"/>
  </r>
  <r>
    <m/>
    <m/>
    <m/>
    <m/>
    <m/>
    <m/>
    <m/>
    <x v="8"/>
    <x v="29"/>
    <x v="23"/>
    <x v="30"/>
    <s v="Número"/>
    <n v="2"/>
    <s v="Documento renovación registro calificado entregado al SACES"/>
    <x v="24"/>
    <s v="Eficacia"/>
    <x v="1"/>
    <x v="1"/>
    <m/>
    <m/>
    <m/>
    <d v="2022-08-01T00:00:00"/>
    <d v="2022-08-01T00:00:00"/>
    <m/>
    <n v="1"/>
    <m/>
    <m/>
    <m/>
    <m/>
    <m/>
    <n v="1"/>
    <m/>
    <m/>
    <m/>
    <m/>
  </r>
  <r>
    <m/>
    <m/>
    <m/>
    <m/>
    <m/>
    <m/>
    <m/>
    <x v="8"/>
    <x v="29"/>
    <x v="24"/>
    <x v="31"/>
    <s v="Número"/>
    <n v="1"/>
    <s v="Solicitud presentada ante el SACES"/>
    <x v="25"/>
    <s v="Eficacia"/>
    <x v="1"/>
    <x v="1"/>
    <m/>
    <m/>
    <m/>
    <d v="2022-12-01T00:00:00"/>
    <d v="2022-12-01T00:00:00"/>
    <m/>
    <m/>
    <m/>
    <m/>
    <m/>
    <m/>
    <m/>
    <m/>
    <m/>
    <m/>
    <m/>
    <n v="1"/>
  </r>
  <r>
    <m/>
    <m/>
    <m/>
    <m/>
    <m/>
    <m/>
    <m/>
    <x v="8"/>
    <x v="29"/>
    <x v="25"/>
    <x v="32"/>
    <s v="Número"/>
    <n v="1"/>
    <s v="Visitas de pares académicos atendidas"/>
    <x v="26"/>
    <s v="Eficacia"/>
    <x v="1"/>
    <x v="1"/>
    <m/>
    <m/>
    <m/>
    <d v="2022-02-01T00:00:00"/>
    <d v="2022-08-01T00:00:00"/>
    <m/>
    <n v="1"/>
    <m/>
    <m/>
    <m/>
    <m/>
    <m/>
    <n v="1"/>
    <m/>
    <m/>
    <m/>
    <m/>
  </r>
  <r>
    <s v="Fortalecer los programas académicos de posgrado para construir una comunidad académica que contribuya a la salvaguarda del patrimonio lingüístico"/>
    <s v="Actividades_Misionales"/>
    <s v="Actividades_Misionales"/>
    <s v="Gestionar programas académicos con tradición y reputación internacional únicos en el sector cultural"/>
    <s v="Planes Misionales"/>
    <m/>
    <s v="Libertad de enseñanza, aprendizaje, investigación y cátedra"/>
    <x v="9"/>
    <x v="30"/>
    <x v="0"/>
    <x v="33"/>
    <s v="Número"/>
    <n v="1"/>
    <s v="Calendario académico 2023 divulgado"/>
    <x v="27"/>
    <s v="Eficacia"/>
    <x v="1"/>
    <x v="2"/>
    <s v="Decana/Coordinador de Maestría"/>
    <s v="Las dos sedes"/>
    <s v="Ver Plan Anual de Adquisiciones"/>
    <d v="2022-08-01T00:00:00"/>
    <d v="2022-08-01T00:00:00"/>
    <n v="0"/>
    <n v="0"/>
    <n v="0"/>
    <n v="0"/>
    <n v="0"/>
    <n v="0"/>
    <n v="0"/>
    <n v="0"/>
    <n v="2"/>
    <n v="0"/>
    <n v="0"/>
    <n v="0"/>
  </r>
  <r>
    <m/>
    <m/>
    <m/>
    <m/>
    <m/>
    <m/>
    <m/>
    <x v="9"/>
    <x v="29"/>
    <x v="26"/>
    <x v="34"/>
    <s v="Numero"/>
    <n v="1"/>
    <s v="Borrador del calendario académico 2023 presentado al Comitê Académico"/>
    <x v="28"/>
    <s v="Eficacia"/>
    <x v="1"/>
    <x v="1"/>
    <m/>
    <m/>
    <m/>
    <d v="2022-09-01T00:00:00"/>
    <d v="2022-10-01T00:00:00"/>
    <m/>
    <m/>
    <m/>
    <m/>
    <m/>
    <m/>
    <m/>
    <m/>
    <n v="1"/>
    <m/>
    <m/>
    <m/>
  </r>
  <r>
    <m/>
    <m/>
    <m/>
    <m/>
    <m/>
    <m/>
    <m/>
    <x v="9"/>
    <x v="29"/>
    <x v="26"/>
    <x v="35"/>
    <s v="Numero"/>
    <n v="1"/>
    <s v="Calendario académico 2023 aprobado por el comité académico"/>
    <x v="29"/>
    <s v="Eficacia"/>
    <x v="1"/>
    <x v="1"/>
    <m/>
    <m/>
    <m/>
    <d v="2022-09-01T00:00:00"/>
    <d v="2022-10-01T00:00:00"/>
    <m/>
    <m/>
    <m/>
    <m/>
    <m/>
    <m/>
    <m/>
    <m/>
    <n v="1"/>
    <m/>
    <m/>
    <m/>
  </r>
  <r>
    <s v="Fortalecer los programas académicos de posgrado para construir una comunidad académica que contribuya a la salvaguarda del patrimonio lingüístico"/>
    <s v="Actividades_Misionales"/>
    <s v="Actividades_Misionales"/>
    <s v="Gestionar programas académicos con tradición y reputación internacional únicos en el sector cultural"/>
    <s v="Planes Misionales"/>
    <m/>
    <s v="Libertad de escoger profesión u oficio"/>
    <x v="10"/>
    <x v="31"/>
    <x v="0"/>
    <x v="36"/>
    <s v="Número"/>
    <n v="60"/>
    <s v="Sustentaciones de trabajo de grado atendidas"/>
    <x v="30"/>
    <s v="Eficacia"/>
    <x v="1"/>
    <x v="2"/>
    <s v="Decana/Coordinador de Maestría"/>
    <s v="Las dos sedes"/>
    <s v="Ver Plan Anual de Adquisiciones"/>
    <d v="2022-07-01T00:00:00"/>
    <d v="2022-12-01T00:00:00"/>
    <m/>
    <m/>
    <m/>
    <m/>
    <m/>
    <m/>
    <n v="30"/>
    <m/>
    <m/>
    <m/>
    <m/>
    <n v="30"/>
  </r>
  <r>
    <m/>
    <m/>
    <m/>
    <m/>
    <m/>
    <m/>
    <m/>
    <x v="10"/>
    <x v="29"/>
    <x v="27"/>
    <x v="37"/>
    <s v="Número"/>
    <n v="1"/>
    <s v="Ceremonia de grado realizada"/>
    <x v="31"/>
    <s v="Eficacia"/>
    <x v="1"/>
    <x v="1"/>
    <m/>
    <m/>
    <m/>
    <d v="2022-07-01T00:00:00"/>
    <d v="2022-12-01T00:00:00"/>
    <m/>
    <m/>
    <m/>
    <m/>
    <m/>
    <m/>
    <n v="1"/>
    <m/>
    <m/>
    <m/>
    <m/>
    <n v="1"/>
  </r>
  <r>
    <s v="Fortalecer los programas académicos de posgrado para construir una comunidad académica que contribuya a la salvaguarda del patrimonio lingüístico"/>
    <s v="Actividades_Misionales"/>
    <s v="Actividades_Misionales"/>
    <s v="Gestionar programas académicos con tradición y reputación internacional únicos en el sector cultural"/>
    <s v="Planes Misionales"/>
    <m/>
    <s v="Libertad de enseñanza, aprendizaje, investigación y cátedra"/>
    <x v="11"/>
    <x v="32"/>
    <x v="0"/>
    <x v="38"/>
    <s v="Numero"/>
    <n v="22"/>
    <m/>
    <x v="32"/>
    <s v="Eficacia"/>
    <x v="1"/>
    <x v="2"/>
    <s v="Decana/Coordinador de Maestría"/>
    <s v="Las dos sedes"/>
    <s v="Ver Plan Anual de Adquisiciones"/>
    <d v="2022-12-01T00:00:00"/>
    <d v="2022-12-01T00:00:00"/>
    <m/>
    <m/>
    <m/>
    <m/>
    <m/>
    <m/>
    <m/>
    <m/>
    <m/>
    <m/>
    <m/>
    <n v="22"/>
  </r>
  <r>
    <m/>
    <m/>
    <m/>
    <m/>
    <m/>
    <m/>
    <m/>
    <x v="11"/>
    <x v="29"/>
    <x v="28"/>
    <x v="39"/>
    <s v="Numero"/>
    <n v="22"/>
    <s v="Créditos instruccionales diseñados"/>
    <x v="32"/>
    <s v="Eficacia"/>
    <x v="1"/>
    <x v="1"/>
    <m/>
    <m/>
    <m/>
    <d v="2022-12-01T00:00:00"/>
    <d v="2022-12-01T00:00:00"/>
    <m/>
    <m/>
    <m/>
    <m/>
    <m/>
    <m/>
    <m/>
    <m/>
    <m/>
    <m/>
    <m/>
    <n v="22"/>
  </r>
  <r>
    <m/>
    <m/>
    <m/>
    <m/>
    <m/>
    <m/>
    <m/>
    <x v="11"/>
    <x v="29"/>
    <x v="29"/>
    <x v="40"/>
    <s v="Numero"/>
    <n v="22"/>
    <s v="Créditos diseñados y montados en la plataforma"/>
    <x v="32"/>
    <s v="Eficacia"/>
    <x v="1"/>
    <x v="1"/>
    <m/>
    <m/>
    <m/>
    <d v="2022-12-01T00:00:00"/>
    <d v="2022-12-01T00:00:00"/>
    <m/>
    <m/>
    <m/>
    <m/>
    <m/>
    <m/>
    <m/>
    <m/>
    <m/>
    <m/>
    <m/>
    <n v="22"/>
  </r>
  <r>
    <s v="Fortalecer los programas académicos de posgrado para construir una comunidad académica que contribuya a la salvaguarda del patrimonio lingüístico"/>
    <s v="Actividades_Misionales"/>
    <s v="Actividades_Misionales"/>
    <s v="Gestionar programas académicos con tradición y reputación internacional únicos en el sector cultural"/>
    <s v="Planes Misionales"/>
    <m/>
    <s v="Libertad de enseñanza, aprendizaje, investigación y cátedra"/>
    <x v="12"/>
    <x v="33"/>
    <x v="0"/>
    <x v="41"/>
    <s v="Numero"/>
    <n v="1"/>
    <s v="Documento maestro del doctorado enviado al SACES "/>
    <x v="33"/>
    <s v="Eficacia"/>
    <x v="1"/>
    <x v="2"/>
    <s v="Decana/Coordinador de Maestría"/>
    <s v="Las dos sedes"/>
    <s v="Ver Plan Anual de Adquisiciones"/>
    <d v="2022-07-01T00:00:00"/>
    <d v="2022-07-01T00:00:00"/>
    <m/>
    <m/>
    <m/>
    <m/>
    <m/>
    <m/>
    <n v="1"/>
    <m/>
    <m/>
    <m/>
    <m/>
    <n v="1"/>
  </r>
  <r>
    <m/>
    <m/>
    <m/>
    <m/>
    <m/>
    <m/>
    <m/>
    <x v="12"/>
    <x v="29"/>
    <x v="30"/>
    <x v="42"/>
    <s v="Numero"/>
    <n v="1"/>
    <s v="Documento maestro del doctorado enviado al SACES "/>
    <x v="34"/>
    <s v="Eficacia"/>
    <x v="1"/>
    <x v="1"/>
    <m/>
    <m/>
    <m/>
    <d v="2022-12-01T00:00:00"/>
    <d v="2022-12-01T00:00:00"/>
    <m/>
    <m/>
    <m/>
    <m/>
    <m/>
    <m/>
    <m/>
    <m/>
    <m/>
    <m/>
    <m/>
    <n v="1"/>
  </r>
  <r>
    <s v="Fortalecer los programas académicos de posgrado para construir una comunidad académica que contribuya a la salvaguarda del patrimonio lingüístico"/>
    <s v="Actividades_Misionales"/>
    <s v="Actividades_Misionales"/>
    <s v="Gestionar programas académicos con tradición y reputación internacional únicos en el sector cultural"/>
    <s v="Plan de Bienestar Estudiantil"/>
    <m/>
    <s v="Libertad de escoger profesión u oficio"/>
    <x v="13"/>
    <x v="34"/>
    <x v="0"/>
    <x v="43"/>
    <s v="Número"/>
    <n v="1"/>
    <s v="Informe de Ejecución del Programa de Bienestar Ejecutado"/>
    <x v="35"/>
    <s v="Eficacia"/>
    <x v="1"/>
    <x v="2"/>
    <s v="Decana/Contratista responsable de bienestar estudiantil"/>
    <s v="Las dos sedes"/>
    <s v="Ver Plan Anual de Adquisiciones"/>
    <d v="2022-02-01T00:00:00"/>
    <d v="2022-02-01T00:00:00"/>
    <m/>
    <n v="1"/>
    <n v="2"/>
    <n v="0"/>
    <n v="1"/>
    <n v="0"/>
    <n v="0"/>
    <n v="0"/>
    <n v="2"/>
    <n v="1"/>
    <n v="0"/>
    <n v="0"/>
  </r>
  <r>
    <m/>
    <m/>
    <m/>
    <m/>
    <m/>
    <m/>
    <m/>
    <x v="13"/>
    <x v="29"/>
    <x v="31"/>
    <x v="44"/>
    <s v="Número"/>
    <n v="1"/>
    <s v="Encuesta realizada"/>
    <x v="36"/>
    <s v="Eficacia"/>
    <x v="1"/>
    <x v="1"/>
    <m/>
    <m/>
    <m/>
    <d v="2022-03-01T00:00:00"/>
    <d v="2022-09-01T00:00:00"/>
    <m/>
    <m/>
    <n v="1"/>
    <m/>
    <m/>
    <m/>
    <m/>
    <m/>
    <n v="1"/>
    <m/>
    <m/>
    <m/>
  </r>
  <r>
    <m/>
    <m/>
    <m/>
    <m/>
    <m/>
    <m/>
    <m/>
    <x v="13"/>
    <x v="29"/>
    <x v="32"/>
    <x v="44"/>
    <s v="Número"/>
    <n v="1"/>
    <s v="Encuesta realizada"/>
    <x v="36"/>
    <s v="Eficacia"/>
    <x v="1"/>
    <x v="1"/>
    <m/>
    <m/>
    <m/>
    <d v="2022-03-01T00:00:00"/>
    <d v="2022-09-01T00:00:00"/>
    <m/>
    <m/>
    <n v="1"/>
    <m/>
    <m/>
    <m/>
    <m/>
    <m/>
    <n v="1"/>
    <m/>
    <m/>
    <m/>
  </r>
  <r>
    <m/>
    <m/>
    <m/>
    <m/>
    <m/>
    <m/>
    <m/>
    <x v="13"/>
    <x v="29"/>
    <x v="33"/>
    <x v="45"/>
    <s v="Número"/>
    <n v="1"/>
    <s v="Representante estudiantil elegido"/>
    <x v="37"/>
    <s v="Eficacia"/>
    <x v="1"/>
    <x v="1"/>
    <m/>
    <m/>
    <m/>
    <d v="2022-07-01T00:00:00"/>
    <d v="2022-07-01T00:00:00"/>
    <m/>
    <m/>
    <m/>
    <m/>
    <n v="1"/>
    <m/>
    <m/>
    <m/>
    <m/>
    <m/>
    <m/>
    <m/>
  </r>
  <r>
    <m/>
    <m/>
    <m/>
    <m/>
    <m/>
    <m/>
    <m/>
    <x v="13"/>
    <x v="29"/>
    <x v="34"/>
    <x v="46"/>
    <s v="Número"/>
    <n v="3"/>
    <s v="Representantes estudiantiles elegidos"/>
    <x v="38"/>
    <s v="Eficacia"/>
    <x v="1"/>
    <x v="1"/>
    <m/>
    <m/>
    <m/>
    <d v="2022-10-01T00:00:00"/>
    <d v="2022-10-01T00:00:00"/>
    <m/>
    <m/>
    <m/>
    <m/>
    <m/>
    <m/>
    <m/>
    <m/>
    <m/>
    <n v="1"/>
    <m/>
    <m/>
  </r>
  <r>
    <s v="Fortalecer los programas académicos de posgrado para construir una comunidad académica que contribuya a la salvaguarda del patrimonio lingüístico"/>
    <s v="Actividades_Misionales"/>
    <s v="Actividades_Misionales"/>
    <s v="Gestionar programas académicos con tradición y reputación internacional únicos en el sector cultural"/>
    <s v="Plan de Egresados"/>
    <m/>
    <s v="Libre asociación"/>
    <x v="14"/>
    <x v="35"/>
    <x v="0"/>
    <x v="47"/>
    <s v="Número"/>
    <n v="1"/>
    <m/>
    <x v="39"/>
    <s v="Eficacia"/>
    <x v="1"/>
    <x v="2"/>
    <s v="Decana/Contratista responsable de egresados"/>
    <s v="Casa Cuervo Urisarri"/>
    <s v="Ver Plan Anual de Adquisiciones"/>
    <d v="2022-12-01T00:00:00"/>
    <d v="2022-12-01T00:00:00"/>
    <n v="0"/>
    <n v="0"/>
    <n v="0"/>
    <n v="0"/>
    <n v="0"/>
    <n v="0"/>
    <n v="0"/>
    <n v="0"/>
    <n v="0"/>
    <n v="1"/>
    <n v="0"/>
    <n v="2"/>
  </r>
  <r>
    <m/>
    <m/>
    <m/>
    <m/>
    <m/>
    <m/>
    <m/>
    <x v="14"/>
    <x v="36"/>
    <x v="35"/>
    <x v="48"/>
    <s v="Número"/>
    <n v="1"/>
    <s v="Listado de actas de Consejo de Facultad con asistencia del representante de egresados"/>
    <x v="40"/>
    <s v="Eficacia"/>
    <x v="1"/>
    <x v="1"/>
    <m/>
    <m/>
    <m/>
    <d v="2022-12-01T00:00:00"/>
    <d v="2022-12-01T00:00:00"/>
    <m/>
    <m/>
    <m/>
    <m/>
    <m/>
    <m/>
    <m/>
    <m/>
    <m/>
    <m/>
    <m/>
    <n v="1"/>
  </r>
  <r>
    <m/>
    <m/>
    <m/>
    <m/>
    <m/>
    <m/>
    <m/>
    <x v="14"/>
    <x v="37"/>
    <x v="36"/>
    <x v="49"/>
    <s v="Número"/>
    <n v="1"/>
    <s v="Listado de participación de egresados en actividades de la FSAB"/>
    <x v="41"/>
    <s v="Eficacia"/>
    <x v="1"/>
    <x v="1"/>
    <m/>
    <m/>
    <m/>
    <d v="2022-12-01T00:00:00"/>
    <d v="2022-12-01T00:00:00"/>
    <m/>
    <m/>
    <m/>
    <m/>
    <m/>
    <m/>
    <m/>
    <m/>
    <m/>
    <m/>
    <m/>
    <n v="1"/>
  </r>
  <r>
    <m/>
    <m/>
    <m/>
    <m/>
    <m/>
    <m/>
    <m/>
    <x v="14"/>
    <x v="38"/>
    <x v="37"/>
    <x v="50"/>
    <s v="Número"/>
    <n v="1"/>
    <s v="Evento realizado"/>
    <x v="42"/>
    <s v="Eficacia"/>
    <x v="1"/>
    <x v="1"/>
    <m/>
    <m/>
    <m/>
    <d v="2022-10-01T00:00:00"/>
    <d v="2022-10-01T00:00:00"/>
    <m/>
    <m/>
    <m/>
    <m/>
    <m/>
    <m/>
    <m/>
    <m/>
    <m/>
    <n v="1"/>
    <m/>
    <m/>
  </r>
  <r>
    <s v="Fortalecer los programas académicos de posgrado para construir una comunidad académica que contribuya a la salvaguarda del patrimonio lingüístico"/>
    <s v="Actividades_Misionales"/>
    <s v="Actividades_Misionales"/>
    <s v="Generar ingresos a través de educación continua y actividades de apropiación social del conocimiento para aumentar el presupuesto en recursos propios y atender el mantenimiento y adecuación de infraestructura patrimonial"/>
    <s v="Planes Misionales"/>
    <m/>
    <s v="Libertad de enseñanza, aprendizaje, investigación y cátedra"/>
    <x v="15"/>
    <x v="39"/>
    <x v="0"/>
    <x v="51"/>
    <s v="Ofrecer cupos en diplomados y cursos de educación continua"/>
    <n v="1750"/>
    <m/>
    <x v="18"/>
    <s v="Eficacia"/>
    <x v="1"/>
    <x v="3"/>
    <s v="Subdirector Académico"/>
    <s v="Las dos sedes"/>
    <s v="Ver Plan Anual de Adquisiciones"/>
    <d v="2022-02-01T00:00:00"/>
    <d v="2022-10-01T00:00:00"/>
    <n v="0"/>
    <n v="98"/>
    <n v="162"/>
    <n v="470"/>
    <n v="20"/>
    <n v="65"/>
    <n v="70"/>
    <n v="690"/>
    <n v="195"/>
    <n v="30"/>
    <n v="0"/>
    <n v="0"/>
  </r>
  <r>
    <s v="Posicionar las líneas de investigación, fortaleciendo nexos con las maestrías y las actividades de apropiación social del conocimiento y la comunidad académica nacional e internacional"/>
    <s v="Actividades_Misionales"/>
    <s v="Actividades_Misionales"/>
    <s v="Generar proyectos de investigación articulados al currículo de las maestrías para acceder a recursos de regalías, cooperantes internacionales y ONG que cofinancien los proyectos investigativos institucionales"/>
    <s v="Planes Misionales"/>
    <m/>
    <s v="Libertad de escoger profesión u oficio"/>
    <x v="16"/>
    <x v="40"/>
    <x v="0"/>
    <x v="52"/>
    <s v="Número"/>
    <n v="166"/>
    <m/>
    <x v="43"/>
    <s v="Eficacia"/>
    <x v="2"/>
    <x v="3"/>
    <s v="Coordinador(a) grupo de Gestión de Biblioteca"/>
    <s v="Las dos sedes"/>
    <s v="Ver Plan Anual de Adquisiciones"/>
    <d v="2022-01-01T00:00:00"/>
    <d v="2022-12-01T00:00:00"/>
    <n v="1"/>
    <n v="11"/>
    <n v="2"/>
    <m/>
    <m/>
    <m/>
    <m/>
    <n v="1"/>
    <m/>
    <n v="1"/>
    <m/>
    <n v="150"/>
  </r>
  <r>
    <m/>
    <m/>
    <m/>
    <m/>
    <m/>
    <m/>
    <m/>
    <x v="16"/>
    <x v="40"/>
    <x v="38"/>
    <x v="53"/>
    <s v="Número"/>
    <n v="17"/>
    <s v="Libros adquiridos"/>
    <x v="44"/>
    <s v="Eficacia"/>
    <x v="2"/>
    <x v="1"/>
    <s v="Coordinador(a) grupo de Gestión de Biblioteca"/>
    <s v="Las dos sedes"/>
    <n v="30000000"/>
    <d v="2022-12-01T00:00:00"/>
    <d v="2022-12-01T00:00:00"/>
    <m/>
    <m/>
    <m/>
    <m/>
    <m/>
    <m/>
    <m/>
    <m/>
    <m/>
    <m/>
    <m/>
    <n v="150"/>
  </r>
  <r>
    <m/>
    <m/>
    <m/>
    <m/>
    <m/>
    <m/>
    <m/>
    <x v="16"/>
    <x v="40"/>
    <x v="39"/>
    <x v="54"/>
    <s v="Número"/>
    <n v="1"/>
    <s v="Títulos de revistas suscritas"/>
    <x v="45"/>
    <s v="Eficacia"/>
    <x v="2"/>
    <x v="1"/>
    <s v="Coordinador(a) grupo de Gestión de Biblioteca"/>
    <s v="Las dos sedes"/>
    <n v="27000000"/>
    <d v="2022-02-01T00:00:00"/>
    <d v="2022-02-01T00:00:00"/>
    <m/>
    <n v="11"/>
    <m/>
    <m/>
    <m/>
    <m/>
    <m/>
    <m/>
    <m/>
    <m/>
    <m/>
    <m/>
  </r>
  <r>
    <m/>
    <m/>
    <m/>
    <m/>
    <m/>
    <m/>
    <m/>
    <x v="16"/>
    <x v="40"/>
    <x v="40"/>
    <x v="55"/>
    <s v="Número"/>
    <n v="5"/>
    <s v="Bases de datos suscritas"/>
    <x v="46"/>
    <s v="Eficacia"/>
    <x v="2"/>
    <x v="1"/>
    <s v="Coordinador(a) grupo de Gestión de Biblioteca"/>
    <s v="Las dos sedes"/>
    <n v="99822500"/>
    <d v="2022-01-01T00:00:00"/>
    <d v="2022-10-01T00:00:00"/>
    <n v="1"/>
    <m/>
    <n v="2"/>
    <m/>
    <m/>
    <m/>
    <m/>
    <n v="1"/>
    <m/>
    <n v="1"/>
    <m/>
    <m/>
  </r>
  <r>
    <s v="Posicionar las líneas de investigación, fortaleciendo nexos con las maestrías y las actividades de apropiación social del conocimiento y la comunidad académica nacional e internacional"/>
    <s v="Actividades_Misionales"/>
    <s v="Actividades_Misionales"/>
    <s v="Generar proyectos de investigación articulados al currículo de las maestrías para acceder a recursos de regalías, cooperantes internacionales y ONG que cofinancien los proyectos investigativos institucionales"/>
    <s v="Planes Misionales"/>
    <m/>
    <s v="Libertad de escoger profesión u oficio"/>
    <x v="17"/>
    <x v="41"/>
    <x v="0"/>
    <x v="56"/>
    <s v="Número"/>
    <m/>
    <m/>
    <x v="47"/>
    <m/>
    <x v="2"/>
    <x v="3"/>
    <s v="Coordinador(a) grupo de Gestión de Biblioteca"/>
    <s v="Las dos sedes"/>
    <s v="Ver Plan Anual de Adquisiciones"/>
    <m/>
    <m/>
    <m/>
    <m/>
    <m/>
    <m/>
    <m/>
    <m/>
    <m/>
    <m/>
    <m/>
    <m/>
    <m/>
    <m/>
  </r>
  <r>
    <m/>
    <m/>
    <m/>
    <m/>
    <m/>
    <m/>
    <m/>
    <x v="17"/>
    <x v="42"/>
    <x v="41"/>
    <x v="57"/>
    <s v="Número"/>
    <n v="1"/>
    <s v="Herramienta renovada"/>
    <x v="48"/>
    <s v="Eficacia"/>
    <x v="2"/>
    <x v="1"/>
    <s v="Coordinador(a) grupo de Gestión de Biblioteca"/>
    <s v="Las dos sedes"/>
    <n v="2429400"/>
    <d v="2022-09-01T00:00:00"/>
    <d v="2022-09-01T00:00:00"/>
    <m/>
    <m/>
    <m/>
    <m/>
    <m/>
    <m/>
    <m/>
    <m/>
    <n v="1"/>
    <m/>
    <m/>
    <m/>
  </r>
  <r>
    <m/>
    <m/>
    <m/>
    <m/>
    <m/>
    <m/>
    <m/>
    <x v="17"/>
    <x v="42"/>
    <x v="42"/>
    <x v="58"/>
    <s v="Número"/>
    <n v="200"/>
    <s v="Numero de autoridades de tema creadas"/>
    <x v="49"/>
    <s v="Eficacia"/>
    <x v="2"/>
    <x v="1"/>
    <s v="Coordinador(a) grupo de Gestión de Biblioteca"/>
    <s v="Las dos sedes"/>
    <s v="NA"/>
    <d v="2022-01-01T00:00:00"/>
    <d v="2022-12-01T00:00:00"/>
    <n v="15"/>
    <n v="15"/>
    <n v="17"/>
    <n v="17"/>
    <n v="17"/>
    <n v="17"/>
    <n v="17"/>
    <n v="17"/>
    <n v="17"/>
    <n v="17"/>
    <n v="17"/>
    <n v="17"/>
  </r>
  <r>
    <m/>
    <m/>
    <m/>
    <m/>
    <m/>
    <m/>
    <m/>
    <x v="17"/>
    <x v="42"/>
    <x v="43"/>
    <x v="59"/>
    <s v="Número"/>
    <n v="300"/>
    <s v="Numero de autoridades de autor  creadas"/>
    <x v="50"/>
    <s v="Eficacia"/>
    <x v="2"/>
    <x v="1"/>
    <s v="Coordinador(a) grupo de Gestión de Biblioteca"/>
    <s v="Las dos sedes"/>
    <s v="NA"/>
    <d v="2022-01-01T00:00:00"/>
    <d v="2022-12-01T00:00:00"/>
    <n v="25"/>
    <n v="25"/>
    <n v="25"/>
    <n v="25"/>
    <n v="25"/>
    <n v="25"/>
    <n v="25"/>
    <n v="25"/>
    <n v="25"/>
    <n v="25"/>
    <n v="25"/>
    <n v="25"/>
  </r>
  <r>
    <m/>
    <m/>
    <m/>
    <m/>
    <m/>
    <m/>
    <m/>
    <x v="17"/>
    <x v="42"/>
    <x v="44"/>
    <x v="60"/>
    <s v="Número"/>
    <n v="1000"/>
    <s v="Numero de títulos procesados"/>
    <x v="51"/>
    <s v="Eficacia"/>
    <x v="2"/>
    <x v="1"/>
    <s v="Coordinador(a) grupo de Gestión de Biblioteca"/>
    <s v="Las dos sedes"/>
    <s v="NA"/>
    <d v="2022-02-01T00:00:00"/>
    <d v="2022-12-01T00:00:00"/>
    <m/>
    <n v="90"/>
    <n v="90"/>
    <n v="90"/>
    <n v="90"/>
    <n v="90"/>
    <n v="90"/>
    <n v="92"/>
    <n v="92"/>
    <n v="92"/>
    <n v="92"/>
    <n v="92"/>
  </r>
  <r>
    <m/>
    <m/>
    <m/>
    <m/>
    <m/>
    <m/>
    <m/>
    <x v="17"/>
    <x v="42"/>
    <x v="45"/>
    <x v="61"/>
    <s v="Número"/>
    <n v="2000"/>
    <s v="Número de títulos normalizados"/>
    <x v="52"/>
    <s v="Eficacia"/>
    <x v="2"/>
    <x v="1"/>
    <s v="Coordinador(a) grupo de Gestión de Biblioteca"/>
    <s v="Las dos sedes"/>
    <n v="22660000"/>
    <d v="2022-02-01T00:00:00"/>
    <d v="2022-12-01T00:00:00"/>
    <m/>
    <n v="100"/>
    <n v="100"/>
    <n v="200"/>
    <n v="200"/>
    <n v="200"/>
    <n v="200"/>
    <n v="200"/>
    <n v="200"/>
    <n v="200"/>
    <n v="200"/>
    <n v="200"/>
  </r>
  <r>
    <m/>
    <m/>
    <m/>
    <m/>
    <m/>
    <m/>
    <m/>
    <x v="17"/>
    <x v="42"/>
    <x v="46"/>
    <x v="62"/>
    <s v="Número"/>
    <n v="1906"/>
    <s v="Número de folios organizados"/>
    <x v="53"/>
    <s v="Eficacia"/>
    <x v="2"/>
    <x v="1"/>
    <s v="Coordinador(a) grupo de Gestión de Biblioteca"/>
    <s v="Las dos sedes"/>
    <n v="47085712"/>
    <d v="2022-02-01T00:00:00"/>
    <d v="2022-12-01T00:00:00"/>
    <m/>
    <n v="165"/>
    <n v="140"/>
    <n v="190"/>
    <n v="190"/>
    <n v="190"/>
    <n v="190"/>
    <n v="190"/>
    <n v="190"/>
    <n v="190"/>
    <n v="190"/>
    <n v="81"/>
  </r>
  <r>
    <m/>
    <m/>
    <m/>
    <m/>
    <m/>
    <m/>
    <m/>
    <x v="17"/>
    <x v="42"/>
    <x v="47"/>
    <x v="63"/>
    <s v="Número"/>
    <n v="1500"/>
    <s v="Número de ítems preparados físicamente"/>
    <x v="54"/>
    <s v="Eficacia"/>
    <x v="2"/>
    <x v="1"/>
    <s v="Coordinador(a) grupo de Gestión de Biblioteca"/>
    <s v="Las dos sedes"/>
    <n v="21973333"/>
    <d v="2022-03-01T00:00:00"/>
    <d v="2022-12-01T00:00:00"/>
    <m/>
    <m/>
    <n v="40"/>
    <n v="150"/>
    <n v="155"/>
    <n v="170"/>
    <n v="167"/>
    <n v="167"/>
    <n v="167"/>
    <n v="167"/>
    <n v="167"/>
    <n v="150"/>
  </r>
  <r>
    <m/>
    <m/>
    <m/>
    <m/>
    <m/>
    <m/>
    <m/>
    <x v="17"/>
    <x v="42"/>
    <x v="48"/>
    <x v="64"/>
    <s v="Número"/>
    <n v="2"/>
    <s v="Informe de los ítems registrados en el formato de donaciones recibidas"/>
    <x v="55"/>
    <s v="Eficacia"/>
    <x v="2"/>
    <x v="1"/>
    <s v="Coordinador(a) grupo de Gestión de Biblioteca"/>
    <s v="Las dos sedes"/>
    <s v="NA"/>
    <d v="2022-06-01T00:00:00"/>
    <d v="2022-12-01T00:00:00"/>
    <m/>
    <m/>
    <m/>
    <m/>
    <m/>
    <n v="1"/>
    <m/>
    <m/>
    <m/>
    <m/>
    <m/>
    <n v="1"/>
  </r>
  <r>
    <m/>
    <m/>
    <m/>
    <m/>
    <m/>
    <m/>
    <m/>
    <x v="17"/>
    <x v="42"/>
    <x v="49"/>
    <x v="65"/>
    <s v="Número"/>
    <n v="1500"/>
    <s v="Número de ítems con Tags de RFID"/>
    <x v="56"/>
    <s v="Eficacia"/>
    <x v="2"/>
    <x v="1"/>
    <s v="Coordinador(a) grupo de Gestión de Biblioteca"/>
    <s v="Las dos sedes"/>
    <s v="NA"/>
    <d v="2022-03-01T00:00:00"/>
    <d v="2022-12-01T00:00:00"/>
    <m/>
    <m/>
    <n v="20"/>
    <n v="160"/>
    <n v="168"/>
    <n v="167"/>
    <n v="167"/>
    <n v="167"/>
    <n v="167"/>
    <n v="167"/>
    <n v="167"/>
    <n v="150"/>
  </r>
  <r>
    <s v="Posicionar las líneas de investigación, fortaleciendo nexos con las maestrías y las actividades de apropiación social del conocimiento y la comunidad académica nacional e internacional"/>
    <s v="Actividades_Misionales"/>
    <s v="Actividades_Misionales"/>
    <s v="Fortalecer mediante la anualidad los programas académicos con tradición y reputación internacional con el objetivo de generar un mayor reconocimiento en la percepción misional desde el sector Cultura"/>
    <s v="Planes Misionales"/>
    <m/>
    <s v="Libertad de escoger profesión u oficio"/>
    <x v="18"/>
    <x v="43"/>
    <x v="0"/>
    <x v="66"/>
    <s v="Número"/>
    <m/>
    <m/>
    <x v="47"/>
    <m/>
    <x v="2"/>
    <x v="3"/>
    <s v="Coordinador(a) grupo de Gestión de Biblioteca"/>
    <s v="Las dos sedes"/>
    <s v="Ver Plan Anual de Adquisiciones"/>
    <m/>
    <m/>
    <m/>
    <m/>
    <m/>
    <m/>
    <m/>
    <m/>
    <m/>
    <m/>
    <m/>
    <m/>
    <m/>
    <m/>
  </r>
  <r>
    <m/>
    <m/>
    <m/>
    <m/>
    <m/>
    <m/>
    <m/>
    <x v="18"/>
    <x v="43"/>
    <x v="50"/>
    <x v="67"/>
    <s v="Número"/>
    <n v="2500"/>
    <s v="Informe de adquisición de cubiertas "/>
    <x v="57"/>
    <s v="Eficacia"/>
    <x v="2"/>
    <x v="1"/>
    <s v="Coordinador(a) grupo de Gestión de Biblioteca"/>
    <s v="Las dos sedes"/>
    <n v="5000000"/>
    <d v="2022-12-01T00:00:00"/>
    <d v="2022-12-01T00:00:00"/>
    <m/>
    <m/>
    <m/>
    <m/>
    <m/>
    <m/>
    <m/>
    <m/>
    <m/>
    <m/>
    <m/>
    <n v="2500"/>
  </r>
  <r>
    <m/>
    <m/>
    <m/>
    <m/>
    <m/>
    <m/>
    <m/>
    <x v="18"/>
    <x v="43"/>
    <x v="51"/>
    <x v="68"/>
    <s v="Número"/>
    <n v="1500"/>
    <s v="Items forrados"/>
    <x v="58"/>
    <s v="Eficacia"/>
    <x v="2"/>
    <x v="1"/>
    <s v="Coordinador(a) grupo de Gestión de Biblioteca"/>
    <s v="Las dos sedes"/>
    <s v="NA"/>
    <d v="2022-02-01T00:00:00"/>
    <d v="2022-12-01T00:00:00"/>
    <m/>
    <n v="50"/>
    <n v="50"/>
    <n v="100"/>
    <n v="148"/>
    <n v="167"/>
    <n v="167"/>
    <n v="167"/>
    <n v="167"/>
    <n v="167"/>
    <n v="167"/>
    <n v="150"/>
  </r>
  <r>
    <m/>
    <m/>
    <m/>
    <m/>
    <m/>
    <m/>
    <m/>
    <x v="18"/>
    <x v="43"/>
    <x v="52"/>
    <x v="69"/>
    <s v="Número"/>
    <n v="1"/>
    <s v="Documentos análogos trasferidos a medio digital."/>
    <x v="59"/>
    <s v="Eficacia"/>
    <x v="2"/>
    <x v="1"/>
    <s v="Coordinador(a) grupo de Gestión de Biblioteca"/>
    <s v="Yerbabuena"/>
    <n v="52777690"/>
    <d v="2022-12-01T00:00:00"/>
    <d v="2022-12-01T00:00:00"/>
    <m/>
    <m/>
    <m/>
    <m/>
    <m/>
    <m/>
    <m/>
    <m/>
    <m/>
    <m/>
    <m/>
    <n v="1"/>
  </r>
  <r>
    <s v="Posicionar las líneas de investigación, fortaleciendo nexos con las maestrías y las actividades de apropiación social del conocimiento y la comunidad académica nacional e internacional"/>
    <s v="Actividades_Misionales"/>
    <s v="Actividades_Misionales"/>
    <s v="Generar proyectos de investigación articulados al currículo de las maestrías para acceder a recursos de regalías, cooperantes internacionales y ONG que cofinancien los proyectos investigativos institucionales"/>
    <s v="Planes Misionales"/>
    <m/>
    <s v="Libertad de escoger profesión u oficio"/>
    <x v="19"/>
    <x v="44"/>
    <x v="0"/>
    <x v="70"/>
    <m/>
    <m/>
    <m/>
    <x v="47"/>
    <m/>
    <x v="2"/>
    <x v="3"/>
    <s v="Coordinador(a) grupo de Gestión de Biblioteca"/>
    <s v="Las dos sedes"/>
    <s v="Ver Plan Anual de Adquisiciones"/>
    <m/>
    <m/>
    <m/>
    <m/>
    <m/>
    <m/>
    <m/>
    <m/>
    <m/>
    <m/>
    <m/>
    <m/>
    <m/>
    <m/>
  </r>
  <r>
    <m/>
    <m/>
    <m/>
    <m/>
    <m/>
    <m/>
    <m/>
    <x v="19"/>
    <x v="44"/>
    <x v="53"/>
    <x v="71"/>
    <s v="Número"/>
    <n v="1"/>
    <s v="Servicio de mantenimiento contratado y sistema funcionando"/>
    <x v="60"/>
    <s v="Eficacia"/>
    <x v="2"/>
    <x v="1"/>
    <s v="Coordinador(a) grupo de Gestión de Biblioteca"/>
    <s v="Las dos sedes"/>
    <n v="15980000"/>
    <d v="2022-10-01T00:00:00"/>
    <d v="2022-10-01T00:00:00"/>
    <m/>
    <m/>
    <m/>
    <m/>
    <m/>
    <m/>
    <m/>
    <m/>
    <m/>
    <n v="1"/>
    <m/>
    <m/>
  </r>
  <r>
    <m/>
    <m/>
    <m/>
    <m/>
    <m/>
    <m/>
    <m/>
    <x v="19"/>
    <x v="44"/>
    <x v="54"/>
    <x v="72"/>
    <s v="Número"/>
    <n v="1"/>
    <s v="Licencia renovada"/>
    <x v="61"/>
    <s v="Eficacia"/>
    <x v="2"/>
    <x v="1"/>
    <s v="Coordinador(a) grupo de Gestión de Biblioteca"/>
    <s v="Las dos sedes"/>
    <n v="13500000"/>
    <d v="2022-10-01T00:00:00"/>
    <d v="2022-10-01T00:00:00"/>
    <m/>
    <m/>
    <m/>
    <m/>
    <m/>
    <m/>
    <m/>
    <m/>
    <m/>
    <n v="1"/>
    <m/>
    <m/>
  </r>
  <r>
    <m/>
    <m/>
    <m/>
    <m/>
    <m/>
    <m/>
    <m/>
    <x v="19"/>
    <x v="44"/>
    <x v="55"/>
    <x v="73"/>
    <s v="Número"/>
    <n v="25"/>
    <s v="Número de documentos incorporados en la Biblioteca digital"/>
    <x v="62"/>
    <s v="Eficacia"/>
    <x v="2"/>
    <x v="1"/>
    <s v="Coordinador(a) grupo de Gestión de Biblioteca"/>
    <s v="lLas dos sedes"/>
    <s v="NA"/>
    <d v="2022-07-01T00:00:00"/>
    <d v="2022-12-01T00:00:00"/>
    <m/>
    <m/>
    <m/>
    <m/>
    <m/>
    <m/>
    <n v="12"/>
    <m/>
    <m/>
    <m/>
    <m/>
    <n v="13"/>
  </r>
  <r>
    <s v="Posicionar las líneas de investigación, fortaleciendo nexos con las maestrías y las actividades de apropiación social del conocimiento y la comunidad académica nacional e internacional"/>
    <s v="Actividades_Misionales"/>
    <s v="Actividades_Misionales"/>
    <s v="Fortalecer mediante la anualidad los programas académicos con tradición y reputación internacional con el objetivo de generar un mayor reconocimiento en la percepción misional desde el sector Cultura"/>
    <s v="Planes Misionales"/>
    <m/>
    <s v="Libertad de escoger profesión u oficio"/>
    <x v="20"/>
    <x v="45"/>
    <x v="0"/>
    <x v="74"/>
    <m/>
    <m/>
    <m/>
    <x v="47"/>
    <m/>
    <x v="2"/>
    <x v="3"/>
    <s v="Coordinador(a) grupo de Gestión de Biblioteca"/>
    <m/>
    <s v="Ver Plan Anual de Adquisiciones"/>
    <m/>
    <m/>
    <m/>
    <m/>
    <m/>
    <m/>
    <m/>
    <m/>
    <m/>
    <m/>
    <m/>
    <m/>
    <m/>
    <m/>
  </r>
  <r>
    <m/>
    <m/>
    <m/>
    <m/>
    <m/>
    <m/>
    <m/>
    <x v="20"/>
    <x v="45"/>
    <x v="56"/>
    <x v="75"/>
    <s v="Número"/>
    <n v="1"/>
    <s v="Infoerme de encuesta de satisfacción de usuarios"/>
    <x v="63"/>
    <s v="Eficacia"/>
    <x v="2"/>
    <x v="1"/>
    <s v="Coordinador(a) grupo de Gestión de Biblioteca"/>
    <s v="Las dos sedes"/>
    <s v="NA"/>
    <d v="2022-12-01T00:00:00"/>
    <d v="2022-12-01T00:00:00"/>
    <m/>
    <m/>
    <m/>
    <m/>
    <m/>
    <m/>
    <m/>
    <m/>
    <m/>
    <m/>
    <m/>
    <n v="1"/>
  </r>
  <r>
    <m/>
    <m/>
    <m/>
    <m/>
    <m/>
    <m/>
    <m/>
    <x v="20"/>
    <x v="45"/>
    <x v="57"/>
    <x v="76"/>
    <s v="Número"/>
    <n v="4"/>
    <s v="Informe de consulta en sala y préstamos externos"/>
    <x v="64"/>
    <s v="Eficacia"/>
    <x v="2"/>
    <x v="1"/>
    <s v="Coordinador(a) grupo de Gestión de Biblioteca"/>
    <s v="Las dos sedes"/>
    <s v="NA"/>
    <d v="2022-03-01T00:00:00"/>
    <d v="2022-12-01T00:00:00"/>
    <m/>
    <m/>
    <n v="1"/>
    <m/>
    <m/>
    <n v="1"/>
    <m/>
    <m/>
    <n v="1"/>
    <m/>
    <m/>
    <n v="1"/>
  </r>
  <r>
    <m/>
    <m/>
    <m/>
    <m/>
    <m/>
    <m/>
    <m/>
    <x v="20"/>
    <x v="45"/>
    <x v="58"/>
    <x v="77"/>
    <s v="Número"/>
    <n v="4"/>
    <s v="Informe de artículos suministrados a usuarios internos y externos"/>
    <x v="65"/>
    <s v="Eficacia"/>
    <x v="2"/>
    <x v="1"/>
    <s v="Coordinador(a) grupo de Gestión de Biblioteca"/>
    <s v="Las dos sedes"/>
    <s v="NA"/>
    <d v="2022-03-01T00:00:00"/>
    <d v="2022-12-01T00:00:00"/>
    <m/>
    <m/>
    <n v="1"/>
    <m/>
    <m/>
    <n v="1"/>
    <m/>
    <m/>
    <n v="1"/>
    <m/>
    <m/>
    <n v="1"/>
  </r>
  <r>
    <m/>
    <m/>
    <m/>
    <m/>
    <m/>
    <m/>
    <m/>
    <x v="20"/>
    <x v="45"/>
    <x v="59"/>
    <x v="78"/>
    <s v="Número"/>
    <n v="2"/>
    <s v="Cursos de capacitación realizados"/>
    <x v="66"/>
    <s v="Eficacia"/>
    <x v="2"/>
    <x v="1"/>
    <s v="Coordinador(a) grupo de Gestión de Biblioteca"/>
    <s v="Las dos sedes"/>
    <s v="NA"/>
    <d v="2022-03-01T00:00:00"/>
    <d v="2022-12-01T00:00:00"/>
    <m/>
    <m/>
    <n v="1"/>
    <m/>
    <m/>
    <m/>
    <m/>
    <m/>
    <m/>
    <m/>
    <m/>
    <n v="1"/>
  </r>
  <r>
    <m/>
    <m/>
    <m/>
    <m/>
    <m/>
    <m/>
    <m/>
    <x v="20"/>
    <x v="45"/>
    <x v="60"/>
    <x v="79"/>
    <s v="Número"/>
    <n v="4"/>
    <s v="Informe de usuarios y claves asignadas"/>
    <x v="67"/>
    <s v="Eficacia"/>
    <x v="2"/>
    <x v="1"/>
    <s v="Coordinador(a) grupo de Gestión de Biblioteca"/>
    <s v="Las dos sedes"/>
    <s v="NA"/>
    <d v="2022-03-01T00:00:00"/>
    <d v="2022-12-01T00:00:00"/>
    <m/>
    <m/>
    <n v="1"/>
    <m/>
    <m/>
    <n v="1"/>
    <m/>
    <m/>
    <n v="1"/>
    <m/>
    <m/>
    <n v="1"/>
  </r>
  <r>
    <s v="Desarrollar la relación entre patrimonio y cultura para generar sentidos, significados e interpretaciones de nuestro entorno y diario vivir mediante la promoción, valorización y transmisión de las distintas formas del patrimonio"/>
    <s v="Información_y_Comunicación"/>
    <s v="Transparencia,_Acceso_a_la_Información_Pública_y_Lucha_Contra_la_Corrupción"/>
    <s v="Aprovechar la posición física estratégica para estructurar el proceso de gestión de museos como alternativa para acceder a contenidos culturales a través de medios digitales"/>
    <s v="Planes Misionales"/>
    <m/>
    <s v="Libertad de escoger profesión u oficio"/>
    <x v="21"/>
    <x v="46"/>
    <x v="0"/>
    <x v="80"/>
    <s v="Número"/>
    <n v="4"/>
    <s v="Informes de la estrategia de comunicaciones ejecutada"/>
    <x v="68"/>
    <s v="Eficacia"/>
    <x v="3"/>
    <x v="4"/>
    <s v="Subdirector Académico / Contratista Comunicaciones y Prensa"/>
    <s v="Las dos sedes"/>
    <s v="Ver Plan Anual de Adquisiciones"/>
    <m/>
    <m/>
    <m/>
    <m/>
    <m/>
    <n v="1"/>
    <m/>
    <m/>
    <n v="1"/>
    <m/>
    <m/>
    <n v="1"/>
    <m/>
    <n v="1"/>
  </r>
  <r>
    <m/>
    <m/>
    <m/>
    <m/>
    <m/>
    <m/>
    <m/>
    <x v="21"/>
    <x v="47"/>
    <x v="61"/>
    <x v="81"/>
    <s v="Número"/>
    <n v="60"/>
    <s v="Informe de gestión trimestral"/>
    <x v="69"/>
    <s v="Eficacia"/>
    <x v="3"/>
    <x v="1"/>
    <s v="Subdirector Académico / Contratista Comunicaciones y Prensa"/>
    <m/>
    <m/>
    <d v="2022-03-01T00:00:00"/>
    <d v="2022-12-01T00:00:00"/>
    <m/>
    <m/>
    <n v="15"/>
    <m/>
    <m/>
    <n v="15"/>
    <m/>
    <m/>
    <n v="15"/>
    <m/>
    <m/>
    <n v="15"/>
  </r>
  <r>
    <m/>
    <m/>
    <m/>
    <m/>
    <m/>
    <m/>
    <m/>
    <x v="21"/>
    <x v="48"/>
    <x v="62"/>
    <x v="82"/>
    <s v="Número"/>
    <n v="60"/>
    <s v="Informe de gestión trimestral"/>
    <x v="70"/>
    <s v="Eficacia"/>
    <x v="3"/>
    <x v="1"/>
    <s v="Subdirector Académico / Contratista Comunicaciones y Prensa"/>
    <m/>
    <m/>
    <d v="2022-03-01T00:00:00"/>
    <d v="2022-12-01T00:00:00"/>
    <m/>
    <m/>
    <n v="15"/>
    <m/>
    <m/>
    <n v="15"/>
    <m/>
    <m/>
    <n v="15"/>
    <m/>
    <m/>
    <n v="15"/>
  </r>
  <r>
    <m/>
    <m/>
    <m/>
    <m/>
    <m/>
    <m/>
    <m/>
    <x v="21"/>
    <x v="49"/>
    <x v="63"/>
    <x v="83"/>
    <s v="Número"/>
    <n v="55"/>
    <s v="Informe de gestión trimestral con el listado de eventos solicitados con enlace al link de transmisión, que evidencia el evento ejecutado"/>
    <x v="71"/>
    <s v="Eficacia"/>
    <x v="3"/>
    <x v="1"/>
    <s v="Subdirector Académico / Contratista Comunicaciones y Prensa"/>
    <m/>
    <m/>
    <d v="2022-03-01T00:00:00"/>
    <d v="2022-12-01T00:00:00"/>
    <m/>
    <m/>
    <n v="10"/>
    <m/>
    <m/>
    <n v="15"/>
    <m/>
    <m/>
    <n v="15"/>
    <m/>
    <m/>
    <n v="15"/>
  </r>
  <r>
    <m/>
    <m/>
    <m/>
    <m/>
    <m/>
    <m/>
    <m/>
    <x v="21"/>
    <x v="50"/>
    <x v="64"/>
    <x v="84"/>
    <s v="Número"/>
    <n v="60"/>
    <s v="Informe de gestión trimestral con el listado de eventos solicitados con enlace al link de transmisión, que evidencia el evento ejecutado"/>
    <x v="72"/>
    <s v="Eficacia"/>
    <x v="3"/>
    <x v="1"/>
    <s v="Subdirector Académico / Contratista Comunicaciones y Prensa"/>
    <m/>
    <m/>
    <d v="2022-03-01T00:00:00"/>
    <d v="2022-12-01T00:00:00"/>
    <m/>
    <m/>
    <n v="15"/>
    <m/>
    <m/>
    <n v="15"/>
    <m/>
    <m/>
    <n v="15"/>
    <m/>
    <m/>
    <n v="15"/>
  </r>
  <r>
    <m/>
    <m/>
    <m/>
    <m/>
    <m/>
    <m/>
    <m/>
    <x v="21"/>
    <x v="51"/>
    <x v="65"/>
    <x v="85"/>
    <s v="Número"/>
    <n v="60"/>
    <s v="Informe del esquema de publicaciones actualizado"/>
    <x v="70"/>
    <s v="Eficacia"/>
    <x v="3"/>
    <x v="1"/>
    <s v="Subdirector Académico / Contratista Comunicaciones y Prensa"/>
    <m/>
    <m/>
    <d v="2022-03-01T00:00:00"/>
    <d v="2022-12-01T00:00:00"/>
    <m/>
    <m/>
    <n v="15"/>
    <m/>
    <m/>
    <n v="15"/>
    <m/>
    <m/>
    <n v="15"/>
    <m/>
    <m/>
    <n v="15"/>
  </r>
  <r>
    <m/>
    <m/>
    <m/>
    <m/>
    <m/>
    <m/>
    <m/>
    <x v="21"/>
    <x v="52"/>
    <x v="66"/>
    <x v="86"/>
    <s v="Número"/>
    <n v="4"/>
    <s v="Informe trimestral de la gestión de los programas en esa parrilla"/>
    <x v="73"/>
    <s v="Eficacia"/>
    <x v="3"/>
    <x v="1"/>
    <s v="Subdirector Académico / Contratista Comunicaciones y Prensa"/>
    <m/>
    <m/>
    <d v="2022-03-01T00:00:00"/>
    <d v="2022-12-01T00:00:00"/>
    <m/>
    <m/>
    <n v="1"/>
    <m/>
    <m/>
    <n v="1"/>
    <m/>
    <m/>
    <n v="1"/>
    <m/>
    <m/>
    <n v="1"/>
  </r>
  <r>
    <m/>
    <m/>
    <m/>
    <m/>
    <m/>
    <m/>
    <m/>
    <x v="21"/>
    <x v="53"/>
    <x v="67"/>
    <x v="87"/>
    <s v="Número"/>
    <n v="20"/>
    <s v="Programas"/>
    <x v="74"/>
    <s v="Eficacia"/>
    <x v="3"/>
    <x v="1"/>
    <s v="Subdirector Académico / Contratista Comunicaciones y Prensa"/>
    <m/>
    <m/>
    <d v="2022-06-01T00:00:00"/>
    <d v="2022-12-01T00:00:00"/>
    <m/>
    <m/>
    <m/>
    <m/>
    <m/>
    <n v="10"/>
    <m/>
    <m/>
    <m/>
    <m/>
    <m/>
    <n v="10"/>
  </r>
  <r>
    <m/>
    <m/>
    <m/>
    <m/>
    <m/>
    <m/>
    <m/>
    <x v="21"/>
    <x v="54"/>
    <x v="68"/>
    <x v="88"/>
    <s v="Número"/>
    <n v="12"/>
    <s v="Informe semestral donde se observen las fotos o enlace virtual del evento cubierto por esta oficina"/>
    <x v="75"/>
    <s v="Eficacia"/>
    <x v="3"/>
    <x v="1"/>
    <s v="Subdirector Académico / Contratista Comunicaciones y Prensa"/>
    <m/>
    <m/>
    <d v="2022-06-01T00:00:00"/>
    <d v="2022-12-01T00:00:00"/>
    <m/>
    <m/>
    <m/>
    <m/>
    <m/>
    <n v="6"/>
    <m/>
    <m/>
    <m/>
    <m/>
    <m/>
    <n v="6"/>
  </r>
  <r>
    <s v="Desarrollar la relación entre patrimonio y cultura para generar sentidos, significados e interpretaciones de nuestro entorno y diario vivir mediante la promoción, valorización y transmisión de las distintas formas del patrimonio"/>
    <s v="Actividades_Misionales"/>
    <s v="Actividades_Misionales"/>
    <s v="Aprovechar la posición física estratégica para estructurar el proceso de gestión de museos como alternativa para acceder a contenidos culturales a través de medios digitales"/>
    <s v="Planes Misionales"/>
    <m/>
    <s v="Libertad de escoger profesión u oficio"/>
    <x v="22"/>
    <x v="55"/>
    <x v="0"/>
    <x v="89"/>
    <s v="Número"/>
    <n v="1"/>
    <s v="Plan de reactivación de museos"/>
    <x v="76"/>
    <s v="Efectividad"/>
    <x v="3"/>
    <x v="5"/>
    <s v="Subdirector académico / Contratista museos"/>
    <s v="Las dos sedes"/>
    <s v="Ver Plan Anual de Adquisiciones"/>
    <d v="2022-01-31T00:00:00"/>
    <d v="2022-12-01T00:00:00"/>
    <n v="0"/>
    <n v="0"/>
    <n v="0"/>
    <n v="0"/>
    <n v="0"/>
    <n v="0"/>
    <n v="0"/>
    <n v="0"/>
    <n v="0"/>
    <n v="0"/>
    <n v="0"/>
    <n v="1"/>
  </r>
  <r>
    <m/>
    <m/>
    <m/>
    <m/>
    <m/>
    <m/>
    <m/>
    <x v="22"/>
    <x v="56"/>
    <x v="69"/>
    <x v="90"/>
    <s v="Número"/>
    <n v="2"/>
    <s v="Exposicion De vuelta a casa"/>
    <x v="77"/>
    <s v="Efectividad"/>
    <x v="3"/>
    <x v="1"/>
    <s v="Subdirector académico / Contratista museos"/>
    <m/>
    <m/>
    <d v="2022-09-01T00:00:00"/>
    <d v="2022-09-01T00:00:00"/>
    <m/>
    <m/>
    <m/>
    <m/>
    <m/>
    <m/>
    <m/>
    <m/>
    <n v="2"/>
    <m/>
    <m/>
    <m/>
  </r>
  <r>
    <m/>
    <m/>
    <m/>
    <m/>
    <m/>
    <m/>
    <m/>
    <x v="22"/>
    <x v="57"/>
    <x v="70"/>
    <x v="91"/>
    <s v="Número"/>
    <n v="2"/>
    <s v="Exposición virtual y exposición temporal"/>
    <x v="78"/>
    <s v="Efectividad"/>
    <x v="3"/>
    <x v="1"/>
    <s v="Subdirector académico / Contratista museos"/>
    <m/>
    <m/>
    <d v="2022-05-01T00:00:00"/>
    <d v="2022-11-01T00:00:00"/>
    <m/>
    <m/>
    <m/>
    <m/>
    <n v="1"/>
    <m/>
    <m/>
    <m/>
    <m/>
    <m/>
    <n v="1"/>
    <m/>
  </r>
  <r>
    <m/>
    <m/>
    <m/>
    <m/>
    <m/>
    <m/>
    <m/>
    <x v="22"/>
    <x v="58"/>
    <x v="71"/>
    <x v="92"/>
    <s v="Número"/>
    <n v="80"/>
    <s v="Estados de conservación cargados en el aplicativo colecciones colombianas"/>
    <x v="79"/>
    <s v="Efectividad"/>
    <x v="3"/>
    <x v="1"/>
    <s v="Subdirector académico / Contratista museos"/>
    <m/>
    <m/>
    <d v="2022-03-01T00:00:00"/>
    <d v="2022-12-01T00:00:00"/>
    <m/>
    <m/>
    <n v="20"/>
    <m/>
    <m/>
    <n v="20"/>
    <m/>
    <m/>
    <n v="20"/>
    <m/>
    <m/>
    <n v="20"/>
  </r>
  <r>
    <m/>
    <m/>
    <m/>
    <m/>
    <m/>
    <m/>
    <m/>
    <x v="22"/>
    <x v="59"/>
    <x v="72"/>
    <x v="93"/>
    <s v="Número"/>
    <n v="480"/>
    <s v="Registros en Colexcol de bienes muebles de las colecciones evidenciado en el aplicativo Colecciones Colombianas"/>
    <x v="80"/>
    <s v="Efectividad"/>
    <x v="3"/>
    <x v="1"/>
    <s v="Subdirector académico / Contratista museos"/>
    <m/>
    <m/>
    <d v="2022-03-01T00:00:00"/>
    <d v="2022-12-01T00:00:00"/>
    <m/>
    <m/>
    <n v="120"/>
    <m/>
    <m/>
    <n v="120"/>
    <m/>
    <m/>
    <n v="120"/>
    <m/>
    <m/>
    <n v="120"/>
  </r>
  <r>
    <m/>
    <m/>
    <m/>
    <m/>
    <m/>
    <m/>
    <m/>
    <x v="22"/>
    <x v="60"/>
    <x v="73"/>
    <x v="94"/>
    <s v="Número"/>
    <n v="800"/>
    <s v="Registros y avalúos actualizados evidenciados en el aplicativo Colecciones Colombianas"/>
    <x v="81"/>
    <s v="Efectividad"/>
    <x v="3"/>
    <x v="1"/>
    <s v="Subdirector académico / Contratista museos"/>
    <m/>
    <m/>
    <d v="2022-03-01T00:00:00"/>
    <d v="2022-12-01T00:00:00"/>
    <m/>
    <m/>
    <n v="200"/>
    <m/>
    <m/>
    <n v="200"/>
    <m/>
    <m/>
    <n v="200"/>
    <m/>
    <m/>
    <n v="200"/>
  </r>
  <r>
    <m/>
    <m/>
    <m/>
    <m/>
    <m/>
    <m/>
    <m/>
    <x v="22"/>
    <x v="61"/>
    <x v="74"/>
    <x v="95"/>
    <s v="Número"/>
    <n v="60"/>
    <s v="Contenidos digitales creados y divulgados"/>
    <x v="70"/>
    <s v="Efectividad"/>
    <x v="3"/>
    <x v="1"/>
    <s v="Subdirector académico / Contratista museos"/>
    <m/>
    <m/>
    <d v="2022-03-01T00:00:00"/>
    <d v="2022-12-01T00:00:00"/>
    <m/>
    <m/>
    <n v="15"/>
    <m/>
    <m/>
    <n v="15"/>
    <m/>
    <m/>
    <n v="15"/>
    <m/>
    <m/>
    <n v="15"/>
  </r>
  <r>
    <m/>
    <m/>
    <m/>
    <m/>
    <m/>
    <m/>
    <m/>
    <x v="22"/>
    <x v="62"/>
    <x v="75"/>
    <x v="96"/>
    <s v="Número"/>
    <n v="8"/>
    <s v="Informe con registros fotográficos"/>
    <x v="82"/>
    <s v="Efectividad"/>
    <x v="3"/>
    <x v="1"/>
    <s v="Subdirector académico / Contratista museos"/>
    <m/>
    <m/>
    <d v="2022-03-01T00:00:00"/>
    <d v="2022-12-01T00:00:00"/>
    <m/>
    <m/>
    <n v="2"/>
    <m/>
    <m/>
    <n v="2"/>
    <m/>
    <m/>
    <n v="2"/>
    <m/>
    <m/>
    <n v="2"/>
  </r>
  <r>
    <s v="Posicionar las líneas de investigación, fortaleciendo nexos con las maestrías y las actividades de apropiación social del conocimiento y la comunidad académica nacional e internacional"/>
    <s v="Actividades_Misionales"/>
    <m/>
    <s v="Generar ingresos a través de educación continua y actividades de apropiación social del conocimiento para aumentar el presupuesto en recursos propios y atender el mantenimiento y adecuación de infraestructura patrimonial"/>
    <s v="Planes Misionales"/>
    <m/>
    <s v="Libertad de escoger profesión u oficio"/>
    <x v="23"/>
    <x v="63"/>
    <x v="0"/>
    <x v="97"/>
    <s v="Número"/>
    <n v="8"/>
    <s v="Títulos editados e impresos"/>
    <x v="83"/>
    <s v="Efectividad"/>
    <x v="3"/>
    <x v="6"/>
    <s v="Coordinador grupo de Procesos Editoriales"/>
    <s v="Yerbabuena "/>
    <s v="Ver Plan Anual de Adquisiciones"/>
    <d v="2022-03-01T00:00:00"/>
    <d v="2022-12-01T00:00:00"/>
    <m/>
    <m/>
    <n v="1"/>
    <n v="1"/>
    <n v="1"/>
    <m/>
    <n v="1"/>
    <m/>
    <n v="1"/>
    <n v="1"/>
    <n v="1"/>
    <n v="1"/>
  </r>
  <r>
    <m/>
    <m/>
    <m/>
    <m/>
    <m/>
    <m/>
    <m/>
    <x v="23"/>
    <x v="64"/>
    <x v="76"/>
    <x v="98"/>
    <s v="Número"/>
    <n v="3"/>
    <s v="Títulos en formato digital editados"/>
    <x v="84"/>
    <s v="Efectividad"/>
    <x v="3"/>
    <x v="1"/>
    <s v="Coordinador grupo de Procesos Editoriales"/>
    <s v="Yerbabuena "/>
    <m/>
    <d v="2022-03-01T00:00:00"/>
    <d v="2022-12-01T00:00:00"/>
    <m/>
    <m/>
    <n v="1"/>
    <m/>
    <m/>
    <n v="1"/>
    <m/>
    <n v="1"/>
    <m/>
    <m/>
    <m/>
    <m/>
  </r>
  <r>
    <m/>
    <m/>
    <m/>
    <m/>
    <m/>
    <m/>
    <m/>
    <x v="23"/>
    <x v="65"/>
    <x v="77"/>
    <x v="99"/>
    <s v="Número"/>
    <n v="3"/>
    <s v="Libros editados e impresos para la Dirección del Patrimonio"/>
    <x v="85"/>
    <s v="Efectividad"/>
    <x v="3"/>
    <x v="1"/>
    <s v="Coordinador grupo de Procesos Editoriales"/>
    <s v="Yerbabuena "/>
    <m/>
    <d v="2022-01-01T00:00:00"/>
    <d v="2022-08-01T00:00:00"/>
    <n v="1"/>
    <n v="1"/>
    <m/>
    <m/>
    <m/>
    <m/>
    <m/>
    <n v="1"/>
    <m/>
    <m/>
    <m/>
    <m/>
  </r>
  <r>
    <m/>
    <m/>
    <m/>
    <m/>
    <m/>
    <m/>
    <m/>
    <x v="23"/>
    <x v="66"/>
    <x v="78"/>
    <x v="100"/>
    <s v="Número"/>
    <n v="3"/>
    <s v="Participación en ferias del libro "/>
    <x v="86"/>
    <s v="Efectividad"/>
    <x v="3"/>
    <x v="1"/>
    <s v="Coordinador grupo de Procesos Editoriales"/>
    <s v="Casa de Cuervo"/>
    <m/>
    <d v="2022-05-01T00:00:00"/>
    <d v="2022-11-01T00:00:00"/>
    <m/>
    <m/>
    <m/>
    <m/>
    <n v="1"/>
    <m/>
    <m/>
    <m/>
    <n v="1"/>
    <m/>
    <n v="1"/>
    <m/>
  </r>
  <r>
    <m/>
    <m/>
    <m/>
    <m/>
    <m/>
    <m/>
    <m/>
    <x v="23"/>
    <x v="67"/>
    <x v="79"/>
    <x v="101"/>
    <s v="Número"/>
    <n v="1"/>
    <s v="Libro coeditado"/>
    <x v="87"/>
    <s v="Efectividad"/>
    <x v="3"/>
    <x v="1"/>
    <s v="Coordinador grupo de Procesos Editoriales"/>
    <s v="Yerbabuena "/>
    <m/>
    <d v="2022-10-01T00:00:00"/>
    <d v="2022-10-01T00:00:00"/>
    <m/>
    <m/>
    <m/>
    <m/>
    <m/>
    <m/>
    <m/>
    <m/>
    <m/>
    <n v="1"/>
    <m/>
    <m/>
  </r>
  <r>
    <s v="Fortalecer la gestión administrativa incorporando nuevas y mejores prácticas que permitan generar eficiencia en el desarrollo de las funciones institucionales"/>
    <s v="Gestión_con_Valores_para_Resultados"/>
    <s v="Mejora_Normativa"/>
    <s v="Generar proyectos de acompañamiento especializado entre los profesionales expertos que apadrinen áreas con resistencia al cambio para mejorar la aceptación de misionalidad como IES por parte del personal administrativo"/>
    <s v="Plan Anticorrupción y de Atención al Ciudadano"/>
    <m/>
    <s v="Libertad de escoger profesión u oficio"/>
    <x v="24"/>
    <x v="68"/>
    <x v="0"/>
    <x v="102"/>
    <s v="Número"/>
    <n v="2"/>
    <m/>
    <x v="88"/>
    <s v="Eficacia"/>
    <x v="4"/>
    <x v="7"/>
    <s v="Coordinador(a) grupo de Gestión Contractual"/>
    <s v="Las dos sedes"/>
    <s v="Ver Plan Anual de Adquisiciones"/>
    <d v="2022-10-01T00:00:00"/>
    <d v="2022-10-01T00:00:00"/>
    <m/>
    <m/>
    <m/>
    <m/>
    <m/>
    <m/>
    <m/>
    <m/>
    <m/>
    <n v="1"/>
    <m/>
    <m/>
  </r>
  <r>
    <m/>
    <m/>
    <m/>
    <m/>
    <m/>
    <m/>
    <m/>
    <x v="24"/>
    <x v="68"/>
    <x v="80"/>
    <x v="103"/>
    <s v="Número"/>
    <n v="1"/>
    <s v="Sensibilización realizada"/>
    <x v="89"/>
    <s v="Eficacia"/>
    <x v="4"/>
    <x v="1"/>
    <s v="Coordinador(a) grupo de Gestión Contractual"/>
    <m/>
    <m/>
    <d v="2022-10-01T00:00:00"/>
    <d v="2022-10-01T00:00:00"/>
    <m/>
    <m/>
    <m/>
    <m/>
    <m/>
    <m/>
    <m/>
    <m/>
    <m/>
    <n v="1"/>
    <m/>
    <m/>
  </r>
  <r>
    <m/>
    <m/>
    <m/>
    <m/>
    <m/>
    <m/>
    <m/>
    <x v="24"/>
    <x v="68"/>
    <x v="81"/>
    <x v="104"/>
    <s v="Número"/>
    <n v="1"/>
    <s v="Capacitación realizada"/>
    <x v="90"/>
    <s v="Eficacia"/>
    <x v="4"/>
    <x v="1"/>
    <s v="Coordinador(a) grupo de Gestión Contractual"/>
    <m/>
    <m/>
    <d v="2022-10-01T00:00:00"/>
    <d v="2022-10-01T00:00:00"/>
    <m/>
    <m/>
    <m/>
    <m/>
    <m/>
    <m/>
    <m/>
    <m/>
    <m/>
    <n v="1"/>
    <m/>
    <m/>
  </r>
  <r>
    <s v="Fortalecer la gestión administrativa incorporando nuevas y mejores prácticas que permitan generar eficiencia en el desarrollo de las funciones institucionales"/>
    <s v="Gestión_con_Valores_para_Resultados"/>
    <s v="Fortalecimiento_Organizacional_y_Simplificación_de_Procesos"/>
    <s v="Planear proyectos de fortalecimiento de las sedes aprovechando la posición física estratégica y garantizar la presencialidad en lugares donde la competencia no llegue en esta modalidad"/>
    <s v="No aplica"/>
    <m/>
    <s v="Libertad de escoger profesión u oficio"/>
    <x v="25"/>
    <x v="69"/>
    <x v="0"/>
    <x v="105"/>
    <m/>
    <m/>
    <s v="Plan de mantenimiento ejecutado"/>
    <x v="47"/>
    <m/>
    <x v="5"/>
    <x v="8"/>
    <s v="Coordinador(a) grupo de Recursos Físicos"/>
    <s v="Las dos sedes"/>
    <s v="Ver Plan Anual de Adquisiciones"/>
    <d v="2022-01-01T00:00:00"/>
    <d v="2022-12-01T00:00:00"/>
    <n v="1"/>
    <n v="4"/>
    <n v="0"/>
    <n v="4"/>
    <n v="0"/>
    <n v="3"/>
    <n v="1"/>
    <n v="3"/>
    <n v="0"/>
    <n v="3"/>
    <n v="0"/>
    <n v="5"/>
  </r>
  <r>
    <m/>
    <m/>
    <m/>
    <m/>
    <m/>
    <m/>
    <m/>
    <x v="25"/>
    <x v="69"/>
    <x v="82"/>
    <x v="106"/>
    <s v="Número"/>
    <n v="1"/>
    <s v="Documento resumen con las necesidades identificadas de mantenimiento de infraestructura"/>
    <x v="91"/>
    <s v="Efectividad"/>
    <x v="5"/>
    <x v="1"/>
    <s v="Coordinador(a) grupo de Recursos Físicos/Javier Vargas"/>
    <m/>
    <m/>
    <d v="2022-02-01T00:00:00"/>
    <d v="2022-02-01T00:00:00"/>
    <m/>
    <n v="1"/>
    <m/>
    <m/>
    <m/>
    <m/>
    <m/>
    <m/>
    <m/>
    <m/>
    <m/>
    <m/>
  </r>
  <r>
    <m/>
    <m/>
    <m/>
    <m/>
    <m/>
    <m/>
    <m/>
    <x v="25"/>
    <x v="69"/>
    <x v="83"/>
    <x v="107"/>
    <s v="Número"/>
    <n v="1"/>
    <s v="Cronograma de mantenimiento"/>
    <x v="92"/>
    <s v="Efectividad"/>
    <x v="5"/>
    <x v="1"/>
    <s v="Coordinador(a) grupo de Recursos Físicos/Javier Vargas"/>
    <m/>
    <m/>
    <d v="2022-01-01T00:00:00"/>
    <d v="2022-01-01T00:00:00"/>
    <n v="1"/>
    <m/>
    <m/>
    <m/>
    <m/>
    <m/>
    <m/>
    <m/>
    <m/>
    <m/>
    <m/>
    <m/>
  </r>
  <r>
    <m/>
    <m/>
    <m/>
    <m/>
    <m/>
    <m/>
    <m/>
    <x v="25"/>
    <x v="69"/>
    <x v="84"/>
    <x v="108"/>
    <s v="Número"/>
    <n v="1"/>
    <s v="Actividades de mantenimiento"/>
    <x v="35"/>
    <s v="Efectividad"/>
    <x v="5"/>
    <x v="1"/>
    <s v="Coordinador(a) grupo de Recursos Físicos/Javier Vargas"/>
    <m/>
    <m/>
    <d v="2022-02-01T00:00:00"/>
    <d v="2022-12-01T00:00:00"/>
    <m/>
    <n v="3"/>
    <m/>
    <n v="4"/>
    <m/>
    <n v="2"/>
    <m/>
    <n v="3"/>
    <m/>
    <n v="3"/>
    <m/>
    <n v="3"/>
  </r>
  <r>
    <m/>
    <m/>
    <m/>
    <m/>
    <m/>
    <m/>
    <m/>
    <x v="25"/>
    <x v="69"/>
    <x v="85"/>
    <x v="109"/>
    <s v="Número"/>
    <n v="2"/>
    <s v="Informes de solicitudes atendidas"/>
    <x v="93"/>
    <s v="Efectividad"/>
    <x v="5"/>
    <x v="1"/>
    <s v="Coordinador(a) grupo de Recursos Físicos/María del Rosario Ocampo"/>
    <m/>
    <m/>
    <d v="2022-07-01T00:00:00"/>
    <d v="2022-12-01T00:00:00"/>
    <m/>
    <m/>
    <m/>
    <m/>
    <m/>
    <m/>
    <n v="1"/>
    <m/>
    <m/>
    <m/>
    <m/>
    <n v="1"/>
  </r>
  <r>
    <m/>
    <m/>
    <m/>
    <m/>
    <m/>
    <m/>
    <m/>
    <x v="25"/>
    <x v="69"/>
    <x v="86"/>
    <x v="110"/>
    <s v="Número"/>
    <n v="1"/>
    <s v="Informe de la ejecución del plan"/>
    <x v="94"/>
    <s v="Efectividad"/>
    <x v="5"/>
    <x v="1"/>
    <s v="Coordinador(a) grupo de Recursos Físicos/Javier Vargas"/>
    <m/>
    <m/>
    <d v="2022-06-01T00:00:00"/>
    <d v="2022-12-01T00:00:00"/>
    <m/>
    <m/>
    <m/>
    <m/>
    <m/>
    <n v="1"/>
    <m/>
    <m/>
    <m/>
    <m/>
    <m/>
    <n v="1"/>
  </r>
  <r>
    <s v="Fortalecer la gestión administrativa incorporando nuevas y mejores prácticas que permitan generar eficiencia en el desarrollo de las funciones institucionales"/>
    <s v="Gestión_con_Valores_para_Resultados"/>
    <s v="Fortalecimiento_Organizacional_y_Simplificación_de_Procesos"/>
    <s v="Planear proyectos de fortalecimiento de las sedes aprovechando la posición física estratégica y garantizar la presencialidad en lugares donde la competencia no llegue en esta modalidad"/>
    <s v="No aplica"/>
    <m/>
    <s v="Libertad de escoger profesión u oficio"/>
    <x v="26"/>
    <x v="70"/>
    <x v="0"/>
    <x v="111"/>
    <m/>
    <m/>
    <m/>
    <x v="47"/>
    <s v="Efectividad"/>
    <x v="5"/>
    <x v="8"/>
    <s v="Coordinador(a) grupo de Recursos Físicos"/>
    <s v="Las dos sedes"/>
    <s v="Ver Plan Anual de Adquisiciones"/>
    <d v="2022-08-01T00:00:00"/>
    <d v="2022-10-01T00:00:00"/>
    <n v="0"/>
    <n v="0"/>
    <n v="0"/>
    <n v="0"/>
    <n v="0"/>
    <n v="0"/>
    <n v="0"/>
    <n v="1"/>
    <n v="0"/>
    <n v="2"/>
    <n v="0"/>
    <n v="0"/>
  </r>
  <r>
    <m/>
    <m/>
    <m/>
    <m/>
    <m/>
    <m/>
    <m/>
    <x v="26"/>
    <x v="70"/>
    <x v="87"/>
    <x v="112"/>
    <s v="Número"/>
    <n v="1"/>
    <s v="Cronograma presentado"/>
    <x v="95"/>
    <s v="Efectividad"/>
    <x v="5"/>
    <x v="1"/>
    <s v="Coordinador(a) grupo de Recursos Físicos"/>
    <m/>
    <m/>
    <d v="2022-08-01T00:00:00"/>
    <d v="2022-08-01T00:00:00"/>
    <m/>
    <m/>
    <m/>
    <m/>
    <m/>
    <m/>
    <m/>
    <n v="1"/>
    <m/>
    <m/>
    <m/>
    <m/>
  </r>
  <r>
    <m/>
    <m/>
    <m/>
    <m/>
    <m/>
    <m/>
    <m/>
    <x v="26"/>
    <x v="70"/>
    <x v="88"/>
    <x v="113"/>
    <s v="Número"/>
    <n v="1"/>
    <s v="Documentos consolidados"/>
    <x v="96"/>
    <s v="Efectividad"/>
    <x v="5"/>
    <x v="1"/>
    <s v="Coordinador(a) grupo de Recursos Físicos/funcionarios recursos físicos"/>
    <m/>
    <m/>
    <d v="2022-10-01T00:00:00"/>
    <d v="2022-10-01T00:00:00"/>
    <m/>
    <m/>
    <m/>
    <m/>
    <m/>
    <m/>
    <m/>
    <m/>
    <m/>
    <n v="1"/>
    <m/>
    <m/>
  </r>
  <r>
    <m/>
    <m/>
    <m/>
    <m/>
    <m/>
    <m/>
    <m/>
    <x v="26"/>
    <x v="70"/>
    <x v="89"/>
    <x v="114"/>
    <s v="Número"/>
    <n v="1"/>
    <s v="Documento consolidado"/>
    <x v="13"/>
    <s v="Efectividad"/>
    <x v="5"/>
    <x v="1"/>
    <s v="Coordinador(a) grupo de Recursos Físicos/Carlos Sánchez"/>
    <m/>
    <m/>
    <d v="2022-10-01T00:00:00"/>
    <d v="2022-10-01T00:00:00"/>
    <m/>
    <m/>
    <m/>
    <m/>
    <m/>
    <m/>
    <m/>
    <m/>
    <m/>
    <n v="1"/>
    <m/>
    <m/>
  </r>
  <r>
    <s v="Fortalecer la gestión administrativa incorporando nuevas y mejores prácticas que permitan generar eficiencia en el desarrollo de las funciones institucionales"/>
    <s v="Gestión_con_Valores_para_Resultados"/>
    <s v="Fortalecimiento_Organizacional_y_Simplificación_de_Procesos"/>
    <s v="Aprovechar la posición física estratégica en el norte de Bogotá para lograr una expansión en la zona educativa con mayor proyección de la ciudad así como en el centro de la ciudad"/>
    <s v="Plan de Austeridad y Gestión Ambiental"/>
    <m/>
    <s v="Libertad de escoger profesión u oficio"/>
    <x v="27"/>
    <x v="71"/>
    <x v="0"/>
    <x v="115"/>
    <m/>
    <m/>
    <m/>
    <x v="47"/>
    <m/>
    <x v="5"/>
    <x v="8"/>
    <s v="Coordinador(a) grupo de Recursos Físicos"/>
    <s v="Hacienda Yerbabuena"/>
    <s v="Ver Plan Anual de Adquisiciones"/>
    <d v="2022-10-01T00:00:00"/>
    <d v="2022-11-01T00:00:00"/>
    <n v="0"/>
    <n v="0"/>
    <n v="0"/>
    <n v="0"/>
    <n v="0"/>
    <n v="0"/>
    <n v="0"/>
    <n v="0"/>
    <n v="0"/>
    <n v="1"/>
    <n v="1"/>
    <n v="0"/>
  </r>
  <r>
    <m/>
    <m/>
    <m/>
    <m/>
    <m/>
    <m/>
    <m/>
    <x v="27"/>
    <x v="72"/>
    <x v="90"/>
    <x v="116"/>
    <s v="Número"/>
    <n v="1"/>
    <s v="Informe de seguimiento de los individuos arbóreos plantados"/>
    <x v="97"/>
    <m/>
    <x v="5"/>
    <x v="1"/>
    <s v="Coordinador(a) grupo de Recursos Físicos/Contratistas del área"/>
    <m/>
    <m/>
    <d v="2022-11-01T00:00:00"/>
    <d v="2022-11-01T00:00:00"/>
    <m/>
    <m/>
    <m/>
    <m/>
    <m/>
    <m/>
    <m/>
    <m/>
    <m/>
    <m/>
    <n v="1"/>
    <m/>
  </r>
  <r>
    <m/>
    <m/>
    <m/>
    <m/>
    <m/>
    <m/>
    <m/>
    <x v="27"/>
    <x v="73"/>
    <x v="91"/>
    <x v="117"/>
    <s v="Número"/>
    <n v="1"/>
    <s v="Publicación disponible para la venta."/>
    <x v="98"/>
    <m/>
    <x v="5"/>
    <x v="1"/>
    <s v="Coordinador(a) grupo de Recursos Físicos/Contratistas del área"/>
    <m/>
    <m/>
    <d v="2022-10-01T00:00:00"/>
    <d v="2022-10-01T00:00:00"/>
    <m/>
    <m/>
    <m/>
    <m/>
    <m/>
    <m/>
    <m/>
    <m/>
    <m/>
    <n v="1"/>
    <m/>
    <m/>
  </r>
  <r>
    <s v="Fortalecer la gestión administrativa incorporando nuevas y mejores prácticas que permitan generar eficiencia en el desarrollo de las funciones institucionales"/>
    <s v="Gestión_con_Valores_para_Resultados"/>
    <s v="Fortalecimiento_Organizacional_y_Simplificación_de_Procesos"/>
    <s v="Aprovechar la posición física estratégica para estructurar el proceso de gestión de museos como alternativa para acceder a contenidos culturales a través de medios digitales"/>
    <s v="Plan de Austeridad y Gestión Ambiental"/>
    <m/>
    <s v="Libertad de escoger profesión u oficio"/>
    <x v="28"/>
    <x v="74"/>
    <x v="0"/>
    <x v="118"/>
    <s v="Número"/>
    <m/>
    <m/>
    <x v="47"/>
    <m/>
    <x v="6"/>
    <x v="8"/>
    <s v="Coordinador(a) grupo de Recursos Físicos"/>
    <s v="Las dos sedes"/>
    <s v="Ver Plan Anual de Adquisiciones"/>
    <d v="2022-02-01T00:00:00"/>
    <d v="2022-11-01T00:00:00"/>
    <n v="0"/>
    <n v="2"/>
    <n v="2"/>
    <n v="0"/>
    <n v="0"/>
    <n v="3"/>
    <n v="0"/>
    <n v="0"/>
    <n v="3"/>
    <n v="0"/>
    <n v="4"/>
    <n v="0"/>
  </r>
  <r>
    <m/>
    <m/>
    <m/>
    <m/>
    <m/>
    <m/>
    <m/>
    <x v="28"/>
    <x v="75"/>
    <x v="92"/>
    <x v="119"/>
    <s v="Número"/>
    <n v="1"/>
    <s v="Plan de Austeridad y Gestión Ambiental, aprobado"/>
    <x v="99"/>
    <s v="Eficacia"/>
    <x v="6"/>
    <x v="1"/>
    <s v="Coordinador(a) grupo de Recursos Físicos/Ingeniera Ambiental"/>
    <m/>
    <m/>
    <d v="2022-02-01T00:00:00"/>
    <d v="2022-02-01T00:00:00"/>
    <m/>
    <n v="1"/>
    <m/>
    <m/>
    <m/>
    <m/>
    <m/>
    <m/>
    <m/>
    <m/>
    <m/>
    <m/>
  </r>
  <r>
    <m/>
    <m/>
    <m/>
    <m/>
    <m/>
    <m/>
    <m/>
    <x v="28"/>
    <x v="75"/>
    <x v="93"/>
    <x v="120"/>
    <s v="Número"/>
    <n v="1"/>
    <s v="Socialización con responsables de obligaciones compartidas"/>
    <x v="100"/>
    <s v="Eficacia"/>
    <x v="6"/>
    <x v="1"/>
    <s v="Coordinador(a) grupo de Recursos Físicos/Ingeniera Ambiental"/>
    <m/>
    <m/>
    <d v="2022-02-01T00:00:00"/>
    <d v="2022-02-01T00:00:00"/>
    <m/>
    <n v="1"/>
    <m/>
    <m/>
    <m/>
    <m/>
    <m/>
    <m/>
    <m/>
    <m/>
    <m/>
    <m/>
  </r>
  <r>
    <m/>
    <m/>
    <m/>
    <m/>
    <m/>
    <m/>
    <m/>
    <x v="28"/>
    <x v="74"/>
    <x v="94"/>
    <x v="121"/>
    <s v="Número"/>
    <n v="1"/>
    <s v="Actividades ejecutadas"/>
    <x v="35"/>
    <s v="Eficacia"/>
    <x v="6"/>
    <x v="1"/>
    <s v="Coordinador(a) grupo de Recursos Físicos/Ingeniera Ambiental"/>
    <m/>
    <m/>
    <d v="2022-03-01T00:00:00"/>
    <d v="2022-11-01T00:00:00"/>
    <m/>
    <m/>
    <n v="2"/>
    <m/>
    <m/>
    <n v="3"/>
    <m/>
    <m/>
    <n v="3"/>
    <m/>
    <n v="4"/>
    <m/>
  </r>
  <r>
    <s v="Fortalecer la gestión administrativa incorporando nuevas y mejores prácticas que permitan generar eficiencia en el desarrollo de las funciones institucionales"/>
    <s v="Información_y_Comunicación"/>
    <s v="Gestión_Documental"/>
    <s v="No aplica"/>
    <s v="Plan Institucional de Archivos de la Entidad - PINAR"/>
    <m/>
    <s v="Participar en la conformación, ejercicio y control del poder político"/>
    <x v="29"/>
    <x v="76"/>
    <x v="0"/>
    <x v="122"/>
    <s v="Número"/>
    <n v="1"/>
    <m/>
    <x v="47"/>
    <m/>
    <x v="6"/>
    <x v="9"/>
    <s v="COORDINADOR DE GESTIÓN DOCUMENTAL"/>
    <s v="Las dos sedes"/>
    <s v="Ver Plan Anual de Adquisiciones"/>
    <d v="2022-06-01T00:00:00"/>
    <d v="2022-11-01T00:00:00"/>
    <n v="0"/>
    <n v="0"/>
    <n v="0"/>
    <n v="0"/>
    <n v="0"/>
    <n v="1"/>
    <n v="0"/>
    <n v="0"/>
    <n v="0"/>
    <n v="0"/>
    <n v="2"/>
    <n v="0"/>
  </r>
  <r>
    <m/>
    <m/>
    <m/>
    <m/>
    <m/>
    <m/>
    <m/>
    <x v="29"/>
    <x v="77"/>
    <x v="95"/>
    <x v="123"/>
    <s v="Número"/>
    <n v="1"/>
    <s v="Documento de tablas de control de acceso aprobado y publicado"/>
    <x v="101"/>
    <s v="Eficacia"/>
    <x v="6"/>
    <x v="1"/>
    <s v="COORDINADOR DE GESTIÓN DOCUMENTAL"/>
    <s v="Las dos sedes"/>
    <m/>
    <d v="2022-11-01T00:00:00"/>
    <d v="2022-11-01T00:00:00"/>
    <m/>
    <m/>
    <m/>
    <m/>
    <m/>
    <m/>
    <m/>
    <m/>
    <m/>
    <m/>
    <n v="1"/>
    <m/>
  </r>
  <r>
    <m/>
    <m/>
    <m/>
    <m/>
    <m/>
    <m/>
    <m/>
    <x v="29"/>
    <x v="78"/>
    <x v="96"/>
    <x v="123"/>
    <s v="Número"/>
    <n v="1"/>
    <s v="Documento de tablas de control de acceso con modelo de requisitos electrónico aprobado y publicado"/>
    <x v="101"/>
    <s v="Eficacia"/>
    <x v="6"/>
    <x v="1"/>
    <s v="COORDINADOR DE GESTIÓN DOCUMENTAL"/>
    <s v="Las dos sedes"/>
    <m/>
    <d v="2022-11-01T00:00:00"/>
    <d v="2022-11-01T00:00:00"/>
    <m/>
    <m/>
    <m/>
    <m/>
    <m/>
    <m/>
    <m/>
    <m/>
    <m/>
    <m/>
    <n v="1"/>
    <m/>
  </r>
  <r>
    <m/>
    <m/>
    <m/>
    <m/>
    <m/>
    <m/>
    <m/>
    <x v="29"/>
    <x v="79"/>
    <x v="97"/>
    <x v="124"/>
    <s v="Número"/>
    <n v="1"/>
    <s v="Plan de transferencias documentales ejecutado"/>
    <x v="101"/>
    <s v="Eficacia"/>
    <x v="6"/>
    <x v="1"/>
    <s v="COORDINADOR DE GESTIÓN DOCUMENTAL"/>
    <s v="Las dos sedes"/>
    <m/>
    <d v="2022-06-01T00:00:00"/>
    <d v="2022-06-01T00:00:00"/>
    <m/>
    <m/>
    <m/>
    <m/>
    <m/>
    <n v="1"/>
    <m/>
    <m/>
    <m/>
    <m/>
    <m/>
    <m/>
  </r>
  <r>
    <s v="Fortalecer la gestión administrativa incorporando nuevas y mejores prácticas que permitan generar eficiencia en el desarrollo de las funciones institucionales"/>
    <s v="Control_Interno"/>
    <s v="Control_Interno"/>
    <s v="Generar proyectos de acompañamiento especializado entre los profesionales expertos que apadrinen áreas con resistencia al cambio para mejorar la aceptación de misionalidad como IES por parte del personal administrativo"/>
    <s v="Plan Anticorrupción y de Atención al Ciudadano"/>
    <m/>
    <s v="Igualdad"/>
    <x v="30"/>
    <x v="80"/>
    <x v="0"/>
    <x v="125"/>
    <s v="Número"/>
    <n v="6"/>
    <s v="Sensibilizaciones realizadas"/>
    <x v="88"/>
    <s v="Eficacia"/>
    <x v="7"/>
    <x v="10"/>
    <s v="Profesional Especializado de oficina de control interno disciplinario (sustanciador)"/>
    <s v="Las dos sedes"/>
    <s v="Ver Plan Anual de Adquisiciones"/>
    <d v="2022-04-01T00:00:00"/>
    <d v="2022-12-01T00:00:00"/>
    <m/>
    <m/>
    <m/>
    <n v="2"/>
    <m/>
    <m/>
    <m/>
    <n v="2"/>
    <m/>
    <m/>
    <m/>
    <n v="2"/>
  </r>
  <r>
    <m/>
    <m/>
    <m/>
    <m/>
    <m/>
    <m/>
    <m/>
    <x v="30"/>
    <x v="81"/>
    <x v="98"/>
    <x v="126"/>
    <s v="Número"/>
    <n v="3"/>
    <s v="Sesiones de sensibilización "/>
    <x v="102"/>
    <s v="Eficacia"/>
    <x v="7"/>
    <x v="1"/>
    <s v="Profesional Especializado de oficina de control interno disciplinario (sustanciador)"/>
    <s v="Las dos sedes"/>
    <m/>
    <d v="2022-04-01T00:00:00"/>
    <d v="2022-12-01T00:00:00"/>
    <m/>
    <m/>
    <m/>
    <n v="1"/>
    <m/>
    <m/>
    <m/>
    <n v="1"/>
    <m/>
    <m/>
    <m/>
    <n v="1"/>
  </r>
  <r>
    <m/>
    <m/>
    <m/>
    <m/>
    <m/>
    <m/>
    <m/>
    <x v="30"/>
    <x v="81"/>
    <x v="99"/>
    <x v="126"/>
    <s v="Número"/>
    <n v="3"/>
    <s v="Cápsulas informativas"/>
    <x v="103"/>
    <s v="Eficacia"/>
    <x v="7"/>
    <x v="1"/>
    <s v="Profesional Especializado de oficina de control interno disciplinario (sustanciador)"/>
    <s v="Las dos sedes"/>
    <m/>
    <d v="2022-04-01T00:00:00"/>
    <d v="2022-12-01T00:00:00"/>
    <m/>
    <m/>
    <m/>
    <n v="1"/>
    <m/>
    <m/>
    <m/>
    <n v="1"/>
    <m/>
    <m/>
    <m/>
    <n v="1"/>
  </r>
  <r>
    <s v="Fortalecer la gestión administrativa incorporando nuevas y mejores prácticas que permitan generar eficiencia en el desarrollo de las funciones institucionales"/>
    <s v="Direccionamiento_Estratégico_y_Planeación"/>
    <s v="Direccionamiento_y_Planeación"/>
    <s v="Generar proyectos de acompañamiento especializado entre los profesionales expertos que apadrinen áreas con resistencia al cambio para mejorar la aceptación de misionalidad como IES por parte del personal administrativo"/>
    <s v="No aplica"/>
    <s v="Plan de Acción"/>
    <s v="Igualdad"/>
    <x v="31"/>
    <x v="82"/>
    <x v="0"/>
    <x v="127"/>
    <m/>
    <m/>
    <m/>
    <x v="47"/>
    <m/>
    <x v="8"/>
    <x v="11"/>
    <s v="Coordinador Grupo de Planeación"/>
    <s v="Las dos sedes"/>
    <s v="Ver Plan Anual de Adquisiciones"/>
    <d v="2022-01-20T00:00:00"/>
    <d v="2022-03-31T00:00:00"/>
    <m/>
    <m/>
    <m/>
    <m/>
    <m/>
    <m/>
    <m/>
    <m/>
    <m/>
    <m/>
    <m/>
    <m/>
  </r>
  <r>
    <m/>
    <m/>
    <m/>
    <m/>
    <m/>
    <m/>
    <m/>
    <x v="31"/>
    <x v="83"/>
    <x v="100"/>
    <x v="128"/>
    <s v="Número"/>
    <n v="13"/>
    <s v="Socializaciones realizadas (una por proceso) a coordinadores y lideres de equipo que intervengan en la realización de los indicadores de gestión"/>
    <x v="21"/>
    <s v="Eficacia"/>
    <x v="8"/>
    <x v="1"/>
    <s v="Coordinador Grupo de Planeación"/>
    <s v="Las dos sedes"/>
    <m/>
    <d v="2022-01-31T00:00:00"/>
    <d v="2022-03-31T00:00:00"/>
    <m/>
    <n v="7"/>
    <n v="6"/>
    <m/>
    <m/>
    <m/>
    <m/>
    <m/>
    <m/>
    <m/>
    <m/>
    <m/>
  </r>
  <r>
    <m/>
    <m/>
    <m/>
    <m/>
    <m/>
    <m/>
    <m/>
    <x v="31"/>
    <x v="84"/>
    <x v="101"/>
    <x v="129"/>
    <s v="Número"/>
    <n v="13"/>
    <s v="Mesas de trabajo con los líderes de proceso para la validación y construcción de los indicadores de gestión (una por proceso) "/>
    <x v="21"/>
    <s v="Eficacia"/>
    <x v="8"/>
    <x v="1"/>
    <s v="Coordinador Grupo de Planeación"/>
    <s v="Las dos sedes"/>
    <m/>
    <d v="2022-01-31T00:00:00"/>
    <d v="2022-03-31T00:00:00"/>
    <m/>
    <n v="7"/>
    <n v="6"/>
    <m/>
    <m/>
    <m/>
    <m/>
    <m/>
    <m/>
    <m/>
    <m/>
    <m/>
  </r>
  <r>
    <m/>
    <m/>
    <m/>
    <m/>
    <m/>
    <m/>
    <m/>
    <x v="31"/>
    <x v="85"/>
    <x v="102"/>
    <x v="130"/>
    <s v="Número"/>
    <n v="1"/>
    <s v="Matriz de indicadores de los procesos del Instituto trabajada y validada con los líderes de proceso y presentada al CIGD para su aprobación"/>
    <x v="104"/>
    <s v="Eficacia"/>
    <x v="8"/>
    <x v="1"/>
    <s v="Coordinador Grupo de Planeación"/>
    <s v="Las dos sedes"/>
    <m/>
    <d v="2022-01-31T00:00:00"/>
    <d v="2022-03-31T00:00:00"/>
    <m/>
    <m/>
    <n v="1"/>
    <m/>
    <m/>
    <m/>
    <m/>
    <m/>
    <m/>
    <m/>
    <m/>
    <m/>
  </r>
  <r>
    <s v="Fortalecer la gestión administrativa incorporando nuevas y mejores prácticas que permitan generar eficiencia en el desarrollo de las funciones institucionales"/>
    <s v="Direccionamiento_Estratégico_y_Planeación"/>
    <s v="Direccionamiento_y_Planeación"/>
    <s v="Generar proyectos de acompañamiento especializado entre los profesionales expertos que apadrinen áreas con resistencia al cambio para mejorar la aceptación de misionalidad como IES por parte del personal administrativo"/>
    <s v="No aplica"/>
    <s v="Plan de Acción"/>
    <s v="Igualdad"/>
    <x v="32"/>
    <x v="86"/>
    <x v="0"/>
    <x v="131"/>
    <s v="Número"/>
    <n v="13"/>
    <m/>
    <x v="47"/>
    <m/>
    <x v="8"/>
    <x v="11"/>
    <s v="Coordinador Grupo de Planeación"/>
    <s v="Las dos sedes"/>
    <s v="Ver Plan Anual de Adquisiciones"/>
    <d v="2022-03-01T00:00:00"/>
    <d v="2022-08-30T00:00:00"/>
    <m/>
    <m/>
    <n v="1"/>
    <n v="3"/>
    <n v="1"/>
    <n v="2"/>
    <n v="3"/>
    <n v="1"/>
    <m/>
    <n v="1"/>
    <m/>
    <n v="1"/>
  </r>
  <r>
    <m/>
    <m/>
    <m/>
    <m/>
    <m/>
    <m/>
    <m/>
    <x v="32"/>
    <x v="87"/>
    <x v="103"/>
    <x v="132"/>
    <s v="Número"/>
    <n v="8"/>
    <s v="Socializaciones realizadas (una por equipo)"/>
    <x v="21"/>
    <s v="Eficacia"/>
    <x v="8"/>
    <x v="1"/>
    <s v="Coordinador Grupo de Planeación"/>
    <s v="Las dos sedes"/>
    <m/>
    <d v="2022-03-01T00:00:00"/>
    <d v="2022-08-30T00:00:00"/>
    <m/>
    <m/>
    <n v="1"/>
    <n v="2"/>
    <n v="1"/>
    <n v="2"/>
    <n v="1"/>
    <n v="1"/>
    <m/>
    <m/>
    <m/>
    <m/>
  </r>
  <r>
    <m/>
    <m/>
    <m/>
    <m/>
    <m/>
    <m/>
    <m/>
    <x v="32"/>
    <x v="88"/>
    <x v="104"/>
    <x v="133"/>
    <s v="Número"/>
    <n v="4"/>
    <s v="Informes trimestrales de seguimiento"/>
    <x v="93"/>
    <s v="Eficacia"/>
    <x v="8"/>
    <x v="1"/>
    <s v="Coordinador Grupo de Planeación"/>
    <s v="Las dos sedes"/>
    <m/>
    <d v="2022-03-01T00:00:00"/>
    <d v="2022-08-30T00:00:00"/>
    <m/>
    <m/>
    <m/>
    <n v="1"/>
    <m/>
    <m/>
    <n v="1"/>
    <m/>
    <m/>
    <n v="1"/>
    <m/>
    <n v="1"/>
  </r>
  <r>
    <m/>
    <m/>
    <m/>
    <m/>
    <m/>
    <m/>
    <m/>
    <x v="32"/>
    <x v="89"/>
    <x v="105"/>
    <x v="134"/>
    <s v="Número"/>
    <n v="1"/>
    <s v="Plan de mejoramiento de implementación FURAG"/>
    <x v="105"/>
    <s v="Eficacia"/>
    <x v="8"/>
    <x v="1"/>
    <s v="Coordinador Grupo de Planeación"/>
    <s v="Las dos sedes"/>
    <m/>
    <d v="2022-03-01T00:00:00"/>
    <d v="2022-08-30T00:00:00"/>
    <m/>
    <m/>
    <m/>
    <m/>
    <m/>
    <m/>
    <n v="1"/>
    <m/>
    <m/>
    <m/>
    <m/>
    <m/>
  </r>
  <r>
    <s v="Fortalecer la gestión administrativa incorporando nuevas y mejores prácticas que permitan generar eficiencia en el desarrollo de las funciones institucionales"/>
    <s v="Direccionamiento_Estratégico_y_Planeación"/>
    <s v="Direccionamiento_y_Planeación"/>
    <s v="Generar proyectos de acompañamiento especializado entre los profesionales expertos que apadrinen áreas con resistencia al cambio para mejorar la aceptación de misionalidad como IES por parte del personal administrativo"/>
    <s v="No aplica"/>
    <s v="Plan de Acción"/>
    <s v="Igualdad"/>
    <x v="33"/>
    <x v="90"/>
    <x v="0"/>
    <x v="135"/>
    <s v="Número"/>
    <n v="6"/>
    <m/>
    <x v="47"/>
    <m/>
    <x v="8"/>
    <x v="11"/>
    <s v="Coordinador Grupo de Planeación"/>
    <s v="Las dos sedes"/>
    <s v="Ver Plan Anual de Adquisiciones"/>
    <d v="2022-01-31T00:00:00"/>
    <d v="2022-03-31T00:00:00"/>
    <m/>
    <n v="2"/>
    <n v="2"/>
    <m/>
    <m/>
    <m/>
    <n v="1"/>
    <m/>
    <m/>
    <m/>
    <m/>
    <n v="1"/>
  </r>
  <r>
    <m/>
    <m/>
    <m/>
    <m/>
    <m/>
    <m/>
    <m/>
    <x v="33"/>
    <x v="91"/>
    <x v="106"/>
    <x v="136"/>
    <s v="Número"/>
    <n v="4"/>
    <s v="Socializaciones realizadas (1 por tipo de proceso estrategico, misional, evaluación y apoyo)"/>
    <x v="21"/>
    <s v="Eficacia"/>
    <x v="8"/>
    <x v="11"/>
    <s v="Coordinador Grupo de Planeación"/>
    <s v="Las dos sedes"/>
    <m/>
    <d v="2022-01-31T00:00:00"/>
    <d v="2022-03-31T00:00:00"/>
    <m/>
    <n v="2"/>
    <n v="2"/>
    <m/>
    <m/>
    <m/>
    <m/>
    <m/>
    <m/>
    <m/>
    <m/>
    <m/>
  </r>
  <r>
    <m/>
    <m/>
    <m/>
    <m/>
    <m/>
    <m/>
    <m/>
    <x v="33"/>
    <x v="92"/>
    <x v="107"/>
    <x v="137"/>
    <s v="Número"/>
    <n v="2"/>
    <s v="Informes semestrales del seguimiento sobre el estado del SIG socializados al CIGD"/>
    <x v="93"/>
    <s v="Eficacia"/>
    <x v="8"/>
    <x v="11"/>
    <s v="Coordinador Grupo de Planeación"/>
    <s v="Las dos sedes"/>
    <m/>
    <d v="2022-06-30T00:00:00"/>
    <d v="2022-12-24T00:00:00"/>
    <m/>
    <m/>
    <m/>
    <m/>
    <m/>
    <m/>
    <n v="1"/>
    <m/>
    <m/>
    <m/>
    <m/>
    <n v="1"/>
  </r>
  <r>
    <s v="Fortalecer la gestión administrativa incorporando nuevas y mejores prácticas que permitan generar eficiencia en el desarrollo de las funciones institucionales"/>
    <s v="Direccionamiento_Estratégico_y_Planeación"/>
    <s v="Direccionamiento_y_Planeación"/>
    <s v="Generar proyectos de acompañamiento especializado entre los profesionales expertos que apadrinen áreas con resistencia al cambio para mejorar la aceptación de misionalidad como IES por parte del personal administrativo"/>
    <s v="No aplica"/>
    <s v="Plan de Acción"/>
    <s v="Igualdad"/>
    <x v="34"/>
    <x v="93"/>
    <x v="0"/>
    <x v="138"/>
    <s v="Número"/>
    <n v="9"/>
    <m/>
    <x v="47"/>
    <m/>
    <x v="8"/>
    <x v="11"/>
    <s v="Coordinador Grupo de Planeación"/>
    <s v="Las dos sedes"/>
    <s v="Ver Plan Anual de Adquisiciones"/>
    <d v="2022-01-31T00:00:00"/>
    <d v="2022-12-24T00:00:00"/>
    <m/>
    <m/>
    <m/>
    <n v="1"/>
    <n v="1"/>
    <m/>
    <n v="2"/>
    <m/>
    <n v="1"/>
    <n v="1"/>
    <m/>
    <n v="3"/>
  </r>
  <r>
    <m/>
    <m/>
    <m/>
    <m/>
    <m/>
    <m/>
    <m/>
    <x v="34"/>
    <x v="94"/>
    <x v="108"/>
    <x v="139"/>
    <s v="Número"/>
    <n v="3"/>
    <s v="Informes cuatrimestrales de monitoreo a la matriz de riesgos"/>
    <x v="93"/>
    <s v="Eficacia"/>
    <x v="8"/>
    <x v="11"/>
    <s v="Coordinador Grupo de Planeación"/>
    <s v="Las dos sedes"/>
    <m/>
    <d v="2022-01-31T00:00:00"/>
    <d v="2022-12-24T00:00:00"/>
    <m/>
    <m/>
    <m/>
    <m/>
    <n v="1"/>
    <m/>
    <m/>
    <m/>
    <n v="1"/>
    <m/>
    <m/>
    <n v="1"/>
  </r>
  <r>
    <m/>
    <m/>
    <m/>
    <m/>
    <m/>
    <m/>
    <m/>
    <x v="34"/>
    <x v="88"/>
    <x v="109"/>
    <x v="140"/>
    <s v="Número"/>
    <n v="4"/>
    <s v="Informes trimestrales de seguimiento"/>
    <x v="93"/>
    <s v="Eficacia"/>
    <x v="8"/>
    <x v="11"/>
    <s v="Coordinador Grupo de Planeación"/>
    <s v="Las dos sedes"/>
    <m/>
    <d v="2022-01-31T00:00:00"/>
    <d v="2022-12-24T00:00:00"/>
    <m/>
    <m/>
    <m/>
    <n v="1"/>
    <m/>
    <m/>
    <n v="1"/>
    <m/>
    <m/>
    <n v="1"/>
    <m/>
    <n v="1"/>
  </r>
  <r>
    <m/>
    <m/>
    <m/>
    <m/>
    <m/>
    <m/>
    <m/>
    <x v="34"/>
    <x v="95"/>
    <x v="110"/>
    <x v="141"/>
    <s v="Número"/>
    <n v="2"/>
    <s v="Informes semestrales de monitoreo a los planes de mejoramiento "/>
    <x v="93"/>
    <s v="Eficacia"/>
    <x v="8"/>
    <x v="11"/>
    <s v="Coordinador Grupo de Planeación"/>
    <s v="Las dos sedes"/>
    <m/>
    <d v="2022-01-31T00:00:00"/>
    <d v="2022-12-24T00:00:00"/>
    <m/>
    <m/>
    <m/>
    <m/>
    <m/>
    <m/>
    <n v="1"/>
    <m/>
    <m/>
    <m/>
    <m/>
    <n v="1"/>
  </r>
  <r>
    <s v="Fortalecer la gestión administrativa incorporando nuevas y mejores prácticas que permitan generar eficiencia en el desarrollo de las funciones institucionales"/>
    <s v="Direccionamiento_Estratégico_y_Planeación"/>
    <s v="Direccionamiento_y_Planeación"/>
    <s v="Generar proyectos de acompañamiento especializado entre los profesionales expertos que apadrinen áreas con resistencia al cambio para mejorar la aceptación de misionalidad como IES por parte del personal administrativo"/>
    <s v="Plan Estratégico Institucional"/>
    <s v="Plan de Acción"/>
    <s v="Igualdad"/>
    <x v="35"/>
    <x v="96"/>
    <x v="0"/>
    <x v="142"/>
    <s v="Número"/>
    <n v="8"/>
    <m/>
    <x v="47"/>
    <m/>
    <x v="6"/>
    <x v="11"/>
    <s v="Coordinador Grupo de Planeación"/>
    <s v="Las dos sedes"/>
    <s v="Ver Plan Anual de Adquisiciones"/>
    <d v="2022-01-31T00:00:00"/>
    <d v="2022-12-24T00:00:00"/>
    <m/>
    <m/>
    <n v="2"/>
    <n v="2"/>
    <n v="1"/>
    <m/>
    <m/>
    <n v="2"/>
    <m/>
    <n v="1"/>
    <m/>
    <m/>
  </r>
  <r>
    <m/>
    <m/>
    <m/>
    <m/>
    <m/>
    <m/>
    <m/>
    <x v="35"/>
    <x v="97"/>
    <x v="111"/>
    <x v="143"/>
    <s v="Número"/>
    <n v="2"/>
    <s v="Sensibilizaciones realizadas"/>
    <x v="89"/>
    <s v="Eficacia"/>
    <x v="6"/>
    <x v="11"/>
    <s v="Coordinador Grupo de Planeación"/>
    <s v="Las dos sedes"/>
    <m/>
    <d v="2022-01-31T00:00:00"/>
    <d v="2022-07-31T00:00:00"/>
    <m/>
    <m/>
    <n v="1"/>
    <n v="1"/>
    <m/>
    <m/>
    <m/>
    <m/>
    <m/>
    <m/>
    <m/>
    <m/>
  </r>
  <r>
    <m/>
    <m/>
    <m/>
    <m/>
    <m/>
    <m/>
    <m/>
    <x v="35"/>
    <x v="98"/>
    <x v="112"/>
    <x v="144"/>
    <s v="Número"/>
    <n v="3"/>
    <s v="Proyectos de inversión actualizados o formulados"/>
    <x v="106"/>
    <s v="Eficacia"/>
    <x v="6"/>
    <x v="11"/>
    <s v="Coordinador Grupo de Planeación"/>
    <s v="Las dos sedes"/>
    <m/>
    <d v="2022-01-31T00:00:00"/>
    <d v="2022-07-31T00:00:00"/>
    <m/>
    <m/>
    <n v="1"/>
    <n v="1"/>
    <n v="1"/>
    <m/>
    <m/>
    <m/>
    <m/>
    <m/>
    <m/>
    <m/>
  </r>
  <r>
    <m/>
    <m/>
    <m/>
    <m/>
    <m/>
    <m/>
    <m/>
    <x v="35"/>
    <x v="97"/>
    <x v="113"/>
    <x v="145"/>
    <s v="Número"/>
    <n v="2"/>
    <s v="Sensibilizaciones realizadas"/>
    <x v="89"/>
    <s v="Eficacia"/>
    <x v="6"/>
    <x v="11"/>
    <s v="Coordinador Grupo de Planeación"/>
    <s v="Las dos sedes"/>
    <m/>
    <d v="2022-08-01T00:00:00"/>
    <d v="2022-12-24T00:00:00"/>
    <m/>
    <m/>
    <m/>
    <m/>
    <m/>
    <m/>
    <m/>
    <n v="1"/>
    <m/>
    <n v="1"/>
    <m/>
    <m/>
  </r>
  <r>
    <m/>
    <m/>
    <m/>
    <m/>
    <m/>
    <m/>
    <m/>
    <x v="35"/>
    <x v="99"/>
    <x v="114"/>
    <x v="146"/>
    <s v="Número"/>
    <n v="1"/>
    <s v="Lineamiento de Planeacion Estratégica Institucional"/>
    <x v="101"/>
    <s v="Eficacia"/>
    <x v="6"/>
    <x v="11"/>
    <s v="Coordinador Grupo de Planeación"/>
    <s v="Las dos sedes"/>
    <m/>
    <d v="2022-08-01T00:00:00"/>
    <d v="2022-12-24T00:00:00"/>
    <m/>
    <m/>
    <m/>
    <m/>
    <m/>
    <m/>
    <m/>
    <n v="1"/>
    <m/>
    <m/>
    <m/>
    <m/>
  </r>
  <r>
    <s v="Posicionar las líneas de investigación, fortaleciendo nexos con las maestrías y las actividades de apropiación social del conocimiento y la comunidad académica nacional e internacional"/>
    <s v="Gestión_del_Conocimiento_y_la_Innovación"/>
    <s v="Gestión_del_Conocimiento_y_la_Innovación"/>
    <s v="Proponer proyectos innovadores en los nichos de mercado con mayor probabilidad de éxito en el sector académico que ayuden a incentivar la llegada de nuevos estudiantes anteriormente no caracterizados"/>
    <s v="Plan Estratégico de Tecnologías de la Información y las Comunicaciones - PETI"/>
    <m/>
    <s v="Igualdad"/>
    <x v="36"/>
    <x v="100"/>
    <x v="0"/>
    <x v="147"/>
    <s v="Número"/>
    <n v="1"/>
    <s v="Una aplicación WEB desarrollada del Observatorio Poesía Colombiano"/>
    <x v="107"/>
    <s v="Eficacia"/>
    <x v="9"/>
    <x v="12"/>
    <s v=" Coordinador Grupo de Tecnologías de la Información "/>
    <s v="Las dos sedes"/>
    <s v="Ver Plan Anual de Adquisiciones"/>
    <d v="2022-01-27T00:00:00"/>
    <d v="2022-02-28T00:00:00"/>
    <m/>
    <n v="1"/>
    <m/>
    <m/>
    <m/>
    <m/>
    <m/>
    <m/>
    <m/>
    <m/>
    <m/>
    <m/>
  </r>
  <r>
    <s v="Fortalecer la gestión administrativa incorporando nuevas y mejores prácticas que permitan generar eficiencia en el desarrollo de las funciones institucionales"/>
    <s v="Gestión_con_Valores_para_Resultados"/>
    <s v="Gobierno_Digital"/>
    <s v="Por su naturaleza dual, educación y cultura, generar proyectos multidisciplinarios y inter sectoriales que permitan adecuar una planta de personal que responda a las necesidad de las funciones misionales."/>
    <s v="Plan Estratégico de Tecnologías de la Información y las Comunicaciones - PETI"/>
    <m/>
    <s v="Igualdad"/>
    <x v="37"/>
    <x v="101"/>
    <x v="0"/>
    <x v="148"/>
    <s v="Porcentaje"/>
    <n v="1"/>
    <s v="Servicios de telefonía institucional"/>
    <x v="108"/>
    <s v="Eficacia"/>
    <x v="9"/>
    <x v="12"/>
    <s v=" Coordinador Grupo de Tecnologías de la Información "/>
    <s v="Las dos sedes"/>
    <s v="Ver Plan Anual de Adquisiciones"/>
    <d v="2022-01-01T00:00:00"/>
    <d v="2022-02-28T00:00:00"/>
    <m/>
    <n v="1"/>
    <m/>
    <m/>
    <m/>
    <m/>
    <m/>
    <m/>
    <m/>
    <m/>
    <m/>
    <m/>
  </r>
  <r>
    <s v="Fortalecer la gestión administrativa incorporando nuevas y mejores prácticas que permitan generar eficiencia en el desarrollo de las funciones institucionales"/>
    <s v="Gestión_con_Valores_para_Resultados"/>
    <s v="Seguridad_Digital"/>
    <s v="Planear proyectos de fortalecimiento de las sedes aprovechando la posición física estratégica y garantizar la presencialidad en lugares donde la competencia no llegue en esta modalidad"/>
    <s v="Plan Estratégico de Tecnologías de la Información y las Comunicaciones - PETI"/>
    <m/>
    <s v="Igualdad"/>
    <x v="38"/>
    <x v="102"/>
    <x v="0"/>
    <x v="149"/>
    <s v="Porcentaje"/>
    <n v="1"/>
    <s v="Bases de datos centralizadas"/>
    <x v="108"/>
    <s v="Eficacia"/>
    <x v="9"/>
    <x v="12"/>
    <s v=" Coordinador Grupo de Tecnologías de la Información "/>
    <s v="Las dos sedes"/>
    <s v="Ver Plan Anual de Adquisiciones"/>
    <d v="2022-01-01T00:00:00"/>
    <d v="2022-12-30T00:00:00"/>
    <m/>
    <m/>
    <m/>
    <m/>
    <m/>
    <m/>
    <m/>
    <m/>
    <m/>
    <m/>
    <m/>
    <n v="1"/>
  </r>
  <r>
    <s v="Fortalecer la gestión administrativa incorporando nuevas y mejores prácticas que permitan generar eficiencia en el desarrollo de las funciones institucionales"/>
    <s v="Gestión_con_Valores_para_Resultados"/>
    <s v="Gobierno_Digital"/>
    <s v="Planear proyectos de fortalecimiento de las sedes aprovechando la posición física estratégica y garantizar la presencialidad en lugares donde la competencia no llegue en esta modalidad"/>
    <s v="Plan Estratégico de Tecnologías de la Información y las Comunicaciones - PETI"/>
    <m/>
    <s v="Al trabajo"/>
    <x v="39"/>
    <x v="103"/>
    <x v="0"/>
    <x v="150"/>
    <s v="Número"/>
    <n v="1"/>
    <s v="Curso virtual"/>
    <x v="108"/>
    <s v="Eficacia"/>
    <x v="9"/>
    <x v="12"/>
    <s v=" Coordinador Grupo de Tecnologías de la Información "/>
    <s v="Las dos sedes"/>
    <s v="Ver Plan Anual de Adquisiciones"/>
    <d v="2022-02-01T00:00:00"/>
    <d v="2022-05-31T00:00:00"/>
    <m/>
    <m/>
    <m/>
    <m/>
    <n v="1"/>
    <m/>
    <m/>
    <m/>
    <m/>
    <m/>
    <m/>
    <m/>
  </r>
  <r>
    <s v="Fortalecer la gestión administrativa incorporando nuevas y mejores prácticas que permitan generar eficiencia en el desarrollo de las funciones institucionales"/>
    <s v="Información_y_Comunicación"/>
    <s v="Transparencia,_Acceso_a_la_Información_Pública_y_Lucha_Contra_la_Corrupción"/>
    <s v="Planear proyectos de fortalecimiento de las sedes aprovechando la posición física estratégica y garantizar la presencialidad en lugares donde la competencia no llegue en esta modalidad"/>
    <s v="Plan Estratégico de Tecnologías de la Información y las Comunicaciones - PETI"/>
    <m/>
    <s v="Igualdad"/>
    <x v="40"/>
    <x v="104"/>
    <x v="0"/>
    <x v="151"/>
    <s v="Número"/>
    <n v="1"/>
    <s v="página web actualizada"/>
    <x v="108"/>
    <s v="Eficacia"/>
    <x v="9"/>
    <x v="12"/>
    <s v=" Coordinador Grupo de Tecnologías de la Información "/>
    <s v="Las dos sedes"/>
    <s v="Ver Plan Anual de Adquisiciones"/>
    <d v="2022-01-01T00:00:00"/>
    <d v="2022-09-30T00:00:00"/>
    <m/>
    <m/>
    <m/>
    <m/>
    <m/>
    <m/>
    <m/>
    <m/>
    <n v="1"/>
    <m/>
    <m/>
    <m/>
  </r>
  <r>
    <s v="Actualizar los programas académicos que ofrece el Instituto con características sensibles a las crisis del sector educativo garantizando la gestión de la reducción del riesgo de deserción"/>
    <s v="Gestión_con_Valores_para_Resultados"/>
    <s v="Gobierno_Digital"/>
    <s v="Planear proyectos de fortalecimiento de las sedes aprovechando la posición física estratégica y garantizar la presencialidad en lugares donde la competencia no llegue en esta modalidad"/>
    <s v="Plan Estratégico de Tecnologías de la Información y las Comunicaciones - PETI"/>
    <m/>
    <s v="Al trabajo"/>
    <x v="41"/>
    <x v="105"/>
    <x v="0"/>
    <x v="152"/>
    <s v="Número"/>
    <n v="1"/>
    <s v="Diplomado virtual"/>
    <x v="108"/>
    <s v="Eficacia"/>
    <x v="9"/>
    <x v="12"/>
    <s v=" Coordinador Grupo de Tecnologías de la Información "/>
    <s v="Las dos sedes"/>
    <s v="Ver Plan Anual de Adquisiciones"/>
    <d v="2022-02-01T00:00:00"/>
    <d v="2022-12-30T00:00:00"/>
    <m/>
    <m/>
    <m/>
    <m/>
    <m/>
    <m/>
    <m/>
    <m/>
    <m/>
    <m/>
    <m/>
    <n v="1"/>
  </r>
  <r>
    <s v="Actualizar los programas académicos que ofrece el Instituto con características sensibles a las crisis del sector educativo garantizando la gestión de la reducción del riesgo de deserción"/>
    <s v="Gestión_con_Valores_para_Resultados"/>
    <s v="Gobierno_Digital"/>
    <s v="Proponer proyectos innovadores en los nichos de mercado con mayor probabilidad de éxito en el sector académico que ayuden a incentivar la llegada de nuevos estudiantes anteriormente no caracterizados"/>
    <s v="Plan Estratégico de Tecnologías de la Información y las Comunicaciones - PETI"/>
    <m/>
    <s v="Al trabajo"/>
    <x v="42"/>
    <x v="106"/>
    <x v="0"/>
    <x v="153"/>
    <s v="Número"/>
    <n v="1"/>
    <s v="Diplomado virtual"/>
    <x v="108"/>
    <s v="Eficacia"/>
    <x v="9"/>
    <x v="12"/>
    <s v=" Coordinador Grupo de Tecnologías de la Información "/>
    <s v="Las dos sedes"/>
    <s v="Ver Plan Anual de Adquisiciones"/>
    <d v="2022-02-01T00:00:00"/>
    <d v="2022-12-30T00:00:00"/>
    <m/>
    <m/>
    <m/>
    <m/>
    <m/>
    <m/>
    <m/>
    <m/>
    <m/>
    <m/>
    <m/>
    <n v="1"/>
  </r>
  <r>
    <s v="Fortalecer los programas académicos de posgrado para construir una comunidad académica que contribuya a la salvaguarda del patrimonio lingüístico"/>
    <s v="Información_y_Comunicación"/>
    <s v="Transparencia,_Acceso_a_la_Información_Pública_y_Lucha_Contra_la_Corrupción"/>
    <s v="Planear proyectos de fortalecimiento de las sedes aprovechando la posición física estratégica y garantizar la presencialidad en lugares donde la competencia no llegue en esta modalidad"/>
    <s v="Plan Estratégico de Tecnologías de la Información y las Comunicaciones - PETI"/>
    <m/>
    <s v="Igualdad"/>
    <x v="43"/>
    <x v="107"/>
    <x v="0"/>
    <x v="154"/>
    <s v="Número"/>
    <n v="1"/>
    <s v="Sección página web actualizada"/>
    <x v="108"/>
    <s v="Eficacia"/>
    <x v="9"/>
    <x v="12"/>
    <s v=" Coordinador Grupo de Tecnologías de la Información "/>
    <s v="Las dos sedes"/>
    <s v="Ver Plan Anual de Adquisiciones"/>
    <d v="2022-02-01T00:00:00"/>
    <d v="2022-06-30T00:00:00"/>
    <m/>
    <m/>
    <m/>
    <m/>
    <m/>
    <n v="1"/>
    <m/>
    <m/>
    <m/>
    <m/>
    <m/>
    <m/>
  </r>
  <r>
    <s v="Fortalecer los programas académicos de posgrado para construir una comunidad académica que contribuya a la salvaguarda del patrimonio lingüístico"/>
    <s v="Información_y_Comunicación"/>
    <s v="Gestión_Documental"/>
    <s v="Planear proyectos de fortalecimiento de las sedes aprovechando la posición física estratégica y garantizar la presencialidad en lugares donde la competencia no llegue en esta modalidad"/>
    <s v="Plan Estratégico de Tecnologías de la Información y las Comunicaciones - PETI"/>
    <m/>
    <s v="Participar en la conformación, ejercicio y control del poder político"/>
    <x v="44"/>
    <x v="108"/>
    <x v="0"/>
    <x v="155"/>
    <s v="Número"/>
    <n v="1"/>
    <s v="Formulario actualizado"/>
    <x v="108"/>
    <s v="Eficacia"/>
    <x v="9"/>
    <x v="12"/>
    <s v=" Coordinador Grupo de Tecnologías de la Información "/>
    <s v="Las dos sedes"/>
    <s v="Ver Plan Anual de Adquisiciones"/>
    <d v="2022-01-01T00:00:00"/>
    <d v="2022-07-31T00:00:00"/>
    <m/>
    <m/>
    <m/>
    <m/>
    <m/>
    <m/>
    <n v="1"/>
    <m/>
    <m/>
    <m/>
    <m/>
    <m/>
  </r>
  <r>
    <s v="Fortalecer los programas académicos de posgrado para construir una comunidad académica que contribuya a la salvaguarda del patrimonio lingüístico"/>
    <s v="Gestión_con_Valores_para_Resultados"/>
    <s v="Gobierno_Digital"/>
    <s v="Planear proyectos de fortalecimiento de las sedes aprovechando la posición física estratégica y garantizar la presencialidad en lugares donde la competencia no llegue en esta modalidad"/>
    <s v="Plan Estratégico de Tecnologías de la Información y las Comunicaciones - PETI"/>
    <m/>
    <s v="Al trabajo"/>
    <x v="45"/>
    <x v="109"/>
    <x v="0"/>
    <x v="156"/>
    <s v="Número"/>
    <n v="1"/>
    <s v="Aplicativo Actualizado"/>
    <x v="108"/>
    <s v="Eficacia"/>
    <x v="9"/>
    <x v="12"/>
    <s v=" Coordinador Grupo de Tecnologías de la Información "/>
    <s v="Las dos sedes"/>
    <s v="Ver Plan Anual de Adquisiciones"/>
    <d v="2022-01-01T00:00:00"/>
    <d v="2022-07-31T00:00:00"/>
    <m/>
    <m/>
    <m/>
    <m/>
    <m/>
    <m/>
    <n v="1"/>
    <m/>
    <m/>
    <m/>
    <m/>
    <m/>
  </r>
  <r>
    <s v="Posicionar las líneas de investigación, fortaleciendo nexos con las maestrías y las actividades de apropiación social del conocimiento y la comunidad académica nacional e internacional"/>
    <s v="Gestión_del_Conocimiento_y_la_Innovación"/>
    <s v="Gestión_del_Conocimiento_y_la_Innovación"/>
    <s v="Generar ingresos a través de educación continua y actividades de apropiación social del conocimiento para aumentar el presupuesto en recursos propios y atender el mantenimiento y adecuación de infraestructura patrimonial"/>
    <s v="Plan Estratégico de Tecnologías de la Información y las Comunicaciones - PETI"/>
    <m/>
    <s v="Libertad de enseñanza, aprendizaje, investigación y cátedra"/>
    <x v="46"/>
    <x v="110"/>
    <x v="0"/>
    <x v="157"/>
    <s v="Número"/>
    <n v="1"/>
    <s v="Aplicativo terminado en fase 1"/>
    <x v="108"/>
    <s v="Eficacia"/>
    <x v="9"/>
    <x v="12"/>
    <s v=" Coordinador Grupo de Tecnologías de la Información "/>
    <s v="Las dos sedes"/>
    <s v="Ver Plan Anual de Adquisiciones"/>
    <d v="2022-02-01T00:00:00"/>
    <d v="2022-11-30T00:00:00"/>
    <m/>
    <m/>
    <m/>
    <m/>
    <m/>
    <m/>
    <m/>
    <m/>
    <m/>
    <m/>
    <n v="1"/>
    <m/>
  </r>
  <r>
    <s v="Fortalecer los programas académicos de posgrado para construir una comunidad académica que contribuya a la salvaguarda del patrimonio lingüístico"/>
    <s v="Gestión_con_Valores_para_Resultados"/>
    <s v="Seguridad_Digital"/>
    <s v="Planear proyectos de fortalecimiento de las sedes aprovechando la posición física estratégica y garantizar la presencialidad en lugares donde la competencia no llegue en esta modalidad"/>
    <s v="Plan Estratégico de Tecnologías de la Información y las Comunicaciones - PETI"/>
    <m/>
    <s v="Libertad de enseñanza, aprendizaje, investigación y cátedra"/>
    <x v="47"/>
    <x v="111"/>
    <x v="0"/>
    <x v="158"/>
    <s v="Número"/>
    <n v="1"/>
    <s v="Controles de acceso a sistemas de información"/>
    <x v="108"/>
    <s v="Eficacia"/>
    <x v="9"/>
    <x v="12"/>
    <s v=" Coordinador Grupo de Tecnologías de la Información "/>
    <s v="Las dos sedes"/>
    <s v="Ver Plan Anual de Adquisiciones"/>
    <d v="2022-01-01T00:00:00"/>
    <d v="2022-02-28T00:00:00"/>
    <m/>
    <n v="1"/>
    <m/>
    <m/>
    <m/>
    <m/>
    <m/>
    <m/>
    <m/>
    <m/>
    <m/>
    <m/>
  </r>
  <r>
    <s v="Fortalecer los programas académicos de posgrado para construir una comunidad académica que contribuya a la salvaguarda del patrimonio lingüístico"/>
    <s v="Información_y_Comunicación"/>
    <s v="Gestión_Documental"/>
    <s v="Plan Institucional de Archivos de la Entidad - PINAR"/>
    <s v="Plan de Conservación"/>
    <s v="Generar proyectos de acompañamiento especializado entre los profesionales expertos que apadrinen áreas con resistencia al cambio para mejorar la aceptación de misionalidad como IES por parte del personal administrativo."/>
    <s v="Igualdad"/>
    <x v="48"/>
    <x v="112"/>
    <x v="0"/>
    <x v="127"/>
    <m/>
    <m/>
    <m/>
    <x v="47"/>
    <m/>
    <x v="9"/>
    <x v="9"/>
    <s v="Coordinador(a) grupo de Gestión Documental"/>
    <s v="Las dos sedes"/>
    <s v="Ver Plan Anual de Adquisiciones"/>
    <d v="2022-11-01T00:00:00"/>
    <d v="2022-12-31T00:00:00"/>
    <m/>
    <m/>
    <m/>
    <m/>
    <m/>
    <m/>
    <m/>
    <m/>
    <m/>
    <m/>
    <n v="1"/>
    <n v="1"/>
  </r>
  <r>
    <m/>
    <m/>
    <m/>
    <m/>
    <m/>
    <m/>
    <m/>
    <x v="49"/>
    <x v="113"/>
    <x v="115"/>
    <x v="159"/>
    <s v="Número"/>
    <n v="20"/>
    <s v="Sensibilizaciones realizadas"/>
    <x v="109"/>
    <s v="Eficacia"/>
    <x v="9"/>
    <x v="9"/>
    <s v="Coordinador(a) grupo de Gestión Documental"/>
    <s v="Las dos sedes"/>
    <m/>
    <d v="2022-03-01T00:00:00"/>
    <d v="2022-12-31T00:00:00"/>
    <m/>
    <m/>
    <n v="3"/>
    <n v="3"/>
    <n v="3"/>
    <n v="2"/>
    <n v="2"/>
    <n v="2"/>
    <n v="2"/>
    <n v="2"/>
    <n v="1"/>
    <n v="0"/>
  </r>
  <r>
    <m/>
    <m/>
    <m/>
    <m/>
    <m/>
    <m/>
    <m/>
    <x v="49"/>
    <x v="113"/>
    <x v="116"/>
    <x v="160"/>
    <s v="Número"/>
    <n v="5"/>
    <s v="Inventarios de transferencias 2021"/>
    <x v="110"/>
    <s v="Eficacia"/>
    <x v="9"/>
    <x v="9"/>
    <s v="Coordinador(a) grupo de Gestión Documental"/>
    <s v="Las dos sedes"/>
    <m/>
    <d v="2022-02-28T00:00:00"/>
    <d v="2022-11-30T00:00:00"/>
    <m/>
    <n v="1"/>
    <m/>
    <n v="1"/>
    <m/>
    <n v="1"/>
    <m/>
    <m/>
    <n v="1"/>
    <m/>
    <n v="1"/>
    <m/>
  </r>
  <r>
    <s v="Fortalecer la gestión administrativa incorporando nuevas y mejores prácticas que permitan generar eficiencia en el desarrollo de las funciones institucionales"/>
    <s v="Información_y_Comunicación"/>
    <s v="Gestión_Documental"/>
    <s v="Plan Institucional de Archivos de la Entidad - PINAR"/>
    <s v="Plan de Conservación"/>
    <s v="Generar proyectos de acompañamiento especializado entre los profesionales expertos que apadrinen áreas con resistencia al cambio para mejorar la aceptación de misionalidad como IES por parte del personal administrativo."/>
    <s v="Igualdad"/>
    <x v="50"/>
    <x v="114"/>
    <x v="0"/>
    <x v="127"/>
    <m/>
    <m/>
    <m/>
    <x v="47"/>
    <m/>
    <x v="9"/>
    <x v="9"/>
    <s v="Coordinador(a) grupo de Gestión Documental"/>
    <s v="Las dos sedes"/>
    <s v="Ver Plan Anual de Adquisiciones"/>
    <d v="2022-04-01T00:00:00"/>
    <d v="2022-12-31T00:00:00"/>
    <m/>
    <m/>
    <m/>
    <m/>
    <m/>
    <m/>
    <m/>
    <m/>
    <m/>
    <m/>
    <m/>
    <n v="1"/>
  </r>
  <r>
    <m/>
    <m/>
    <m/>
    <m/>
    <m/>
    <m/>
    <m/>
    <x v="49"/>
    <x v="114"/>
    <x v="117"/>
    <x v="161"/>
    <s v="Número"/>
    <n v="2"/>
    <s v="Actas de reunión donde se evidencie el desarrollo de las pruebas"/>
    <x v="111"/>
    <s v="Eficacia"/>
    <x v="9"/>
    <x v="9"/>
    <s v="Coordinador(a) grupo de Gestión Documental"/>
    <s v="Las dos sedes"/>
    <m/>
    <d v="2022-04-01T00:00:00"/>
    <d v="2022-10-31T00:00:00"/>
    <m/>
    <m/>
    <m/>
    <n v="1"/>
    <m/>
    <m/>
    <m/>
    <m/>
    <m/>
    <n v="1"/>
    <m/>
    <m/>
  </r>
  <r>
    <m/>
    <m/>
    <m/>
    <m/>
    <m/>
    <m/>
    <m/>
    <x v="49"/>
    <x v="114"/>
    <x v="118"/>
    <x v="162"/>
    <s v="Número"/>
    <n v="2"/>
    <s v="Informes que evidencien los avances en la implementación del software"/>
    <x v="112"/>
    <s v="Eficacia"/>
    <x v="9"/>
    <x v="9"/>
    <s v="Coordinador(a) grupo de Gestión Documental"/>
    <s v="Las dos sedes"/>
    <m/>
    <d v="2022-05-31T00:00:00"/>
    <d v="2022-11-30T00:00:00"/>
    <m/>
    <m/>
    <m/>
    <m/>
    <n v="1"/>
    <m/>
    <m/>
    <m/>
    <m/>
    <m/>
    <n v="1"/>
    <m/>
  </r>
  <r>
    <s v="Fortalecer la gestión administrativa incorporando nuevas y mejores prácticas que permitan generar eficiencia en el desarrollo de las funciones institucionales"/>
    <s v="Información_y_Comunicación"/>
    <s v="Gestión_Documental"/>
    <s v="Plan Institucional de Archivos de la Entidad - PINAR"/>
    <s v="Plan de Conservación"/>
    <s v="Generar proyectos de acompañamiento especializado entre los profesionales expertos que apadrinen áreas con resistencia al cambio para mejorar la aceptación de misionalidad como IES por parte del personal administrativo."/>
    <s v="Igualdad"/>
    <x v="51"/>
    <x v="115"/>
    <x v="0"/>
    <x v="127"/>
    <m/>
    <m/>
    <m/>
    <x v="47"/>
    <m/>
    <x v="9"/>
    <x v="9"/>
    <s v="Coordinador(a) grupo de Gestión Documental"/>
    <s v="Las dos sedes"/>
    <s v="Ver Plan Anual de Adquisiciones"/>
    <d v="2022-11-01T00:00:00"/>
    <d v="2022-12-31T00:00:00"/>
    <m/>
    <m/>
    <m/>
    <m/>
    <m/>
    <m/>
    <m/>
    <m/>
    <m/>
    <m/>
    <n v="1"/>
    <n v="1"/>
  </r>
  <r>
    <m/>
    <m/>
    <m/>
    <m/>
    <m/>
    <m/>
    <m/>
    <x v="49"/>
    <x v="115"/>
    <x v="119"/>
    <x v="163"/>
    <s v="Número"/>
    <n v="48000"/>
    <s v="Folios digitalizados"/>
    <x v="113"/>
    <s v="Eficacia"/>
    <x v="9"/>
    <x v="9"/>
    <s v="Coordinador(a) grupo de Gestión Documental"/>
    <s v="Las dos sedes"/>
    <m/>
    <d v="2022-03-01T00:00:00"/>
    <d v="2022-12-31T00:00:00"/>
    <m/>
    <m/>
    <n v="12000"/>
    <m/>
    <m/>
    <n v="12000"/>
    <m/>
    <m/>
    <n v="12000"/>
    <m/>
    <m/>
    <n v="12000"/>
  </r>
  <r>
    <s v="Fortalecer la gestión administrativa incorporando nuevas y mejores prácticas que permitan generar eficiencia en el desarrollo de las funciones institucionales"/>
    <s v="Información_y_Comunicación"/>
    <s v="Gestión_Documental"/>
    <s v="Plan Institucional de Archivos de la Entidad - PINAR"/>
    <s v="Plan de Conservación"/>
    <s v="Generar proyectos de acompañamiento especializado entre los profesionales expertos que apadrinen áreas con resistencia al cambio para mejorar la aceptación de misionalidad como IES por parte del personal administrativo."/>
    <s v="Igualdad"/>
    <x v="52"/>
    <x v="116"/>
    <x v="0"/>
    <x v="127"/>
    <m/>
    <m/>
    <m/>
    <x v="47"/>
    <m/>
    <x v="9"/>
    <x v="9"/>
    <s v="Coordinador(a) grupo de Gestión Documental"/>
    <s v="Las dos sedes"/>
    <s v="Ver Plan Anual de Adquisiciones"/>
    <d v="2022-02-01T00:00:00"/>
    <d v="2022-12-31T00:00:00"/>
    <m/>
    <m/>
    <m/>
    <m/>
    <m/>
    <m/>
    <m/>
    <m/>
    <m/>
    <m/>
    <n v="1"/>
    <n v="4"/>
  </r>
  <r>
    <m/>
    <m/>
    <m/>
    <m/>
    <m/>
    <m/>
    <m/>
    <x v="49"/>
    <x v="116"/>
    <x v="120"/>
    <x v="164"/>
    <s v="Número"/>
    <n v="1"/>
    <s v="PINAR aprobado y publicado antes del 31 de enero de 2021"/>
    <x v="114"/>
    <s v="Eficacia"/>
    <x v="9"/>
    <x v="9"/>
    <s v="Coordinador(a) grupo de Gestión Documental"/>
    <s v="Las dos sedes"/>
    <m/>
    <d v="2022-02-01T00:00:00"/>
    <d v="2022-02-28T00:00:00"/>
    <m/>
    <n v="1"/>
    <m/>
    <m/>
    <m/>
    <m/>
    <m/>
    <m/>
    <m/>
    <m/>
    <m/>
    <m/>
  </r>
  <r>
    <m/>
    <m/>
    <m/>
    <m/>
    <m/>
    <m/>
    <m/>
    <x v="49"/>
    <x v="116"/>
    <x v="121"/>
    <x v="165"/>
    <s v="Unidad"/>
    <n v="1"/>
    <s v="Procedimiento actualizado y publicado en el SIG"/>
    <x v="115"/>
    <s v="Eficacia"/>
    <x v="9"/>
    <x v="9"/>
    <s v="Coordinador(a) grupo de Gestión Documental"/>
    <s v="Las dos sedes"/>
    <m/>
    <d v="2022-03-01T00:00:00"/>
    <d v="2022-03-31T00:00:00"/>
    <m/>
    <m/>
    <n v="1"/>
    <m/>
    <m/>
    <m/>
    <m/>
    <m/>
    <m/>
    <m/>
    <m/>
    <m/>
  </r>
  <r>
    <m/>
    <m/>
    <m/>
    <m/>
    <m/>
    <m/>
    <m/>
    <x v="49"/>
    <x v="116"/>
    <x v="122"/>
    <x v="166"/>
    <s v="Unidad"/>
    <n v="17"/>
    <s v="Número de socializaciones impartidas"/>
    <x v="116"/>
    <s v="Eficacia"/>
    <x v="9"/>
    <x v="9"/>
    <s v="Coordinador(a) grupo de Gestión Documental"/>
    <s v="Las dos sedes"/>
    <m/>
    <d v="2022-02-01T00:00:00"/>
    <d v="2022-11-30T00:00:00"/>
    <m/>
    <n v="1"/>
    <n v="2"/>
    <n v="2"/>
    <n v="2"/>
    <n v="2"/>
    <n v="2"/>
    <n v="2"/>
    <n v="2"/>
    <n v="1"/>
    <n v="1"/>
    <m/>
  </r>
  <r>
    <m/>
    <m/>
    <m/>
    <m/>
    <m/>
    <m/>
    <m/>
    <x v="49"/>
    <x v="117"/>
    <x v="123"/>
    <x v="167"/>
    <s v="Unidad"/>
    <n v="17"/>
    <s v="Compromisos de las dependencias para implementar la TRD evidenciados por medio del acta de la reunión"/>
    <x v="117"/>
    <s v="Eficacia"/>
    <x v="9"/>
    <x v="9"/>
    <s v="Coordinador(a) grupo de Gestión Documental"/>
    <s v="Las dos sedes"/>
    <m/>
    <d v="2022-02-01T00:00:00"/>
    <d v="2022-11-30T00:00:00"/>
    <m/>
    <n v="1"/>
    <n v="2"/>
    <n v="2"/>
    <n v="2"/>
    <n v="2"/>
    <n v="2"/>
    <n v="2"/>
    <n v="2"/>
    <n v="1"/>
    <n v="1"/>
    <m/>
  </r>
  <r>
    <m/>
    <m/>
    <m/>
    <m/>
    <m/>
    <m/>
    <m/>
    <x v="49"/>
    <x v="116"/>
    <x v="124"/>
    <x v="168"/>
    <s v="Unidad"/>
    <n v="3"/>
    <s v="Número de acompañamientos simpartidos"/>
    <x v="118"/>
    <s v="Eficacia"/>
    <x v="9"/>
    <x v="9"/>
    <s v="Coordinador(a) grupo de Gestión Documental"/>
    <s v="Las dos sedes"/>
    <m/>
    <d v="2022-03-01T00:00:00"/>
    <d v="2022-03-31T00:00:00"/>
    <m/>
    <m/>
    <n v="1"/>
    <m/>
    <m/>
    <m/>
    <m/>
    <m/>
    <m/>
    <n v="1"/>
    <m/>
    <n v="1"/>
  </r>
  <r>
    <s v="Fortalecer la gestión administrativa incorporando nuevas y mejores prácticas que permitan generar eficiencia en el desarrollo de las funciones institucionales"/>
    <s v="Información_y_Comunicación"/>
    <s v="Gestión_Documental"/>
    <s v="Plan de conservación"/>
    <m/>
    <s v="Generar proyectos de acompañamiento especializado entre los profesionales expertos que apadrinen áreas con resistencia al cambio para mejorar la aceptación de misionalidad como IES por parte del personal administrativo."/>
    <s v="Igualdad"/>
    <x v="53"/>
    <x v="118"/>
    <x v="0"/>
    <x v="127"/>
    <m/>
    <m/>
    <m/>
    <x v="47"/>
    <m/>
    <x v="9"/>
    <x v="9"/>
    <s v="Coordinador del grupo de Gestión Documental"/>
    <s v="Las dos sedes"/>
    <s v="Ver Plan Anual de Adquisiciones"/>
    <d v="2022-02-01T00:00:00"/>
    <d v="2022-12-31T00:00:00"/>
    <m/>
    <m/>
    <m/>
    <m/>
    <m/>
    <m/>
    <m/>
    <m/>
    <m/>
    <m/>
    <n v="1"/>
    <n v="1"/>
  </r>
  <r>
    <m/>
    <m/>
    <m/>
    <m/>
    <m/>
    <m/>
    <m/>
    <x v="49"/>
    <x v="118"/>
    <x v="125"/>
    <x v="169"/>
    <s v="Unidad"/>
    <n v="17"/>
    <s v="Número de socializaciones impartidas"/>
    <x v="119"/>
    <s v="Eficacia"/>
    <x v="9"/>
    <x v="9"/>
    <s v="Coordinador del grupo de Gestión Documental"/>
    <s v="Las dos sedes"/>
    <m/>
    <d v="2022-02-01T00:00:00"/>
    <d v="2022-11-30T00:00:00"/>
    <m/>
    <n v="1"/>
    <n v="2"/>
    <n v="2"/>
    <n v="2"/>
    <n v="2"/>
    <n v="2"/>
    <n v="2"/>
    <n v="2"/>
    <n v="1"/>
    <n v="1"/>
    <m/>
  </r>
  <r>
    <m/>
    <m/>
    <m/>
    <m/>
    <m/>
    <m/>
    <m/>
    <x v="49"/>
    <x v="118"/>
    <x v="126"/>
    <x v="170"/>
    <s v="Unidad"/>
    <n v="2"/>
    <s v="Número de limpiezas impartidas"/>
    <x v="120"/>
    <s v="Eficacia"/>
    <x v="9"/>
    <x v="9"/>
    <s v="Coordinador del grupo de Recursos Fisicos"/>
    <s v="Las dos sedes"/>
    <m/>
    <d v="2022-07-01T00:00:00"/>
    <d v="2022-12-31T00:00:00"/>
    <m/>
    <m/>
    <m/>
    <m/>
    <m/>
    <m/>
    <n v="1"/>
    <m/>
    <m/>
    <m/>
    <m/>
    <n v="1"/>
  </r>
  <r>
    <m/>
    <m/>
    <m/>
    <m/>
    <m/>
    <m/>
    <m/>
    <x v="49"/>
    <x v="118"/>
    <x v="127"/>
    <x v="171"/>
    <s v="Unidad"/>
    <n v="1"/>
    <s v="Número de jornadas de fumigación realizadas"/>
    <x v="121"/>
    <s v="Eficacia"/>
    <x v="9"/>
    <x v="9"/>
    <s v="Coordinador del grupo de Recursos Fisicos"/>
    <s v="Las dos sedes"/>
    <m/>
    <s v="01/10/20222"/>
    <d v="2022-10-31T00:00:00"/>
    <m/>
    <m/>
    <m/>
    <m/>
    <m/>
    <m/>
    <m/>
    <m/>
    <m/>
    <n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6E13BE7-BAA2-4F71-BA44-A54EE971AC35}"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A39" firstHeaderRow="1" firstDataRow="1" firstDataCol="1"/>
  <pivotFields count="35">
    <pivotField showAll="0"/>
    <pivotField showAll="0"/>
    <pivotField showAll="0"/>
    <pivotField showAll="0"/>
    <pivotField showAll="0"/>
    <pivotField showAll="0"/>
    <pivotField showAll="0"/>
    <pivotField showAll="0" countASubtotal="1">
      <items count="5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50"/>
        <item x="51"/>
        <item x="52"/>
        <item x="53"/>
        <item x="49"/>
        <item t="countA"/>
      </items>
    </pivotField>
    <pivotField showAll="0">
      <items count="120">
        <item x="8"/>
        <item x="47"/>
        <item x="70"/>
        <item x="75"/>
        <item x="93"/>
        <item x="100"/>
        <item x="110"/>
        <item x="109"/>
        <item x="102"/>
        <item x="82"/>
        <item x="59"/>
        <item x="23"/>
        <item x="5"/>
        <item x="67"/>
        <item x="42"/>
        <item x="71"/>
        <item x="50"/>
        <item x="61"/>
        <item x="48"/>
        <item x="111"/>
        <item x="10"/>
        <item x="16"/>
        <item x="25"/>
        <item x="39"/>
        <item x="103"/>
        <item x="24"/>
        <item x="117"/>
        <item x="116"/>
        <item x="34"/>
        <item x="40"/>
        <item x="0"/>
        <item x="106"/>
        <item x="105"/>
        <item x="33"/>
        <item x="3"/>
        <item x="4"/>
        <item x="12"/>
        <item x="7"/>
        <item x="64"/>
        <item x="65"/>
        <item x="63"/>
        <item x="74"/>
        <item x="51"/>
        <item x="58"/>
        <item x="46"/>
        <item x="38"/>
        <item x="54"/>
        <item x="49"/>
        <item x="57"/>
        <item x="56"/>
        <item x="108"/>
        <item x="35"/>
        <item x="31"/>
        <item x="11"/>
        <item x="17"/>
        <item x="94"/>
        <item x="95"/>
        <item x="92"/>
        <item x="88"/>
        <item x="2"/>
        <item x="99"/>
        <item x="36"/>
        <item x="37"/>
        <item x="72"/>
        <item x="85"/>
        <item x="53"/>
        <item x="78"/>
        <item x="86"/>
        <item x="20"/>
        <item x="27"/>
        <item x="104"/>
        <item x="52"/>
        <item x="66"/>
        <item x="21"/>
        <item x="69"/>
        <item x="89"/>
        <item x="118"/>
        <item x="55"/>
        <item x="76"/>
        <item x="96"/>
        <item x="115"/>
        <item x="43"/>
        <item x="45"/>
        <item x="28"/>
        <item x="41"/>
        <item x="13"/>
        <item x="26"/>
        <item x="22"/>
        <item x="19"/>
        <item x="30"/>
        <item x="98"/>
        <item x="73"/>
        <item x="60"/>
        <item x="18"/>
        <item x="62"/>
        <item x="1"/>
        <item x="14"/>
        <item x="107"/>
        <item x="81"/>
        <item x="80"/>
        <item x="68"/>
        <item x="97"/>
        <item x="90"/>
        <item x="44"/>
        <item x="15"/>
        <item x="84"/>
        <item x="83"/>
        <item x="91"/>
        <item x="87"/>
        <item x="114"/>
        <item x="77"/>
        <item x="101"/>
        <item x="79"/>
        <item x="112"/>
        <item x="113"/>
        <item x="6"/>
        <item x="9"/>
        <item x="32"/>
        <item x="29"/>
        <item t="default"/>
      </items>
    </pivotField>
    <pivotField showAll="0">
      <items count="129">
        <item x="1"/>
        <item x="2"/>
        <item x="3"/>
        <item x="4"/>
        <item x="26"/>
        <item x="27"/>
        <item x="28"/>
        <item x="29"/>
        <item x="30"/>
        <item x="31"/>
        <item x="32"/>
        <item x="33"/>
        <item x="34"/>
        <item x="35"/>
        <item x="36"/>
        <item x="37"/>
        <item x="38"/>
        <item x="39"/>
        <item x="40"/>
        <item x="41"/>
        <item x="42"/>
        <item x="43"/>
        <item x="44"/>
        <item x="45"/>
        <item x="46"/>
        <item x="47"/>
        <item x="48"/>
        <item x="49"/>
        <item x="50"/>
        <item x="51"/>
        <item x="52"/>
        <item x="5"/>
        <item x="6"/>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7"/>
        <item x="8"/>
        <item x="95"/>
        <item x="96"/>
        <item x="97"/>
        <item x="98"/>
        <item x="99"/>
        <item x="100"/>
        <item x="101"/>
        <item x="102"/>
        <item x="103"/>
        <item x="104"/>
        <item x="105"/>
        <item x="106"/>
        <item x="107"/>
        <item x="108"/>
        <item x="109"/>
        <item x="110"/>
        <item x="111"/>
        <item x="112"/>
        <item x="113"/>
        <item x="114"/>
        <item x="9"/>
        <item x="10"/>
        <item x="115"/>
        <item x="116"/>
        <item x="11"/>
        <item x="12"/>
        <item x="117"/>
        <item x="118"/>
        <item x="119"/>
        <item x="120"/>
        <item x="121"/>
        <item x="122"/>
        <item x="123"/>
        <item x="124"/>
        <item x="125"/>
        <item x="126"/>
        <item x="127"/>
        <item x="13"/>
        <item x="14"/>
        <item x="15"/>
        <item x="16"/>
        <item x="17"/>
        <item x="18"/>
        <item x="19"/>
        <item x="20"/>
        <item x="21"/>
        <item x="22"/>
        <item x="23"/>
        <item x="24"/>
        <item x="25"/>
        <item x="0"/>
        <item t="default"/>
      </items>
    </pivotField>
    <pivotField showAll="0">
      <items count="173">
        <item x="132"/>
        <item x="26"/>
        <item x="138"/>
        <item x="134"/>
        <item x="141"/>
        <item x="94"/>
        <item x="165"/>
        <item x="156"/>
        <item x="154"/>
        <item x="92"/>
        <item x="155"/>
        <item x="111"/>
        <item x="144"/>
        <item x="67"/>
        <item x="53"/>
        <item x="20"/>
        <item x="90"/>
        <item x="85"/>
        <item x="88"/>
        <item x="83"/>
        <item x="160"/>
        <item x="35"/>
        <item x="123"/>
        <item x="79"/>
        <item x="32"/>
        <item x="10"/>
        <item x="2"/>
        <item x="78"/>
        <item x="21"/>
        <item x="47"/>
        <item x="149"/>
        <item x="22"/>
        <item x="101"/>
        <item x="50"/>
        <item x="115"/>
        <item x="12"/>
        <item x="11"/>
        <item x="140"/>
        <item x="0"/>
        <item x="38"/>
        <item x="82"/>
        <item x="17"/>
        <item x="84"/>
        <item x="44"/>
        <item x="137"/>
        <item x="15"/>
        <item x="89"/>
        <item x="118"/>
        <item x="157"/>
        <item x="147"/>
        <item x="23"/>
        <item x="69"/>
        <item x="163"/>
        <item x="39"/>
        <item x="40"/>
        <item x="95"/>
        <item x="117"/>
        <item x="81"/>
        <item x="3"/>
        <item x="113"/>
        <item x="4"/>
        <item x="99"/>
        <item x="98"/>
        <item x="97"/>
        <item x="108"/>
        <item x="122"/>
        <item x="105"/>
        <item x="43"/>
        <item x="80"/>
        <item x="121"/>
        <item x="107"/>
        <item x="19"/>
        <item x="109"/>
        <item x="133"/>
        <item x="112"/>
        <item x="45"/>
        <item x="46"/>
        <item x="75"/>
        <item x="30"/>
        <item x="24"/>
        <item x="42"/>
        <item x="119"/>
        <item x="158"/>
        <item x="86"/>
        <item x="104"/>
        <item x="171"/>
        <item x="136"/>
        <item x="1"/>
        <item x="106"/>
        <item x="135"/>
        <item x="131"/>
        <item x="142"/>
        <item x="167"/>
        <item x="73"/>
        <item x="91"/>
        <item x="63"/>
        <item x="68"/>
        <item x="18"/>
        <item x="9"/>
        <item x="64"/>
        <item x="164"/>
        <item x="71"/>
        <item x="116"/>
        <item x="130"/>
        <item x="87"/>
        <item x="148"/>
        <item x="139"/>
        <item x="93"/>
        <item x="51"/>
        <item x="62"/>
        <item x="49"/>
        <item x="100"/>
        <item x="48"/>
        <item x="110"/>
        <item x="25"/>
        <item x="76"/>
        <item x="28"/>
        <item x="29"/>
        <item x="56"/>
        <item x="36"/>
        <item x="37"/>
        <item x="33"/>
        <item x="34"/>
        <item x="162"/>
        <item x="52"/>
        <item x="168"/>
        <item x="66"/>
        <item x="74"/>
        <item x="102"/>
        <item x="70"/>
        <item x="126"/>
        <item x="146"/>
        <item x="41"/>
        <item x="58"/>
        <item x="59"/>
        <item x="170"/>
        <item x="169"/>
        <item x="16"/>
        <item x="161"/>
        <item x="143"/>
        <item x="145"/>
        <item x="166"/>
        <item x="151"/>
        <item x="57"/>
        <item x="72"/>
        <item x="55"/>
        <item x="96"/>
        <item x="159"/>
        <item x="103"/>
        <item x="125"/>
        <item x="128"/>
        <item x="129"/>
        <item x="8"/>
        <item x="14"/>
        <item x="27"/>
        <item x="120"/>
        <item x="31"/>
        <item x="5"/>
        <item x="77"/>
        <item x="7"/>
        <item x="6"/>
        <item x="13"/>
        <item x="54"/>
        <item x="65"/>
        <item x="60"/>
        <item x="61"/>
        <item x="114"/>
        <item x="124"/>
        <item x="150"/>
        <item x="153"/>
        <item x="152"/>
        <item x="127"/>
        <item t="default"/>
      </items>
    </pivotField>
    <pivotField showAll="0"/>
    <pivotField showAll="0"/>
    <pivotField showAll="0"/>
    <pivotField showAll="0">
      <items count="123">
        <item x="78"/>
        <item x="111"/>
        <item x="120"/>
        <item x="35"/>
        <item x="8"/>
        <item x="107"/>
        <item x="6"/>
        <item x="46"/>
        <item x="5"/>
        <item x="22"/>
        <item x="29"/>
        <item x="28"/>
        <item x="27"/>
        <item x="90"/>
        <item x="103"/>
        <item x="31"/>
        <item x="19"/>
        <item x="117"/>
        <item x="70"/>
        <item x="72"/>
        <item x="4"/>
        <item x="32"/>
        <item x="92"/>
        <item x="95"/>
        <item x="18"/>
        <item x="66"/>
        <item x="20"/>
        <item x="101"/>
        <item x="13"/>
        <item x="91"/>
        <item x="59"/>
        <item x="96"/>
        <item x="0"/>
        <item x="3"/>
        <item x="34"/>
        <item x="33"/>
        <item x="24"/>
        <item x="63"/>
        <item x="36"/>
        <item x="1"/>
        <item x="79"/>
        <item x="68"/>
        <item x="15"/>
        <item x="69"/>
        <item x="75"/>
        <item x="42"/>
        <item x="71"/>
        <item x="77"/>
        <item x="113"/>
        <item x="48"/>
        <item x="65"/>
        <item x="23"/>
        <item x="108"/>
        <item x="64"/>
        <item x="94"/>
        <item x="55"/>
        <item x="97"/>
        <item x="67"/>
        <item x="73"/>
        <item x="112"/>
        <item x="93"/>
        <item x="110"/>
        <item x="121"/>
        <item x="2"/>
        <item x="44"/>
        <item x="87"/>
        <item x="85"/>
        <item x="61"/>
        <item x="40"/>
        <item x="39"/>
        <item x="41"/>
        <item x="7"/>
        <item x="104"/>
        <item x="74"/>
        <item x="118"/>
        <item x="50"/>
        <item x="49"/>
        <item x="57"/>
        <item x="62"/>
        <item x="53"/>
        <item x="56"/>
        <item x="58"/>
        <item x="54"/>
        <item x="116"/>
        <item x="30"/>
        <item x="52"/>
        <item x="51"/>
        <item x="86"/>
        <item x="114"/>
        <item x="99"/>
        <item x="105"/>
        <item x="76"/>
        <item x="115"/>
        <item x="106"/>
        <item x="98"/>
        <item x="80"/>
        <item x="81"/>
        <item x="17"/>
        <item x="16"/>
        <item x="12"/>
        <item x="14"/>
        <item x="37"/>
        <item x="38"/>
        <item x="82"/>
        <item x="10"/>
        <item x="89"/>
        <item x="88"/>
        <item x="109"/>
        <item x="60"/>
        <item x="102"/>
        <item x="100"/>
        <item x="11"/>
        <item x="119"/>
        <item x="9"/>
        <item x="21"/>
        <item x="25"/>
        <item x="43"/>
        <item x="45"/>
        <item x="84"/>
        <item x="83"/>
        <item x="26"/>
        <item x="47"/>
        <item t="default"/>
      </items>
    </pivotField>
    <pivotField showAll="0"/>
    <pivotField axis="axisRow" showAll="0">
      <items count="11">
        <item x="0"/>
        <item x="3"/>
        <item x="7"/>
        <item x="6"/>
        <item x="1"/>
        <item x="5"/>
        <item x="4"/>
        <item x="9"/>
        <item x="2"/>
        <item x="8"/>
        <item t="default"/>
      </items>
    </pivotField>
    <pivotField axis="axisRow" showAll="0">
      <items count="14">
        <item x="0"/>
        <item x="2"/>
        <item x="9"/>
        <item x="3"/>
        <item x="7"/>
        <item x="11"/>
        <item x="6"/>
        <item x="8"/>
        <item x="12"/>
        <item x="4"/>
        <item x="5"/>
        <item x="1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6"/>
    <field x="17"/>
  </rowFields>
  <rowItems count="36">
    <i>
      <x/>
    </i>
    <i r="1">
      <x/>
    </i>
    <i r="1">
      <x v="12"/>
    </i>
    <i>
      <x v="1"/>
    </i>
    <i r="1">
      <x v="6"/>
    </i>
    <i r="1">
      <x v="9"/>
    </i>
    <i r="1">
      <x v="10"/>
    </i>
    <i r="1">
      <x v="12"/>
    </i>
    <i>
      <x v="2"/>
    </i>
    <i r="1">
      <x v="11"/>
    </i>
    <i r="1">
      <x v="12"/>
    </i>
    <i>
      <x v="3"/>
    </i>
    <i r="1">
      <x v="2"/>
    </i>
    <i r="1">
      <x v="5"/>
    </i>
    <i r="1">
      <x v="7"/>
    </i>
    <i r="1">
      <x v="12"/>
    </i>
    <i>
      <x v="4"/>
    </i>
    <i r="1">
      <x v="1"/>
    </i>
    <i r="1">
      <x v="3"/>
    </i>
    <i r="1">
      <x v="12"/>
    </i>
    <i>
      <x v="5"/>
    </i>
    <i r="1">
      <x v="7"/>
    </i>
    <i r="1">
      <x v="12"/>
    </i>
    <i>
      <x v="6"/>
    </i>
    <i r="1">
      <x v="4"/>
    </i>
    <i r="1">
      <x v="12"/>
    </i>
    <i>
      <x v="7"/>
    </i>
    <i r="1">
      <x v="2"/>
    </i>
    <i r="1">
      <x v="8"/>
    </i>
    <i>
      <x v="8"/>
    </i>
    <i r="1">
      <x v="3"/>
    </i>
    <i r="1">
      <x v="12"/>
    </i>
    <i>
      <x v="9"/>
    </i>
    <i r="1">
      <x v="5"/>
    </i>
    <i r="1">
      <x v="12"/>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A675AC7-3F4F-6349-A16B-B8FC386CB83A}" name="TablaDinámica1"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AL17" firstHeaderRow="1" firstDataRow="2" firstDataCol="1"/>
  <pivotFields count="36">
    <pivotField showAll="0"/>
    <pivotField showAll="0"/>
    <pivotField showAll="0"/>
    <pivotField showAll="0"/>
    <pivotField showAll="0"/>
    <pivotField showAll="0"/>
    <pivotField showAll="0"/>
    <pivotField axis="axisCol" dataField="1" showAll="0">
      <items count="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t="default"/>
      </items>
    </pivotField>
    <pivotField showAll="0"/>
    <pivotField showAll="0">
      <items count="116">
        <item x="1"/>
        <item x="2"/>
        <item x="3"/>
        <item x="4"/>
        <item x="26"/>
        <item x="27"/>
        <item x="28"/>
        <item x="29"/>
        <item x="30"/>
        <item x="31"/>
        <item x="32"/>
        <item x="33"/>
        <item x="34"/>
        <item x="35"/>
        <item x="36"/>
        <item x="37"/>
        <item x="38"/>
        <item x="39"/>
        <item x="40"/>
        <item x="41"/>
        <item x="42"/>
        <item x="43"/>
        <item x="44"/>
        <item x="45"/>
        <item x="46"/>
        <item x="47"/>
        <item x="48"/>
        <item x="49"/>
        <item x="50"/>
        <item x="51"/>
        <item x="52"/>
        <item x="5"/>
        <item x="6"/>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7"/>
        <item x="8"/>
        <item x="95"/>
        <item x="96"/>
        <item x="97"/>
        <item x="98"/>
        <item x="99"/>
        <item x="100"/>
        <item x="101"/>
        <item x="102"/>
        <item x="103"/>
        <item x="104"/>
        <item x="105"/>
        <item x="106"/>
        <item x="107"/>
        <item x="108"/>
        <item x="109"/>
        <item x="110"/>
        <item x="111"/>
        <item x="112"/>
        <item x="113"/>
        <item x="114"/>
        <item x="9"/>
        <item x="10"/>
        <item x="11"/>
        <item x="12"/>
        <item x="13"/>
        <item x="14"/>
        <item x="15"/>
        <item x="16"/>
        <item x="17"/>
        <item x="18"/>
        <item x="19"/>
        <item x="20"/>
        <item x="21"/>
        <item x="22"/>
        <item x="23"/>
        <item x="24"/>
        <item x="25"/>
        <item x="0"/>
        <item t="default"/>
      </items>
    </pivotField>
    <pivotField showAll="0"/>
    <pivotField showAll="0"/>
    <pivotField showAll="0"/>
    <pivotField showAll="0"/>
    <pivotField showAll="0"/>
    <pivotField showAll="0"/>
    <pivotField showAll="0"/>
    <pivotField axis="axisRow" showAll="0">
      <items count="13">
        <item x="0"/>
        <item x="2"/>
        <item x="9"/>
        <item x="3"/>
        <item x="7"/>
        <item x="11"/>
        <item x="6"/>
        <item x="8"/>
        <item x="4"/>
        <item x="5"/>
        <item x="1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13">
    <i>
      <x/>
    </i>
    <i>
      <x v="1"/>
    </i>
    <i>
      <x v="2"/>
    </i>
    <i>
      <x v="3"/>
    </i>
    <i>
      <x v="4"/>
    </i>
    <i>
      <x v="5"/>
    </i>
    <i>
      <x v="6"/>
    </i>
    <i>
      <x v="7"/>
    </i>
    <i>
      <x v="8"/>
    </i>
    <i>
      <x v="9"/>
    </i>
    <i>
      <x v="10"/>
    </i>
    <i>
      <x v="11"/>
    </i>
    <i t="grand">
      <x/>
    </i>
  </rowItems>
  <colFields count="1">
    <field x="7"/>
  </colFields>
  <col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t="grand">
      <x/>
    </i>
  </colItems>
  <dataFields count="1">
    <dataField name="Cuenta de ID_P"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1"/>
  <sheetViews>
    <sheetView zoomScale="98" zoomScaleNormal="98" workbookViewId="0">
      <selection activeCell="S26" sqref="S26"/>
    </sheetView>
  </sheetViews>
  <sheetFormatPr baseColWidth="10" defaultColWidth="11.42578125" defaultRowHeight="15" x14ac:dyDescent="0.25"/>
  <cols>
    <col min="1" max="1" width="22" style="1" customWidth="1"/>
    <col min="2" max="2" width="70.85546875" style="1" customWidth="1"/>
    <col min="3" max="3" width="42.42578125" style="1" bestFit="1" customWidth="1"/>
    <col min="4" max="4" width="53.140625" style="1" customWidth="1"/>
    <col min="5" max="5" width="41.28515625" style="1" customWidth="1"/>
    <col min="6" max="6" width="27.7109375" style="1" bestFit="1" customWidth="1"/>
    <col min="7" max="7" width="34.28515625" style="1" bestFit="1" customWidth="1"/>
    <col min="8" max="8" width="36.140625" style="1" customWidth="1"/>
    <col min="9" max="9" width="26.140625" style="1" customWidth="1"/>
    <col min="10" max="10" width="24.42578125" style="1" bestFit="1" customWidth="1"/>
    <col min="11" max="12" width="11.42578125" style="1"/>
    <col min="13" max="24" width="34.140625" style="18" customWidth="1"/>
    <col min="25" max="16384" width="11.42578125" style="1"/>
  </cols>
  <sheetData>
    <row r="1" spans="1:24" ht="30.75" thickBot="1" x14ac:dyDescent="0.3">
      <c r="A1" s="1" t="s">
        <v>0</v>
      </c>
      <c r="B1" s="7" t="s">
        <v>1</v>
      </c>
      <c r="C1" s="7" t="s">
        <v>2</v>
      </c>
      <c r="D1" s="11" t="s">
        <v>3</v>
      </c>
      <c r="E1" s="7" t="s">
        <v>4</v>
      </c>
      <c r="F1" s="11" t="s">
        <v>5</v>
      </c>
      <c r="G1" s="7" t="s">
        <v>6</v>
      </c>
      <c r="H1" s="7" t="s">
        <v>7</v>
      </c>
      <c r="I1" s="7" t="s">
        <v>8</v>
      </c>
      <c r="J1" s="7" t="s">
        <v>9</v>
      </c>
      <c r="M1" s="11" t="s">
        <v>10</v>
      </c>
      <c r="N1" s="11" t="s">
        <v>11</v>
      </c>
      <c r="O1" s="7" t="s">
        <v>12</v>
      </c>
      <c r="P1" s="7" t="s">
        <v>13</v>
      </c>
      <c r="Q1" s="11" t="s">
        <v>14</v>
      </c>
      <c r="R1" s="7" t="s">
        <v>15</v>
      </c>
      <c r="S1" s="11" t="s">
        <v>16</v>
      </c>
      <c r="T1" s="7" t="s">
        <v>17</v>
      </c>
      <c r="U1" s="11" t="s">
        <v>18</v>
      </c>
      <c r="V1" s="7" t="s">
        <v>19</v>
      </c>
      <c r="W1" s="7" t="s">
        <v>20</v>
      </c>
      <c r="X1" s="7" t="s">
        <v>21</v>
      </c>
    </row>
    <row r="2" spans="1:24" ht="50.25" customHeight="1" thickBot="1" x14ac:dyDescent="0.3">
      <c r="A2" s="12" t="s">
        <v>22</v>
      </c>
      <c r="B2" s="13" t="s">
        <v>23</v>
      </c>
      <c r="C2" s="8" t="s">
        <v>24</v>
      </c>
      <c r="D2" s="9" t="s">
        <v>25</v>
      </c>
      <c r="E2" s="8" t="s">
        <v>26</v>
      </c>
      <c r="F2" s="9" t="s">
        <v>27</v>
      </c>
      <c r="G2" s="8" t="s">
        <v>28</v>
      </c>
      <c r="H2" s="8" t="s">
        <v>29</v>
      </c>
      <c r="I2" s="8" t="s">
        <v>30</v>
      </c>
      <c r="J2" s="8" t="s">
        <v>31</v>
      </c>
      <c r="M2" s="19" t="s">
        <v>32</v>
      </c>
      <c r="N2" s="19" t="s">
        <v>32</v>
      </c>
      <c r="O2" s="15" t="s">
        <v>33</v>
      </c>
      <c r="P2" s="15" t="s">
        <v>34</v>
      </c>
      <c r="Q2" s="19" t="s">
        <v>35</v>
      </c>
      <c r="R2" s="15" t="s">
        <v>36</v>
      </c>
      <c r="S2" s="19" t="s">
        <v>32</v>
      </c>
      <c r="T2" s="15" t="s">
        <v>37</v>
      </c>
      <c r="U2" s="19" t="s">
        <v>38</v>
      </c>
      <c r="V2" s="15" t="s">
        <v>39</v>
      </c>
      <c r="W2" s="15" t="s">
        <v>40</v>
      </c>
      <c r="X2" s="15" t="s">
        <v>32</v>
      </c>
    </row>
    <row r="3" spans="1:24" ht="45" x14ac:dyDescent="0.25">
      <c r="A3" s="1" t="s">
        <v>0</v>
      </c>
      <c r="B3" s="10" t="s">
        <v>41</v>
      </c>
      <c r="C3" s="8" t="s">
        <v>42</v>
      </c>
      <c r="D3" s="9" t="s">
        <v>43</v>
      </c>
      <c r="E3" s="8" t="s">
        <v>44</v>
      </c>
      <c r="F3" s="1" t="s">
        <v>0</v>
      </c>
      <c r="G3" s="8" t="s">
        <v>45</v>
      </c>
      <c r="H3" s="1" t="s">
        <v>0</v>
      </c>
      <c r="I3" s="1" t="s">
        <v>0</v>
      </c>
      <c r="J3" s="1" t="s">
        <v>0</v>
      </c>
      <c r="M3" s="19" t="s">
        <v>34</v>
      </c>
      <c r="N3" s="19" t="s">
        <v>34</v>
      </c>
      <c r="O3" s="15" t="s">
        <v>46</v>
      </c>
      <c r="P3" s="15" t="s">
        <v>47</v>
      </c>
      <c r="Q3" s="19" t="s">
        <v>48</v>
      </c>
      <c r="R3" s="15" t="s">
        <v>48</v>
      </c>
      <c r="S3" s="19" t="s">
        <v>34</v>
      </c>
      <c r="T3" s="15" t="s">
        <v>49</v>
      </c>
      <c r="U3" s="19" t="s">
        <v>40</v>
      </c>
      <c r="V3" s="15" t="s">
        <v>40</v>
      </c>
      <c r="W3" s="15" t="s">
        <v>33</v>
      </c>
      <c r="X3" s="15" t="s">
        <v>34</v>
      </c>
    </row>
    <row r="4" spans="1:24" ht="30" x14ac:dyDescent="0.25">
      <c r="A4" s="1" t="s">
        <v>0</v>
      </c>
      <c r="B4" s="10" t="s">
        <v>50</v>
      </c>
      <c r="C4" s="1" t="s">
        <v>0</v>
      </c>
      <c r="D4" s="1" t="s">
        <v>0</v>
      </c>
      <c r="E4" s="8" t="s">
        <v>51</v>
      </c>
      <c r="F4" s="1" t="s">
        <v>0</v>
      </c>
      <c r="G4" s="8" t="s">
        <v>52</v>
      </c>
      <c r="H4" s="1" t="s">
        <v>0</v>
      </c>
      <c r="I4" s="1" t="s">
        <v>0</v>
      </c>
      <c r="J4" s="1" t="s">
        <v>0</v>
      </c>
      <c r="M4" s="19" t="s">
        <v>33</v>
      </c>
      <c r="N4" s="19" t="s">
        <v>33</v>
      </c>
      <c r="O4" s="15" t="s">
        <v>38</v>
      </c>
      <c r="P4" s="15" t="s">
        <v>35</v>
      </c>
      <c r="Q4" s="18" t="s">
        <v>0</v>
      </c>
      <c r="R4" s="15" t="s">
        <v>53</v>
      </c>
      <c r="S4" s="19" t="s">
        <v>54</v>
      </c>
      <c r="T4" s="15" t="s">
        <v>55</v>
      </c>
      <c r="U4" s="18" t="s">
        <v>0</v>
      </c>
      <c r="V4" s="15" t="s">
        <v>33</v>
      </c>
      <c r="W4" s="15" t="s">
        <v>34</v>
      </c>
      <c r="X4" s="15" t="s">
        <v>33</v>
      </c>
    </row>
    <row r="5" spans="1:24" ht="30" x14ac:dyDescent="0.25">
      <c r="A5" s="1" t="s">
        <v>0</v>
      </c>
      <c r="B5" s="10" t="s">
        <v>56</v>
      </c>
      <c r="C5" s="1" t="s">
        <v>0</v>
      </c>
      <c r="D5" s="1" t="s">
        <v>0</v>
      </c>
      <c r="E5" s="8" t="s">
        <v>57</v>
      </c>
      <c r="F5" s="1" t="s">
        <v>0</v>
      </c>
      <c r="G5" s="1" t="s">
        <v>0</v>
      </c>
      <c r="H5" s="1" t="s">
        <v>0</v>
      </c>
      <c r="I5" s="1" t="s">
        <v>0</v>
      </c>
      <c r="J5" s="1" t="s">
        <v>0</v>
      </c>
      <c r="M5" s="19" t="s">
        <v>58</v>
      </c>
      <c r="N5" s="19" t="s">
        <v>55</v>
      </c>
      <c r="O5" s="15" t="s">
        <v>47</v>
      </c>
      <c r="P5" s="18" t="s">
        <v>0</v>
      </c>
      <c r="Q5" s="18" t="s">
        <v>0</v>
      </c>
      <c r="R5" s="15" t="s">
        <v>59</v>
      </c>
      <c r="S5" s="18" t="s">
        <v>0</v>
      </c>
      <c r="T5" s="15" t="s">
        <v>53</v>
      </c>
      <c r="U5" s="18" t="s">
        <v>0</v>
      </c>
      <c r="V5" s="15" t="s">
        <v>38</v>
      </c>
      <c r="W5" s="15" t="s">
        <v>47</v>
      </c>
      <c r="X5" s="15" t="s">
        <v>60</v>
      </c>
    </row>
    <row r="6" spans="1:24" ht="30" x14ac:dyDescent="0.25">
      <c r="B6" s="10" t="s">
        <v>17</v>
      </c>
      <c r="C6" s="1" t="s">
        <v>0</v>
      </c>
      <c r="D6" s="1" t="s">
        <v>0</v>
      </c>
      <c r="E6" s="8" t="s">
        <v>61</v>
      </c>
      <c r="F6" s="1" t="s">
        <v>0</v>
      </c>
      <c r="G6" s="1" t="s">
        <v>0</v>
      </c>
      <c r="H6" s="1" t="s">
        <v>0</v>
      </c>
      <c r="I6" s="1" t="s">
        <v>0</v>
      </c>
      <c r="J6" s="1" t="s">
        <v>0</v>
      </c>
      <c r="N6" s="19" t="s">
        <v>60</v>
      </c>
      <c r="O6" s="15" t="s">
        <v>62</v>
      </c>
      <c r="P6" s="18" t="s">
        <v>0</v>
      </c>
      <c r="Q6" s="18" t="s">
        <v>0</v>
      </c>
      <c r="R6" s="18" t="s">
        <v>0</v>
      </c>
      <c r="S6" s="18" t="s">
        <v>0</v>
      </c>
      <c r="T6" s="18" t="s">
        <v>0</v>
      </c>
      <c r="U6" s="18" t="s">
        <v>0</v>
      </c>
      <c r="V6" s="15" t="s">
        <v>46</v>
      </c>
      <c r="W6" s="15" t="s">
        <v>63</v>
      </c>
      <c r="X6" s="15" t="s">
        <v>64</v>
      </c>
    </row>
    <row r="7" spans="1:24" x14ac:dyDescent="0.25">
      <c r="B7" s="10" t="s">
        <v>29</v>
      </c>
      <c r="C7" s="1" t="s">
        <v>0</v>
      </c>
      <c r="D7" s="1" t="s">
        <v>0</v>
      </c>
      <c r="E7" s="8" t="s">
        <v>65</v>
      </c>
      <c r="F7" s="1" t="s">
        <v>0</v>
      </c>
      <c r="G7" s="1" t="s">
        <v>0</v>
      </c>
      <c r="H7" s="1" t="s">
        <v>0</v>
      </c>
      <c r="I7" s="1" t="s">
        <v>0</v>
      </c>
      <c r="J7" s="1" t="s">
        <v>0</v>
      </c>
      <c r="M7" s="18" t="s">
        <v>0</v>
      </c>
      <c r="N7" s="18" t="s">
        <v>0</v>
      </c>
      <c r="O7" s="15" t="s">
        <v>66</v>
      </c>
      <c r="P7" s="18" t="s">
        <v>0</v>
      </c>
      <c r="Q7" s="18" t="s">
        <v>0</v>
      </c>
      <c r="R7" s="18" t="s">
        <v>0</v>
      </c>
      <c r="S7" s="18" t="s">
        <v>0</v>
      </c>
      <c r="T7" s="18" t="s">
        <v>0</v>
      </c>
      <c r="U7" s="18" t="s">
        <v>0</v>
      </c>
      <c r="V7" s="18" t="s">
        <v>0</v>
      </c>
      <c r="W7" s="18" t="s">
        <v>0</v>
      </c>
      <c r="X7" s="18" t="s">
        <v>0</v>
      </c>
    </row>
    <row r="8" spans="1:24" x14ac:dyDescent="0.25">
      <c r="B8" s="10" t="s">
        <v>30</v>
      </c>
      <c r="C8" s="1" t="s">
        <v>0</v>
      </c>
      <c r="D8" s="1" t="s">
        <v>0</v>
      </c>
      <c r="E8" s="8" t="s">
        <v>67</v>
      </c>
      <c r="F8" s="1" t="s">
        <v>0</v>
      </c>
      <c r="G8" s="1" t="s">
        <v>0</v>
      </c>
      <c r="H8" s="1" t="s">
        <v>0</v>
      </c>
      <c r="I8" s="1" t="s">
        <v>0</v>
      </c>
      <c r="J8" s="1" t="s">
        <v>0</v>
      </c>
    </row>
    <row r="9" spans="1:24" x14ac:dyDescent="0.25">
      <c r="B9" s="14" t="s">
        <v>31</v>
      </c>
      <c r="C9" s="1" t="s">
        <v>0</v>
      </c>
      <c r="D9" s="1" t="s">
        <v>0</v>
      </c>
      <c r="E9" s="8" t="s">
        <v>68</v>
      </c>
      <c r="F9" s="1" t="s">
        <v>0</v>
      </c>
      <c r="G9" s="1" t="s">
        <v>0</v>
      </c>
      <c r="H9" s="1" t="s">
        <v>0</v>
      </c>
      <c r="I9" s="1" t="s">
        <v>0</v>
      </c>
      <c r="J9" s="1" t="s">
        <v>0</v>
      </c>
    </row>
    <row r="10" spans="1:24" x14ac:dyDescent="0.25">
      <c r="B10" s="1" t="s">
        <v>0</v>
      </c>
      <c r="C10" s="1" t="s">
        <v>0</v>
      </c>
      <c r="D10" s="1" t="s">
        <v>0</v>
      </c>
      <c r="E10" s="1" t="s">
        <v>0</v>
      </c>
      <c r="F10" s="1" t="s">
        <v>0</v>
      </c>
      <c r="G10" s="1" t="s">
        <v>0</v>
      </c>
      <c r="H10" s="1" t="s">
        <v>0</v>
      </c>
      <c r="I10" s="1" t="s">
        <v>0</v>
      </c>
      <c r="J10" s="1" t="s">
        <v>0</v>
      </c>
    </row>
    <row r="11" spans="1:24" x14ac:dyDescent="0.25">
      <c r="B11" s="1" t="s">
        <v>0</v>
      </c>
      <c r="C11" s="1" t="s">
        <v>0</v>
      </c>
      <c r="D11" s="1" t="s">
        <v>0</v>
      </c>
      <c r="E11" s="1" t="s">
        <v>0</v>
      </c>
      <c r="F11" s="1" t="s">
        <v>0</v>
      </c>
      <c r="G11" s="1" t="s">
        <v>0</v>
      </c>
      <c r="H11" s="1" t="s">
        <v>0</v>
      </c>
      <c r="I11" s="1" t="s">
        <v>0</v>
      </c>
      <c r="J11" s="1" t="s">
        <v>0</v>
      </c>
    </row>
    <row r="12" spans="1:24" x14ac:dyDescent="0.25">
      <c r="B12" s="1" t="s">
        <v>0</v>
      </c>
      <c r="D12" s="1" t="s">
        <v>0</v>
      </c>
      <c r="E12" s="1" t="s">
        <v>0</v>
      </c>
      <c r="F12" s="1" t="s">
        <v>0</v>
      </c>
      <c r="G12" s="1" t="s">
        <v>0</v>
      </c>
      <c r="H12" s="1" t="s">
        <v>0</v>
      </c>
      <c r="I12" s="1" t="s">
        <v>0</v>
      </c>
      <c r="J12" s="1" t="s">
        <v>0</v>
      </c>
    </row>
    <row r="13" spans="1:24" ht="30" x14ac:dyDescent="0.25">
      <c r="B13" s="7" t="s">
        <v>69</v>
      </c>
      <c r="C13" s="7" t="s">
        <v>70</v>
      </c>
      <c r="D13" s="7" t="s">
        <v>71</v>
      </c>
      <c r="E13" s="7" t="s">
        <v>72</v>
      </c>
      <c r="F13" s="7" t="s">
        <v>73</v>
      </c>
      <c r="G13" s="7" t="s">
        <v>74</v>
      </c>
      <c r="H13" s="1" t="s">
        <v>0</v>
      </c>
      <c r="K13" s="18"/>
      <c r="L13" s="18"/>
      <c r="W13" s="1"/>
      <c r="X13" s="1"/>
    </row>
    <row r="14" spans="1:24" ht="45" x14ac:dyDescent="0.25">
      <c r="B14" s="8" t="s">
        <v>75</v>
      </c>
      <c r="C14" s="10" t="s">
        <v>76</v>
      </c>
      <c r="D14" s="8" t="s">
        <v>77</v>
      </c>
      <c r="E14" s="15" t="s">
        <v>78</v>
      </c>
      <c r="F14" s="15" t="s">
        <v>79</v>
      </c>
      <c r="G14" s="16" t="s">
        <v>80</v>
      </c>
      <c r="H14" s="1" t="s">
        <v>0</v>
      </c>
      <c r="K14" s="18"/>
      <c r="L14" s="18"/>
      <c r="W14" s="1"/>
      <c r="X14" s="1"/>
    </row>
    <row r="15" spans="1:24" ht="105" x14ac:dyDescent="0.25">
      <c r="A15" s="1" t="s">
        <v>0</v>
      </c>
      <c r="B15" s="8" t="s">
        <v>81</v>
      </c>
      <c r="C15" s="10" t="s">
        <v>82</v>
      </c>
      <c r="D15" s="8" t="s">
        <v>83</v>
      </c>
      <c r="E15" s="15" t="s">
        <v>84</v>
      </c>
      <c r="F15" s="15" t="s">
        <v>85</v>
      </c>
      <c r="G15" s="16" t="s">
        <v>86</v>
      </c>
      <c r="H15" s="1" t="s">
        <v>0</v>
      </c>
      <c r="K15" s="18"/>
      <c r="L15" s="18"/>
      <c r="W15" s="1"/>
      <c r="X15" s="1"/>
    </row>
    <row r="16" spans="1:24" ht="60" x14ac:dyDescent="0.25">
      <c r="A16" s="1" t="s">
        <v>0</v>
      </c>
      <c r="B16" s="8" t="s">
        <v>87</v>
      </c>
      <c r="C16" s="10" t="s">
        <v>88</v>
      </c>
      <c r="D16" s="8" t="s">
        <v>89</v>
      </c>
      <c r="F16" s="15" t="s">
        <v>90</v>
      </c>
      <c r="G16" s="16" t="s">
        <v>91</v>
      </c>
      <c r="H16" s="1" t="s">
        <v>0</v>
      </c>
      <c r="K16" s="18"/>
      <c r="L16" s="18"/>
      <c r="W16" s="1"/>
      <c r="X16" s="1"/>
    </row>
    <row r="17" spans="1:24" ht="60" x14ac:dyDescent="0.25">
      <c r="A17" s="1" t="s">
        <v>0</v>
      </c>
      <c r="B17" s="8" t="s">
        <v>92</v>
      </c>
      <c r="C17" s="8" t="s">
        <v>93</v>
      </c>
      <c r="D17" s="8" t="s">
        <v>94</v>
      </c>
      <c r="F17" s="1" t="s">
        <v>0</v>
      </c>
      <c r="G17" s="1" t="s">
        <v>0</v>
      </c>
      <c r="H17" s="1" t="s">
        <v>0</v>
      </c>
      <c r="K17" s="18"/>
      <c r="L17" s="18"/>
      <c r="W17" s="1"/>
      <c r="X17" s="1"/>
    </row>
    <row r="18" spans="1:24" ht="75" x14ac:dyDescent="0.25">
      <c r="A18" s="1" t="s">
        <v>0</v>
      </c>
      <c r="B18" s="8" t="s">
        <v>95</v>
      </c>
      <c r="C18" s="10" t="s">
        <v>96</v>
      </c>
      <c r="D18" s="8" t="s">
        <v>97</v>
      </c>
      <c r="F18" s="1" t="s">
        <v>0</v>
      </c>
      <c r="G18" s="1" t="s">
        <v>0</v>
      </c>
      <c r="H18" s="1" t="s">
        <v>0</v>
      </c>
      <c r="K18" s="18"/>
      <c r="L18" s="18"/>
      <c r="W18" s="1"/>
      <c r="X18" s="1"/>
    </row>
    <row r="19" spans="1:24" ht="60" x14ac:dyDescent="0.25">
      <c r="A19" s="1" t="s">
        <v>0</v>
      </c>
      <c r="B19" s="1" t="s">
        <v>0</v>
      </c>
      <c r="C19" s="10" t="s">
        <v>98</v>
      </c>
      <c r="D19" s="8" t="s">
        <v>99</v>
      </c>
      <c r="F19" s="1" t="s">
        <v>0</v>
      </c>
      <c r="G19" s="1" t="s">
        <v>0</v>
      </c>
      <c r="H19" s="1" t="s">
        <v>0</v>
      </c>
      <c r="K19" s="18"/>
      <c r="L19" s="18"/>
      <c r="W19" s="1"/>
      <c r="X19" s="1"/>
    </row>
    <row r="20" spans="1:24" ht="60" x14ac:dyDescent="0.25">
      <c r="A20" s="1" t="s">
        <v>0</v>
      </c>
      <c r="B20" s="1" t="s">
        <v>0</v>
      </c>
      <c r="C20" s="10" t="s">
        <v>100</v>
      </c>
      <c r="D20" s="8" t="s">
        <v>101</v>
      </c>
      <c r="F20" s="1" t="s">
        <v>0</v>
      </c>
      <c r="G20" s="1" t="s">
        <v>0</v>
      </c>
      <c r="H20" s="1" t="s">
        <v>0</v>
      </c>
      <c r="K20" s="18"/>
      <c r="L20" s="18"/>
      <c r="W20" s="1"/>
      <c r="X20" s="1"/>
    </row>
    <row r="21" spans="1:24" ht="60" x14ac:dyDescent="0.25">
      <c r="A21" s="1" t="s">
        <v>0</v>
      </c>
      <c r="B21" s="1" t="s">
        <v>0</v>
      </c>
      <c r="C21" s="10" t="s">
        <v>102</v>
      </c>
      <c r="D21" s="8" t="s">
        <v>103</v>
      </c>
      <c r="F21" s="1" t="s">
        <v>0</v>
      </c>
      <c r="G21" s="1" t="s">
        <v>0</v>
      </c>
      <c r="H21" s="1" t="s">
        <v>0</v>
      </c>
      <c r="K21" s="18"/>
      <c r="L21" s="18"/>
      <c r="W21" s="1"/>
      <c r="X21" s="1"/>
    </row>
    <row r="22" spans="1:24" ht="75" x14ac:dyDescent="0.25">
      <c r="A22" s="1" t="s">
        <v>0</v>
      </c>
      <c r="B22" s="1" t="s">
        <v>0</v>
      </c>
      <c r="C22" s="10" t="s">
        <v>104</v>
      </c>
      <c r="D22" s="8" t="s">
        <v>105</v>
      </c>
      <c r="F22" s="1" t="s">
        <v>0</v>
      </c>
      <c r="G22" s="1" t="s">
        <v>0</v>
      </c>
      <c r="H22" s="1" t="s">
        <v>0</v>
      </c>
      <c r="K22" s="18"/>
      <c r="L22" s="18"/>
      <c r="W22" s="1"/>
      <c r="X22" s="1"/>
    </row>
    <row r="23" spans="1:24" ht="60" x14ac:dyDescent="0.25">
      <c r="A23" s="1" t="s">
        <v>0</v>
      </c>
      <c r="B23" s="1" t="s">
        <v>0</v>
      </c>
      <c r="C23" s="10" t="s">
        <v>106</v>
      </c>
      <c r="D23" s="8" t="s">
        <v>107</v>
      </c>
      <c r="F23" s="1" t="s">
        <v>0</v>
      </c>
      <c r="G23" s="1" t="s">
        <v>0</v>
      </c>
      <c r="H23" s="1" t="s">
        <v>0</v>
      </c>
      <c r="K23" s="18"/>
      <c r="L23" s="18"/>
      <c r="W23" s="1"/>
      <c r="X23" s="1"/>
    </row>
    <row r="24" spans="1:24" ht="114" customHeight="1" x14ac:dyDescent="0.25">
      <c r="A24" s="1" t="s">
        <v>0</v>
      </c>
      <c r="B24" s="1" t="s">
        <v>0</v>
      </c>
      <c r="C24" s="10" t="s">
        <v>108</v>
      </c>
      <c r="D24" s="8" t="s">
        <v>109</v>
      </c>
      <c r="F24" s="1" t="s">
        <v>0</v>
      </c>
      <c r="G24" s="1" t="s">
        <v>0</v>
      </c>
      <c r="H24" s="1" t="s">
        <v>0</v>
      </c>
      <c r="K24" s="18"/>
      <c r="L24" s="18"/>
      <c r="W24" s="1"/>
      <c r="X24" s="1"/>
    </row>
    <row r="25" spans="1:24" ht="70.5" customHeight="1" x14ac:dyDescent="0.25">
      <c r="C25" s="10" t="s">
        <v>110</v>
      </c>
      <c r="D25" s="8" t="s">
        <v>111</v>
      </c>
      <c r="F25" s="1" t="s">
        <v>0</v>
      </c>
      <c r="G25" s="1" t="s">
        <v>0</v>
      </c>
      <c r="H25" s="1" t="s">
        <v>0</v>
      </c>
      <c r="K25" s="18"/>
      <c r="L25" s="18"/>
      <c r="W25" s="1"/>
      <c r="X25" s="1"/>
    </row>
    <row r="26" spans="1:24" ht="60" x14ac:dyDescent="0.25">
      <c r="C26" s="10" t="s">
        <v>112</v>
      </c>
      <c r="D26" s="8" t="s">
        <v>113</v>
      </c>
      <c r="F26" s="1" t="s">
        <v>0</v>
      </c>
      <c r="G26" s="1" t="s">
        <v>0</v>
      </c>
      <c r="H26" s="1" t="s">
        <v>0</v>
      </c>
      <c r="K26" s="18"/>
      <c r="L26" s="18"/>
      <c r="W26" s="1"/>
      <c r="X26" s="1"/>
    </row>
    <row r="27" spans="1:24" ht="75" x14ac:dyDescent="0.25">
      <c r="C27" s="10" t="s">
        <v>114</v>
      </c>
      <c r="D27" s="8" t="s">
        <v>115</v>
      </c>
      <c r="E27" s="1" t="s">
        <v>0</v>
      </c>
      <c r="F27" s="1" t="s">
        <v>0</v>
      </c>
      <c r="G27" s="1" t="s">
        <v>0</v>
      </c>
      <c r="H27" s="1" t="s">
        <v>0</v>
      </c>
      <c r="K27" s="18"/>
      <c r="L27" s="18"/>
      <c r="W27" s="1"/>
      <c r="X27" s="1"/>
    </row>
    <row r="28" spans="1:24" ht="89.25" customHeight="1" x14ac:dyDescent="0.25">
      <c r="C28" s="10" t="s">
        <v>116</v>
      </c>
      <c r="D28" s="8" t="s">
        <v>117</v>
      </c>
      <c r="E28" s="1" t="s">
        <v>0</v>
      </c>
      <c r="F28" s="1" t="s">
        <v>0</v>
      </c>
      <c r="G28" s="1" t="s">
        <v>0</v>
      </c>
      <c r="H28" s="1" t="s">
        <v>0</v>
      </c>
      <c r="K28" s="18"/>
      <c r="L28" s="18"/>
      <c r="W28" s="1"/>
      <c r="X28" s="1"/>
    </row>
    <row r="29" spans="1:24" ht="30" x14ac:dyDescent="0.25">
      <c r="C29" s="10" t="s">
        <v>118</v>
      </c>
      <c r="D29" s="8" t="s">
        <v>119</v>
      </c>
      <c r="E29" s="1" t="s">
        <v>0</v>
      </c>
      <c r="F29" s="1" t="s">
        <v>0</v>
      </c>
      <c r="G29" s="1" t="s">
        <v>0</v>
      </c>
      <c r="H29" s="1" t="s">
        <v>0</v>
      </c>
      <c r="K29" s="18"/>
      <c r="L29" s="18"/>
      <c r="W29" s="1"/>
      <c r="X29" s="1"/>
    </row>
    <row r="30" spans="1:24" x14ac:dyDescent="0.25">
      <c r="C30" s="10" t="s">
        <v>120</v>
      </c>
      <c r="D30" s="1" t="s">
        <v>0</v>
      </c>
      <c r="E30" s="1" t="s">
        <v>0</v>
      </c>
      <c r="F30" s="1" t="s">
        <v>0</v>
      </c>
      <c r="G30" s="1" t="s">
        <v>0</v>
      </c>
      <c r="H30" s="1" t="s">
        <v>0</v>
      </c>
      <c r="K30" s="18"/>
      <c r="L30" s="18"/>
      <c r="W30" s="1"/>
      <c r="X30" s="1"/>
    </row>
    <row r="31" spans="1:24" x14ac:dyDescent="0.25">
      <c r="C31" s="10" t="s">
        <v>121</v>
      </c>
      <c r="D31" s="1" t="s">
        <v>0</v>
      </c>
      <c r="E31" s="1" t="s">
        <v>0</v>
      </c>
      <c r="F31" s="1" t="s">
        <v>0</v>
      </c>
      <c r="G31" s="1" t="s">
        <v>0</v>
      </c>
      <c r="H31" s="1" t="s">
        <v>0</v>
      </c>
      <c r="K31" s="18"/>
      <c r="L31" s="18"/>
      <c r="W31" s="1"/>
      <c r="X31" s="1"/>
    </row>
    <row r="32" spans="1:24" x14ac:dyDescent="0.25">
      <c r="C32" s="10" t="s">
        <v>122</v>
      </c>
      <c r="D32" s="1" t="s">
        <v>0</v>
      </c>
      <c r="E32" s="1" t="s">
        <v>0</v>
      </c>
      <c r="F32" s="1" t="s">
        <v>0</v>
      </c>
      <c r="G32" s="1" t="s">
        <v>0</v>
      </c>
      <c r="H32" s="1" t="s">
        <v>0</v>
      </c>
      <c r="K32" s="18"/>
      <c r="L32" s="18"/>
      <c r="W32" s="1"/>
      <c r="X32" s="1"/>
    </row>
    <row r="33" spans="3:24" x14ac:dyDescent="0.25">
      <c r="C33" s="10" t="s">
        <v>123</v>
      </c>
      <c r="D33" s="1" t="s">
        <v>0</v>
      </c>
      <c r="E33" s="1" t="s">
        <v>0</v>
      </c>
      <c r="F33" s="1" t="s">
        <v>0</v>
      </c>
      <c r="G33" s="1" t="s">
        <v>0</v>
      </c>
      <c r="H33" s="1" t="s">
        <v>0</v>
      </c>
      <c r="K33" s="18"/>
      <c r="L33" s="18"/>
      <c r="W33" s="1"/>
      <c r="X33" s="1"/>
    </row>
    <row r="34" spans="3:24" x14ac:dyDescent="0.25">
      <c r="C34" s="10" t="s">
        <v>124</v>
      </c>
      <c r="D34" s="1" t="s">
        <v>0</v>
      </c>
      <c r="E34" s="1" t="s">
        <v>0</v>
      </c>
      <c r="F34" s="1" t="s">
        <v>0</v>
      </c>
      <c r="G34" s="1" t="s">
        <v>0</v>
      </c>
      <c r="H34" s="1" t="s">
        <v>0</v>
      </c>
      <c r="K34" s="18"/>
      <c r="L34" s="18"/>
      <c r="W34" s="1"/>
      <c r="X34" s="1"/>
    </row>
    <row r="35" spans="3:24" ht="45" x14ac:dyDescent="0.25">
      <c r="C35" s="10" t="s">
        <v>125</v>
      </c>
    </row>
    <row r="36" spans="3:24" ht="30" x14ac:dyDescent="0.25">
      <c r="C36" s="10" t="s">
        <v>126</v>
      </c>
    </row>
    <row r="37" spans="3:24" ht="45" x14ac:dyDescent="0.25">
      <c r="C37" s="10" t="s">
        <v>127</v>
      </c>
    </row>
    <row r="38" spans="3:24" ht="30" x14ac:dyDescent="0.25">
      <c r="C38" s="10" t="s">
        <v>128</v>
      </c>
    </row>
    <row r="39" spans="3:24" ht="45" x14ac:dyDescent="0.25">
      <c r="C39" s="10" t="s">
        <v>129</v>
      </c>
    </row>
    <row r="40" spans="3:24" x14ac:dyDescent="0.25">
      <c r="C40" s="10" t="s">
        <v>122</v>
      </c>
    </row>
    <row r="41" spans="3:24" x14ac:dyDescent="0.25">
      <c r="C41" s="10" t="s">
        <v>119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2E9D0-DB2D-4995-9A6F-471511D7640C}">
  <dimension ref="A1:AK7"/>
  <sheetViews>
    <sheetView topLeftCell="K1" zoomScale="120" zoomScaleNormal="120" workbookViewId="0">
      <pane ySplit="5" topLeftCell="A6" activePane="bottomLeft" state="frozen"/>
      <selection activeCell="S1" sqref="S1"/>
      <selection pane="bottomLeft" activeCell="L6" sqref="L6"/>
    </sheetView>
  </sheetViews>
  <sheetFormatPr baseColWidth="10" defaultColWidth="11.42578125" defaultRowHeight="15.75" x14ac:dyDescent="0.25"/>
  <cols>
    <col min="1" max="1" width="4.28515625" style="2" customWidth="1"/>
    <col min="2" max="2" width="28.42578125" style="2" customWidth="1"/>
    <col min="3" max="3" width="25.7109375" style="2" bestFit="1" customWidth="1"/>
    <col min="4" max="4" width="27" style="2" customWidth="1"/>
    <col min="5" max="5" width="28.85546875" style="2" customWidth="1"/>
    <col min="6" max="6" width="30.7109375" style="2" customWidth="1"/>
    <col min="7" max="7" width="19.85546875" style="2" bestFit="1" customWidth="1"/>
    <col min="8" max="8" width="19.85546875" style="2" customWidth="1"/>
    <col min="9" max="9" width="19.140625" style="4" customWidth="1"/>
    <col min="10" max="10" width="31.85546875" style="3" customWidth="1"/>
    <col min="11" max="11" width="21.28515625" style="3" customWidth="1"/>
    <col min="12" max="12" width="73.140625" style="2" customWidth="1"/>
    <col min="13" max="13" width="33.85546875" style="6" customWidth="1"/>
    <col min="14" max="14" width="25.7109375" style="6" customWidth="1"/>
    <col min="15" max="15" width="59.85546875" style="6" customWidth="1"/>
    <col min="16" max="16" width="29.7109375" style="2" bestFit="1" customWidth="1"/>
    <col min="17" max="17" width="44.42578125" style="6" bestFit="1" customWidth="1"/>
    <col min="18" max="18" width="29.42578125" style="2" bestFit="1" customWidth="1"/>
    <col min="19" max="19" width="27.42578125" style="2" bestFit="1" customWidth="1"/>
    <col min="20" max="20" width="20.7109375" style="2" bestFit="1" customWidth="1"/>
    <col min="21" max="21" width="18.42578125" style="2" bestFit="1" customWidth="1"/>
    <col min="22" max="22" width="29.7109375" style="2" bestFit="1" customWidth="1"/>
    <col min="23" max="23" width="16.42578125" style="2" bestFit="1" customWidth="1"/>
    <col min="24" max="24" width="20.7109375" style="2" customWidth="1"/>
    <col min="25" max="25" width="8" style="2" bestFit="1" customWidth="1"/>
    <col min="26" max="26" width="7.7109375" style="2" bestFit="1" customWidth="1"/>
    <col min="27" max="27" width="8.85546875" style="2" bestFit="1" customWidth="1"/>
    <col min="28" max="28" width="8.7109375" style="2" bestFit="1" customWidth="1"/>
    <col min="29" max="29" width="8.140625" style="2" bestFit="1" customWidth="1"/>
    <col min="30" max="30" width="8.85546875" style="2" bestFit="1" customWidth="1"/>
    <col min="31" max="31" width="8.28515625" style="2" bestFit="1" customWidth="1"/>
    <col min="32" max="32" width="8" style="2" bestFit="1" customWidth="1"/>
    <col min="33" max="33" width="7.85546875" style="2" bestFit="1" customWidth="1"/>
    <col min="34" max="34" width="8.42578125" style="2" bestFit="1" customWidth="1"/>
    <col min="35" max="35" width="8" style="2" bestFit="1" customWidth="1"/>
    <col min="36" max="36" width="8.42578125" style="2" bestFit="1" customWidth="1"/>
    <col min="37" max="37" width="10" style="2" bestFit="1" customWidth="1"/>
    <col min="38" max="16384" width="11.42578125" style="2"/>
  </cols>
  <sheetData>
    <row r="1" spans="1:37" ht="46.5" customHeight="1" thickBot="1" x14ac:dyDescent="0.3">
      <c r="A1" s="6"/>
      <c r="B1" s="27" t="s">
        <v>132</v>
      </c>
      <c r="C1" s="28"/>
      <c r="D1" s="28"/>
      <c r="E1" s="30"/>
      <c r="F1" s="29"/>
      <c r="G1" s="29"/>
      <c r="H1" s="50"/>
      <c r="I1" s="6"/>
      <c r="J1" s="6"/>
      <c r="K1" s="6"/>
      <c r="L1" s="6"/>
    </row>
    <row r="2" spans="1:37" ht="16.5" thickBot="1" x14ac:dyDescent="0.3"/>
    <row r="3" spans="1:37" ht="16.5" customHeight="1" thickBot="1" x14ac:dyDescent="0.3">
      <c r="B3" s="27" t="s">
        <v>133</v>
      </c>
      <c r="C3" s="28"/>
      <c r="D3" s="28"/>
      <c r="E3" s="30"/>
      <c r="F3" s="29"/>
      <c r="G3" s="29"/>
      <c r="H3" s="29"/>
      <c r="I3" s="20" t="s">
        <v>134</v>
      </c>
      <c r="J3" s="21"/>
      <c r="K3" s="20" t="s">
        <v>135</v>
      </c>
      <c r="L3" s="23"/>
      <c r="M3" s="35" t="s">
        <v>136</v>
      </c>
      <c r="N3" s="22"/>
      <c r="O3" s="27" t="s">
        <v>137</v>
      </c>
      <c r="P3" s="28"/>
      <c r="Q3" s="42"/>
      <c r="R3" s="20" t="s">
        <v>138</v>
      </c>
      <c r="S3" s="23"/>
      <c r="T3" s="22"/>
      <c r="U3" s="22"/>
      <c r="V3" s="27" t="s">
        <v>139</v>
      </c>
      <c r="W3" s="20" t="s">
        <v>140</v>
      </c>
      <c r="X3" s="21"/>
      <c r="Y3" s="21"/>
      <c r="Z3" s="21"/>
      <c r="AA3" s="21"/>
      <c r="AB3" s="21"/>
      <c r="AC3" s="21"/>
      <c r="AD3" s="21"/>
      <c r="AE3" s="21"/>
      <c r="AF3" s="21"/>
      <c r="AG3" s="21"/>
      <c r="AH3" s="21"/>
      <c r="AI3" s="21"/>
      <c r="AJ3" s="21"/>
      <c r="AK3" s="39"/>
    </row>
    <row r="4" spans="1:37" ht="16.5" customHeight="1" thickBot="1" x14ac:dyDescent="0.3">
      <c r="B4" s="31" t="s">
        <v>141</v>
      </c>
      <c r="C4" s="32"/>
      <c r="D4" s="32"/>
      <c r="E4" s="30"/>
      <c r="F4" s="29"/>
      <c r="G4" s="29"/>
      <c r="H4" s="29"/>
      <c r="I4" s="24" t="s">
        <v>142</v>
      </c>
      <c r="J4" s="25"/>
      <c r="K4" s="36"/>
      <c r="L4" s="36"/>
      <c r="M4" s="36"/>
      <c r="N4" s="37"/>
      <c r="O4" s="43" t="s">
        <v>143</v>
      </c>
      <c r="P4" s="44"/>
      <c r="Q4" s="45"/>
      <c r="R4" s="172" t="s">
        <v>144</v>
      </c>
      <c r="S4" s="172"/>
      <c r="T4" s="172"/>
      <c r="U4" s="38" t="s">
        <v>145</v>
      </c>
      <c r="V4" s="41" t="s">
        <v>146</v>
      </c>
      <c r="W4" s="24" t="s">
        <v>147</v>
      </c>
      <c r="X4" s="40"/>
      <c r="Y4" s="25"/>
      <c r="Z4" s="25"/>
      <c r="AA4" s="25"/>
      <c r="AB4" s="25"/>
      <c r="AC4" s="25"/>
      <c r="AD4" s="25"/>
      <c r="AE4" s="25"/>
      <c r="AF4" s="25"/>
      <c r="AG4" s="25"/>
      <c r="AH4" s="25"/>
      <c r="AI4" s="25"/>
      <c r="AJ4" s="25"/>
      <c r="AK4" s="37"/>
    </row>
    <row r="5" spans="1:37" ht="32.25" thickBot="1" x14ac:dyDescent="0.3">
      <c r="B5" s="34" t="s">
        <v>148</v>
      </c>
      <c r="C5" s="33" t="s">
        <v>1</v>
      </c>
      <c r="D5" s="33" t="s">
        <v>149</v>
      </c>
      <c r="E5" s="33" t="s">
        <v>150</v>
      </c>
      <c r="F5" s="33" t="s">
        <v>70</v>
      </c>
      <c r="G5" s="33" t="s">
        <v>151</v>
      </c>
      <c r="H5" s="33" t="s">
        <v>152</v>
      </c>
      <c r="I5" s="26" t="s">
        <v>153</v>
      </c>
      <c r="J5" s="26" t="s">
        <v>154</v>
      </c>
      <c r="K5" s="26" t="s">
        <v>155</v>
      </c>
      <c r="L5" s="26" t="s">
        <v>156</v>
      </c>
      <c r="M5" s="26" t="s">
        <v>72</v>
      </c>
      <c r="N5" s="26" t="s">
        <v>157</v>
      </c>
      <c r="O5" s="33" t="s">
        <v>158</v>
      </c>
      <c r="P5" s="33" t="s">
        <v>159</v>
      </c>
      <c r="Q5" s="33" t="s">
        <v>160</v>
      </c>
      <c r="R5" s="26" t="s">
        <v>161</v>
      </c>
      <c r="S5" s="26" t="s">
        <v>162</v>
      </c>
      <c r="T5" s="26" t="s">
        <v>163</v>
      </c>
      <c r="U5" s="26" t="s">
        <v>74</v>
      </c>
      <c r="V5" s="33" t="s">
        <v>164</v>
      </c>
      <c r="W5" s="26" t="s">
        <v>165</v>
      </c>
      <c r="X5" s="26" t="s">
        <v>166</v>
      </c>
      <c r="Y5" s="26" t="s">
        <v>167</v>
      </c>
      <c r="Z5" s="26" t="s">
        <v>168</v>
      </c>
      <c r="AA5" s="26" t="s">
        <v>169</v>
      </c>
      <c r="AB5" s="26" t="s">
        <v>170</v>
      </c>
      <c r="AC5" s="26" t="s">
        <v>171</v>
      </c>
      <c r="AD5" s="26" t="s">
        <v>172</v>
      </c>
      <c r="AE5" s="26" t="s">
        <v>173</v>
      </c>
      <c r="AF5" s="26" t="s">
        <v>174</v>
      </c>
      <c r="AG5" s="26" t="s">
        <v>175</v>
      </c>
      <c r="AH5" s="26" t="s">
        <v>176</v>
      </c>
      <c r="AI5" s="26" t="s">
        <v>177</v>
      </c>
      <c r="AJ5" s="26" t="s">
        <v>178</v>
      </c>
      <c r="AK5" s="26" t="s">
        <v>179</v>
      </c>
    </row>
    <row r="6" spans="1:37" ht="207.75" customHeight="1" x14ac:dyDescent="0.25">
      <c r="B6" s="5" t="s">
        <v>180</v>
      </c>
      <c r="C6" s="5" t="s">
        <v>181</v>
      </c>
      <c r="D6" s="5" t="s">
        <v>182</v>
      </c>
      <c r="E6" s="5" t="s">
        <v>183</v>
      </c>
      <c r="F6" s="5" t="s">
        <v>184</v>
      </c>
      <c r="G6" s="5" t="s">
        <v>185</v>
      </c>
      <c r="H6" s="51" t="s">
        <v>186</v>
      </c>
      <c r="I6" s="5" t="s">
        <v>187</v>
      </c>
      <c r="J6" s="5" t="s">
        <v>188</v>
      </c>
      <c r="K6" s="5" t="s">
        <v>189</v>
      </c>
      <c r="L6" s="5" t="s">
        <v>190</v>
      </c>
      <c r="M6" s="17" t="s">
        <v>191</v>
      </c>
      <c r="N6" s="17" t="s">
        <v>192</v>
      </c>
      <c r="O6" s="17" t="s">
        <v>193</v>
      </c>
      <c r="P6" s="5" t="s">
        <v>194</v>
      </c>
      <c r="Q6" s="17" t="s">
        <v>195</v>
      </c>
      <c r="R6" s="5" t="s">
        <v>196</v>
      </c>
      <c r="S6" s="5" t="s">
        <v>197</v>
      </c>
      <c r="T6" s="5" t="s">
        <v>198</v>
      </c>
      <c r="U6" s="5" t="s">
        <v>199</v>
      </c>
      <c r="V6" s="5" t="s">
        <v>200</v>
      </c>
      <c r="W6" s="5" t="s">
        <v>201</v>
      </c>
      <c r="X6" s="5" t="s">
        <v>202</v>
      </c>
      <c r="Y6" s="173" t="s">
        <v>203</v>
      </c>
      <c r="Z6" s="174"/>
      <c r="AA6" s="174"/>
      <c r="AB6" s="174"/>
      <c r="AC6" s="174"/>
      <c r="AD6" s="174"/>
      <c r="AE6" s="174"/>
      <c r="AF6" s="174"/>
      <c r="AG6" s="174"/>
      <c r="AH6" s="174"/>
      <c r="AI6" s="174"/>
      <c r="AJ6" s="175"/>
      <c r="AK6" s="5"/>
    </row>
    <row r="7" spans="1:37" ht="18" customHeight="1" x14ac:dyDescent="0.25"/>
  </sheetData>
  <autoFilter ref="B5:AK5" xr:uid="{7B744A37-D7B0-44C6-8425-6E86220B5F9D}"/>
  <mergeCells count="2">
    <mergeCell ref="R4:T4"/>
    <mergeCell ref="Y6:AJ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98F6C-8339-4E25-A7DC-405691C3FBF6}">
  <dimension ref="A1:D18"/>
  <sheetViews>
    <sheetView topLeftCell="A13" zoomScale="112" zoomScaleNormal="112" workbookViewId="0">
      <selection activeCell="C13" sqref="C12:C13"/>
    </sheetView>
  </sheetViews>
  <sheetFormatPr baseColWidth="10" defaultColWidth="0" defaultRowHeight="15" zeroHeight="1" x14ac:dyDescent="0.25"/>
  <cols>
    <col min="1" max="1" width="11.42578125" customWidth="1"/>
    <col min="2" max="2" width="44.85546875" bestFit="1" customWidth="1"/>
    <col min="3" max="3" width="132.28515625" customWidth="1"/>
    <col min="4" max="4" width="11.42578125" customWidth="1"/>
    <col min="5" max="16384" width="11.42578125" hidden="1"/>
  </cols>
  <sheetData>
    <row r="1" spans="2:3" ht="15.75" thickBot="1" x14ac:dyDescent="0.3"/>
    <row r="2" spans="2:3" ht="50.25" customHeight="1" x14ac:dyDescent="0.25">
      <c r="B2" s="148" t="s">
        <v>204</v>
      </c>
      <c r="C2" s="149" t="s">
        <v>205</v>
      </c>
    </row>
    <row r="3" spans="2:3" x14ac:dyDescent="0.25">
      <c r="B3" s="150" t="s">
        <v>206</v>
      </c>
      <c r="C3" s="151">
        <v>2022</v>
      </c>
    </row>
    <row r="4" spans="2:3" x14ac:dyDescent="0.25">
      <c r="B4" s="150" t="s">
        <v>207</v>
      </c>
      <c r="C4" s="151" t="s">
        <v>628</v>
      </c>
    </row>
    <row r="5" spans="2:3" x14ac:dyDescent="0.25">
      <c r="B5" s="150" t="s">
        <v>208</v>
      </c>
      <c r="C5" s="151" t="s">
        <v>629</v>
      </c>
    </row>
    <row r="6" spans="2:3" x14ac:dyDescent="0.25">
      <c r="B6" s="150" t="s">
        <v>209</v>
      </c>
      <c r="C6" s="151" t="s">
        <v>210</v>
      </c>
    </row>
    <row r="7" spans="2:3" x14ac:dyDescent="0.25">
      <c r="B7" s="150" t="s">
        <v>211</v>
      </c>
      <c r="C7" s="152">
        <v>44587</v>
      </c>
    </row>
    <row r="8" spans="2:3" ht="64.5" customHeight="1" x14ac:dyDescent="0.25">
      <c r="B8" s="150" t="s">
        <v>212</v>
      </c>
      <c r="C8" s="151" t="s">
        <v>213</v>
      </c>
    </row>
    <row r="9" spans="2:3" ht="75" x14ac:dyDescent="0.25">
      <c r="B9" s="150" t="s">
        <v>214</v>
      </c>
      <c r="C9" s="151" t="s">
        <v>702</v>
      </c>
    </row>
    <row r="10" spans="2:3" ht="34.5" customHeight="1" x14ac:dyDescent="0.25">
      <c r="B10" s="150" t="s">
        <v>215</v>
      </c>
      <c r="C10" s="153" t="s">
        <v>216</v>
      </c>
    </row>
    <row r="11" spans="2:3" ht="323.10000000000002" customHeight="1" x14ac:dyDescent="0.25">
      <c r="B11" s="150" t="s">
        <v>704</v>
      </c>
      <c r="C11" s="154" t="s">
        <v>217</v>
      </c>
    </row>
    <row r="12" spans="2:3" ht="18.75" x14ac:dyDescent="0.25">
      <c r="B12" s="150" t="s">
        <v>218</v>
      </c>
      <c r="C12" s="155">
        <v>53</v>
      </c>
    </row>
    <row r="13" spans="2:3" ht="18.75" x14ac:dyDescent="0.25">
      <c r="B13" s="150" t="s">
        <v>219</v>
      </c>
      <c r="C13" s="155">
        <v>128</v>
      </c>
    </row>
    <row r="14" spans="2:3" ht="18.75" x14ac:dyDescent="0.3">
      <c r="B14" s="176" t="s">
        <v>703</v>
      </c>
      <c r="C14" s="156" t="s">
        <v>747</v>
      </c>
    </row>
    <row r="15" spans="2:3" x14ac:dyDescent="0.25">
      <c r="B15" s="177"/>
      <c r="C15" s="157"/>
    </row>
    <row r="16" spans="2:3" x14ac:dyDescent="0.25">
      <c r="B16" s="177"/>
      <c r="C16" s="157"/>
    </row>
    <row r="17" spans="2:3" ht="15.75" thickBot="1" x14ac:dyDescent="0.3">
      <c r="B17" s="178"/>
      <c r="C17" s="158"/>
    </row>
    <row r="18" spans="2:3" x14ac:dyDescent="0.25"/>
  </sheetData>
  <mergeCells count="1">
    <mergeCell ref="B14:B1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0FC2D-8554-4B0F-B3AB-D48C73077E28}">
  <dimension ref="B1:AK159"/>
  <sheetViews>
    <sheetView tabSelected="1" topLeftCell="AB1" zoomScale="90" zoomScaleNormal="53" workbookViewId="0">
      <pane ySplit="5" topLeftCell="A186" activePane="bottomLeft" state="frozen"/>
      <selection activeCell="K1" sqref="K1"/>
      <selection pane="bottomLeft" activeCell="AI7" sqref="AI7"/>
    </sheetView>
  </sheetViews>
  <sheetFormatPr baseColWidth="10" defaultColWidth="11.42578125" defaultRowHeight="15.75" x14ac:dyDescent="0.25"/>
  <cols>
    <col min="1" max="1" width="4.28515625" style="66" customWidth="1"/>
    <col min="2" max="2" width="109.42578125" style="2" bestFit="1" customWidth="1"/>
    <col min="3" max="3" width="33.7109375" style="2" bestFit="1" customWidth="1"/>
    <col min="4" max="4" width="34.28515625" style="2" customWidth="1"/>
    <col min="5" max="5" width="53.7109375" style="2" customWidth="1"/>
    <col min="6" max="6" width="45.140625" style="2" customWidth="1"/>
    <col min="7" max="7" width="38.85546875" style="2" hidden="1" customWidth="1"/>
    <col min="8" max="8" width="67.42578125" style="2" customWidth="1"/>
    <col min="9" max="9" width="10.140625" style="4" customWidth="1"/>
    <col min="10" max="10" width="54.7109375" style="3" customWidth="1"/>
    <col min="11" max="11" width="11.42578125" style="4" customWidth="1"/>
    <col min="12" max="12" width="83" style="2" customWidth="1"/>
    <col min="13" max="13" width="21.42578125" style="6" customWidth="1"/>
    <col min="14" max="14" width="16.42578125" style="6" customWidth="1"/>
    <col min="15" max="15" width="43.85546875" style="6" customWidth="1"/>
    <col min="16" max="16" width="30.42578125" style="2" customWidth="1"/>
    <col min="17" max="17" width="16.140625" style="6" customWidth="1"/>
    <col min="18" max="18" width="45.28515625" style="2" customWidth="1"/>
    <col min="19" max="19" width="32.7109375" style="2" customWidth="1"/>
    <col min="20" max="20" width="26.140625" style="2" customWidth="1"/>
    <col min="21" max="21" width="20.85546875" style="6" customWidth="1"/>
    <col min="22" max="22" width="28.42578125" style="2" customWidth="1"/>
    <col min="23" max="24" width="22.28515625" style="6" customWidth="1"/>
    <col min="25" max="36" width="10" style="2" customWidth="1"/>
    <col min="37" max="37" width="11.42578125" style="2" customWidth="1"/>
    <col min="38" max="16384" width="11.42578125" style="66"/>
  </cols>
  <sheetData>
    <row r="1" spans="2:37" ht="64.5" customHeight="1" x14ac:dyDescent="0.25">
      <c r="B1" s="5"/>
      <c r="C1" s="179" t="s">
        <v>220</v>
      </c>
      <c r="D1" s="179"/>
      <c r="E1" s="179"/>
      <c r="F1" s="179"/>
      <c r="G1" s="179"/>
      <c r="H1" s="179"/>
      <c r="I1" s="179"/>
      <c r="J1" s="179"/>
      <c r="K1" s="179"/>
      <c r="L1" s="179"/>
      <c r="M1" s="140" t="s">
        <v>221</v>
      </c>
    </row>
    <row r="2" spans="2:37" ht="16.5" thickBot="1" x14ac:dyDescent="0.3"/>
    <row r="3" spans="2:37" ht="32.25" thickBot="1" x14ac:dyDescent="0.3">
      <c r="B3" s="27" t="s">
        <v>133</v>
      </c>
      <c r="C3" s="28"/>
      <c r="D3" s="28"/>
      <c r="E3" s="30"/>
      <c r="F3" s="29"/>
      <c r="G3" s="29"/>
      <c r="H3" s="29"/>
      <c r="I3" s="20" t="s">
        <v>134</v>
      </c>
      <c r="J3" s="21"/>
      <c r="K3" s="141" t="s">
        <v>135</v>
      </c>
      <c r="L3" s="23"/>
      <c r="M3" s="138" t="s">
        <v>136</v>
      </c>
      <c r="N3" s="61"/>
      <c r="O3" s="27" t="s">
        <v>137</v>
      </c>
      <c r="P3" s="28"/>
      <c r="Q3" s="42"/>
      <c r="R3" s="20" t="s">
        <v>138</v>
      </c>
      <c r="S3" s="23"/>
      <c r="T3" s="22"/>
      <c r="U3" s="61"/>
      <c r="V3" s="27" t="s">
        <v>139</v>
      </c>
      <c r="W3" s="141" t="s">
        <v>140</v>
      </c>
      <c r="X3" s="142"/>
      <c r="Y3" s="21"/>
      <c r="Z3" s="21"/>
      <c r="AA3" s="21"/>
      <c r="AB3" s="21"/>
      <c r="AC3" s="21"/>
      <c r="AD3" s="21"/>
      <c r="AE3" s="21"/>
      <c r="AF3" s="21"/>
      <c r="AG3" s="21"/>
      <c r="AH3" s="21"/>
      <c r="AI3" s="21"/>
      <c r="AJ3" s="21"/>
      <c r="AK3" s="39"/>
    </row>
    <row r="4" spans="2:37" ht="16.5" customHeight="1" thickBot="1" x14ac:dyDescent="0.3">
      <c r="B4" s="31" t="s">
        <v>141</v>
      </c>
      <c r="C4" s="32"/>
      <c r="D4" s="32"/>
      <c r="E4" s="30"/>
      <c r="F4" s="29"/>
      <c r="G4" s="29"/>
      <c r="H4" s="29"/>
      <c r="I4" s="24" t="s">
        <v>142</v>
      </c>
      <c r="J4" s="25"/>
      <c r="K4" s="139"/>
      <c r="L4" s="36"/>
      <c r="M4" s="139"/>
      <c r="N4" s="64"/>
      <c r="O4" s="43" t="s">
        <v>143</v>
      </c>
      <c r="P4" s="44"/>
      <c r="Q4" s="45"/>
      <c r="R4" s="172" t="s">
        <v>144</v>
      </c>
      <c r="S4" s="172"/>
      <c r="T4" s="172"/>
      <c r="U4" s="38" t="s">
        <v>145</v>
      </c>
      <c r="V4" s="41" t="s">
        <v>146</v>
      </c>
      <c r="W4" s="143" t="s">
        <v>147</v>
      </c>
      <c r="X4" s="144"/>
      <c r="Y4" s="25"/>
      <c r="Z4" s="25"/>
      <c r="AA4" s="25"/>
      <c r="AB4" s="25"/>
      <c r="AC4" s="25"/>
      <c r="AD4" s="25"/>
      <c r="AE4" s="25"/>
      <c r="AF4" s="25"/>
      <c r="AG4" s="25"/>
      <c r="AH4" s="25"/>
      <c r="AI4" s="25"/>
      <c r="AJ4" s="25"/>
      <c r="AK4" s="37"/>
    </row>
    <row r="5" spans="2:37" ht="45.75" customHeight="1" thickBot="1" x14ac:dyDescent="0.3">
      <c r="B5" s="34" t="s">
        <v>148</v>
      </c>
      <c r="C5" s="33" t="s">
        <v>1</v>
      </c>
      <c r="D5" s="33" t="s">
        <v>149</v>
      </c>
      <c r="E5" s="33" t="s">
        <v>150</v>
      </c>
      <c r="F5" s="33" t="s">
        <v>70</v>
      </c>
      <c r="G5" s="33" t="s">
        <v>151</v>
      </c>
      <c r="H5" s="33" t="s">
        <v>152</v>
      </c>
      <c r="I5" s="26" t="s">
        <v>153</v>
      </c>
      <c r="J5" s="26" t="s">
        <v>154</v>
      </c>
      <c r="K5" s="26" t="s">
        <v>155</v>
      </c>
      <c r="L5" s="26" t="s">
        <v>156</v>
      </c>
      <c r="M5" s="26" t="s">
        <v>72</v>
      </c>
      <c r="N5" s="26" t="s">
        <v>157</v>
      </c>
      <c r="O5" s="33" t="s">
        <v>158</v>
      </c>
      <c r="P5" s="33" t="s">
        <v>159</v>
      </c>
      <c r="Q5" s="33" t="s">
        <v>160</v>
      </c>
      <c r="R5" s="26" t="s">
        <v>161</v>
      </c>
      <c r="S5" s="26" t="s">
        <v>162</v>
      </c>
      <c r="T5" s="26" t="s">
        <v>163</v>
      </c>
      <c r="U5" s="26" t="s">
        <v>74</v>
      </c>
      <c r="V5" s="33" t="s">
        <v>164</v>
      </c>
      <c r="W5" s="26" t="s">
        <v>165</v>
      </c>
      <c r="X5" s="26" t="s">
        <v>166</v>
      </c>
      <c r="Y5" s="147" t="s">
        <v>167</v>
      </c>
      <c r="Z5" s="147" t="s">
        <v>168</v>
      </c>
      <c r="AA5" s="147" t="s">
        <v>169</v>
      </c>
      <c r="AB5" s="147" t="s">
        <v>170</v>
      </c>
      <c r="AC5" s="147" t="s">
        <v>171</v>
      </c>
      <c r="AD5" s="147" t="s">
        <v>172</v>
      </c>
      <c r="AE5" s="147" t="s">
        <v>173</v>
      </c>
      <c r="AF5" s="147" t="s">
        <v>174</v>
      </c>
      <c r="AG5" s="147" t="s">
        <v>175</v>
      </c>
      <c r="AH5" s="147" t="s">
        <v>176</v>
      </c>
      <c r="AI5" s="147" t="s">
        <v>177</v>
      </c>
      <c r="AJ5" s="147" t="s">
        <v>178</v>
      </c>
      <c r="AK5" s="147" t="s">
        <v>179</v>
      </c>
    </row>
    <row r="6" spans="2:37" s="129" customFormat="1" ht="60" customHeight="1" x14ac:dyDescent="0.25">
      <c r="B6" s="125" t="s">
        <v>75</v>
      </c>
      <c r="C6" s="125" t="s">
        <v>31</v>
      </c>
      <c r="D6" s="125" t="s">
        <v>31</v>
      </c>
      <c r="E6" s="125" t="s">
        <v>105</v>
      </c>
      <c r="F6" s="125" t="s">
        <v>122</v>
      </c>
      <c r="G6" s="121"/>
      <c r="H6" s="126" t="s">
        <v>706</v>
      </c>
      <c r="I6" s="63">
        <v>1</v>
      </c>
      <c r="J6" s="163" t="s">
        <v>223</v>
      </c>
      <c r="K6" s="162">
        <v>1</v>
      </c>
      <c r="L6" s="127" t="s">
        <v>818</v>
      </c>
      <c r="M6" s="108" t="s">
        <v>78</v>
      </c>
      <c r="N6" s="109">
        <v>1</v>
      </c>
      <c r="O6" s="128" t="s">
        <v>554</v>
      </c>
      <c r="P6" s="128" t="s">
        <v>742</v>
      </c>
      <c r="Q6" s="110" t="s">
        <v>79</v>
      </c>
      <c r="R6" s="110" t="s">
        <v>16</v>
      </c>
      <c r="S6" s="110" t="s">
        <v>54</v>
      </c>
      <c r="T6" s="125" t="s">
        <v>224</v>
      </c>
      <c r="U6" s="125" t="s">
        <v>91</v>
      </c>
      <c r="V6" s="134" t="s">
        <v>786</v>
      </c>
      <c r="W6" s="112">
        <v>44621</v>
      </c>
      <c r="X6" s="112">
        <v>44866</v>
      </c>
      <c r="Y6" s="111"/>
      <c r="Z6" s="111"/>
      <c r="AA6" s="111">
        <v>1</v>
      </c>
      <c r="AB6" s="111"/>
      <c r="AC6" s="111">
        <v>1</v>
      </c>
      <c r="AD6" s="111"/>
      <c r="AE6" s="111"/>
      <c r="AF6" s="111">
        <v>1</v>
      </c>
      <c r="AG6" s="111"/>
      <c r="AH6" s="111"/>
      <c r="AI6" s="111">
        <v>1</v>
      </c>
      <c r="AJ6" s="111"/>
      <c r="AK6" s="111">
        <f t="shared" ref="AK6:AK25" si="0">+SUM(Y6:AJ6)</f>
        <v>4</v>
      </c>
    </row>
    <row r="7" spans="2:37" s="130" customFormat="1" ht="39.950000000000003" customHeight="1" x14ac:dyDescent="0.25">
      <c r="B7" s="67"/>
      <c r="C7" s="67"/>
      <c r="D7" s="67"/>
      <c r="E7" s="81"/>
      <c r="F7" s="67"/>
      <c r="G7" s="65"/>
      <c r="H7" s="65"/>
      <c r="I7" s="82">
        <v>1</v>
      </c>
      <c r="J7" s="67" t="s">
        <v>773</v>
      </c>
      <c r="K7" s="83" t="s">
        <v>446</v>
      </c>
      <c r="L7" s="81" t="s">
        <v>225</v>
      </c>
      <c r="M7" s="69" t="s">
        <v>78</v>
      </c>
      <c r="N7" s="75">
        <v>1</v>
      </c>
      <c r="O7" s="84" t="s">
        <v>555</v>
      </c>
      <c r="P7" s="71" t="s">
        <v>519</v>
      </c>
      <c r="Q7" s="69" t="s">
        <v>79</v>
      </c>
      <c r="R7" s="84" t="s">
        <v>16</v>
      </c>
      <c r="S7" s="84"/>
      <c r="T7" s="81" t="s">
        <v>224</v>
      </c>
      <c r="U7" s="75" t="s">
        <v>91</v>
      </c>
      <c r="V7" s="85"/>
      <c r="W7" s="86">
        <v>44621</v>
      </c>
      <c r="X7" s="86">
        <v>44621</v>
      </c>
      <c r="Y7" s="75"/>
      <c r="Z7" s="75"/>
      <c r="AA7" s="75">
        <v>1</v>
      </c>
      <c r="AB7" s="75"/>
      <c r="AC7" s="75"/>
      <c r="AD7" s="75"/>
      <c r="AE7" s="75"/>
      <c r="AF7" s="75"/>
      <c r="AG7" s="75"/>
      <c r="AH7" s="75"/>
      <c r="AI7" s="75"/>
      <c r="AJ7" s="75"/>
      <c r="AK7" s="75">
        <f t="shared" si="0"/>
        <v>1</v>
      </c>
    </row>
    <row r="8" spans="2:37" s="130" customFormat="1" ht="39.950000000000003" customHeight="1" x14ac:dyDescent="0.25">
      <c r="B8" s="67"/>
      <c r="C8" s="67"/>
      <c r="D8" s="67"/>
      <c r="E8" s="81"/>
      <c r="F8" s="67"/>
      <c r="G8" s="67"/>
      <c r="H8" s="67"/>
      <c r="I8" s="87">
        <v>1</v>
      </c>
      <c r="J8" s="67" t="s">
        <v>774</v>
      </c>
      <c r="K8" s="83" t="s">
        <v>447</v>
      </c>
      <c r="L8" s="81" t="s">
        <v>589</v>
      </c>
      <c r="M8" s="69" t="s">
        <v>78</v>
      </c>
      <c r="N8" s="75">
        <v>1</v>
      </c>
      <c r="O8" s="84" t="s">
        <v>556</v>
      </c>
      <c r="P8" s="71" t="s">
        <v>226</v>
      </c>
      <c r="Q8" s="69" t="s">
        <v>79</v>
      </c>
      <c r="R8" s="84" t="s">
        <v>16</v>
      </c>
      <c r="S8" s="84"/>
      <c r="T8" s="81" t="s">
        <v>224</v>
      </c>
      <c r="U8" s="75" t="s">
        <v>91</v>
      </c>
      <c r="V8" s="85"/>
      <c r="W8" s="86">
        <v>44682</v>
      </c>
      <c r="X8" s="86">
        <v>44682</v>
      </c>
      <c r="Y8" s="75"/>
      <c r="Z8" s="75"/>
      <c r="AA8" s="75"/>
      <c r="AB8" s="75"/>
      <c r="AC8" s="75">
        <v>1</v>
      </c>
      <c r="AD8" s="75"/>
      <c r="AE8" s="75"/>
      <c r="AF8" s="75"/>
      <c r="AG8" s="75"/>
      <c r="AH8" s="75"/>
      <c r="AI8" s="75"/>
      <c r="AJ8" s="75"/>
      <c r="AK8" s="75">
        <f t="shared" si="0"/>
        <v>1</v>
      </c>
    </row>
    <row r="9" spans="2:37" s="130" customFormat="1" ht="39.950000000000003" customHeight="1" x14ac:dyDescent="0.25">
      <c r="B9" s="67"/>
      <c r="C9" s="67"/>
      <c r="D9" s="67"/>
      <c r="E9" s="81"/>
      <c r="F9" s="67"/>
      <c r="G9" s="67"/>
      <c r="H9" s="67"/>
      <c r="I9" s="87">
        <v>1</v>
      </c>
      <c r="J9" s="67" t="s">
        <v>227</v>
      </c>
      <c r="K9" s="88" t="s">
        <v>448</v>
      </c>
      <c r="L9" s="81" t="s">
        <v>819</v>
      </c>
      <c r="M9" s="69" t="s">
        <v>78</v>
      </c>
      <c r="N9" s="75">
        <v>1</v>
      </c>
      <c r="O9" s="84" t="s">
        <v>520</v>
      </c>
      <c r="P9" s="71" t="s">
        <v>744</v>
      </c>
      <c r="Q9" s="69" t="s">
        <v>79</v>
      </c>
      <c r="R9" s="84" t="s">
        <v>16</v>
      </c>
      <c r="S9" s="84"/>
      <c r="T9" s="81" t="s">
        <v>224</v>
      </c>
      <c r="U9" s="75" t="s">
        <v>91</v>
      </c>
      <c r="V9" s="86"/>
      <c r="W9" s="86">
        <v>44774</v>
      </c>
      <c r="X9" s="86">
        <v>44774</v>
      </c>
      <c r="Y9" s="75"/>
      <c r="Z9" s="75"/>
      <c r="AA9" s="75"/>
      <c r="AB9" s="75"/>
      <c r="AC9" s="75"/>
      <c r="AD9" s="75"/>
      <c r="AE9" s="75"/>
      <c r="AF9" s="75">
        <v>1</v>
      </c>
      <c r="AG9" s="75"/>
      <c r="AH9" s="75"/>
      <c r="AI9" s="75"/>
      <c r="AJ9" s="75"/>
      <c r="AK9" s="75">
        <f t="shared" si="0"/>
        <v>1</v>
      </c>
    </row>
    <row r="10" spans="2:37" s="130" customFormat="1" ht="39.950000000000003" customHeight="1" x14ac:dyDescent="0.25">
      <c r="B10" s="67"/>
      <c r="C10" s="67"/>
      <c r="D10" s="67"/>
      <c r="E10" s="81"/>
      <c r="F10" s="67"/>
      <c r="G10" s="67"/>
      <c r="H10" s="67"/>
      <c r="I10" s="87">
        <v>1</v>
      </c>
      <c r="J10" s="67" t="s">
        <v>228</v>
      </c>
      <c r="K10" s="83" t="s">
        <v>449</v>
      </c>
      <c r="L10" s="81" t="s">
        <v>229</v>
      </c>
      <c r="M10" s="69" t="s">
        <v>78</v>
      </c>
      <c r="N10" s="75">
        <v>1</v>
      </c>
      <c r="O10" s="84" t="s">
        <v>521</v>
      </c>
      <c r="P10" s="71" t="s">
        <v>742</v>
      </c>
      <c r="Q10" s="69" t="s">
        <v>79</v>
      </c>
      <c r="R10" s="84" t="s">
        <v>16</v>
      </c>
      <c r="S10" s="84"/>
      <c r="T10" s="81" t="s">
        <v>224</v>
      </c>
      <c r="U10" s="75" t="s">
        <v>91</v>
      </c>
      <c r="V10" s="86"/>
      <c r="W10" s="86">
        <v>44866</v>
      </c>
      <c r="X10" s="86">
        <v>44866</v>
      </c>
      <c r="Y10" s="75"/>
      <c r="Z10" s="75"/>
      <c r="AA10" s="75"/>
      <c r="AB10" s="75"/>
      <c r="AC10" s="75"/>
      <c r="AD10" s="75"/>
      <c r="AE10" s="75"/>
      <c r="AF10" s="75"/>
      <c r="AG10" s="75"/>
      <c r="AH10" s="75"/>
      <c r="AI10" s="75">
        <v>1</v>
      </c>
      <c r="AJ10" s="75"/>
      <c r="AK10" s="75">
        <f t="shared" si="0"/>
        <v>1</v>
      </c>
    </row>
    <row r="11" spans="2:37" s="129" customFormat="1" ht="60" customHeight="1" x14ac:dyDescent="0.25">
      <c r="B11" s="121" t="s">
        <v>87</v>
      </c>
      <c r="C11" s="121" t="s">
        <v>29</v>
      </c>
      <c r="D11" s="125" t="s">
        <v>29</v>
      </c>
      <c r="E11" s="125" t="s">
        <v>105</v>
      </c>
      <c r="F11" s="125" t="s">
        <v>122</v>
      </c>
      <c r="G11" s="121"/>
      <c r="H11" s="126" t="s">
        <v>716</v>
      </c>
      <c r="I11" s="63">
        <v>2</v>
      </c>
      <c r="J11" s="125" t="s">
        <v>231</v>
      </c>
      <c r="K11" s="104">
        <v>2</v>
      </c>
      <c r="L11" s="127" t="s">
        <v>820</v>
      </c>
      <c r="M11" s="108" t="s">
        <v>78</v>
      </c>
      <c r="N11" s="109">
        <v>5</v>
      </c>
      <c r="O11" s="113" t="s">
        <v>232</v>
      </c>
      <c r="P11" s="128" t="s">
        <v>232</v>
      </c>
      <c r="Q11" s="110" t="s">
        <v>79</v>
      </c>
      <c r="R11" s="110" t="s">
        <v>16</v>
      </c>
      <c r="S11" s="110" t="s">
        <v>54</v>
      </c>
      <c r="T11" s="125" t="s">
        <v>224</v>
      </c>
      <c r="U11" s="125" t="s">
        <v>91</v>
      </c>
      <c r="V11" s="134" t="s">
        <v>786</v>
      </c>
      <c r="W11" s="112">
        <v>44652</v>
      </c>
      <c r="X11" s="112">
        <v>44866</v>
      </c>
      <c r="Y11" s="111"/>
      <c r="Z11" s="111"/>
      <c r="AA11" s="111"/>
      <c r="AB11" s="111">
        <v>1</v>
      </c>
      <c r="AC11" s="111">
        <v>1</v>
      </c>
      <c r="AD11" s="111"/>
      <c r="AE11" s="111"/>
      <c r="AF11" s="111">
        <v>1</v>
      </c>
      <c r="AG11" s="111"/>
      <c r="AH11" s="111"/>
      <c r="AI11" s="111">
        <v>2</v>
      </c>
      <c r="AJ11" s="111"/>
      <c r="AK11" s="111">
        <f t="shared" si="0"/>
        <v>5</v>
      </c>
    </row>
    <row r="12" spans="2:37" s="130" customFormat="1" ht="48.95" customHeight="1" x14ac:dyDescent="0.25">
      <c r="B12" s="67"/>
      <c r="C12" s="67"/>
      <c r="D12" s="67"/>
      <c r="E12" s="81"/>
      <c r="F12" s="67"/>
      <c r="G12" s="67"/>
      <c r="H12" s="67"/>
      <c r="I12" s="87">
        <v>2</v>
      </c>
      <c r="J12" s="81" t="s">
        <v>233</v>
      </c>
      <c r="K12" s="88" t="s">
        <v>450</v>
      </c>
      <c r="L12" s="81" t="s">
        <v>591</v>
      </c>
      <c r="M12" s="69" t="s">
        <v>78</v>
      </c>
      <c r="N12" s="75">
        <v>3</v>
      </c>
      <c r="O12" s="84" t="s">
        <v>234</v>
      </c>
      <c r="P12" s="71" t="s">
        <v>232</v>
      </c>
      <c r="Q12" s="69" t="s">
        <v>79</v>
      </c>
      <c r="R12" s="84" t="s">
        <v>16</v>
      </c>
      <c r="S12" s="84"/>
      <c r="T12" s="81" t="s">
        <v>224</v>
      </c>
      <c r="U12" s="75" t="s">
        <v>91</v>
      </c>
      <c r="V12" s="85"/>
      <c r="W12" s="86">
        <v>44652</v>
      </c>
      <c r="X12" s="86">
        <v>44866</v>
      </c>
      <c r="Y12" s="75"/>
      <c r="Z12" s="75"/>
      <c r="AA12" s="75"/>
      <c r="AB12" s="75">
        <v>1</v>
      </c>
      <c r="AC12" s="75"/>
      <c r="AD12" s="75"/>
      <c r="AE12" s="75"/>
      <c r="AF12" s="75">
        <v>1</v>
      </c>
      <c r="AG12" s="75"/>
      <c r="AH12" s="75"/>
      <c r="AI12" s="75">
        <v>1</v>
      </c>
      <c r="AJ12" s="75"/>
      <c r="AK12" s="75">
        <f t="shared" si="0"/>
        <v>3</v>
      </c>
    </row>
    <row r="13" spans="2:37" s="130" customFormat="1" ht="47.1" customHeight="1" x14ac:dyDescent="0.25">
      <c r="B13" s="67"/>
      <c r="C13" s="67"/>
      <c r="D13" s="67"/>
      <c r="E13" s="81"/>
      <c r="F13" s="67"/>
      <c r="G13" s="67"/>
      <c r="H13" s="67"/>
      <c r="I13" s="87">
        <v>2</v>
      </c>
      <c r="J13" s="81" t="s">
        <v>235</v>
      </c>
      <c r="K13" s="83" t="s">
        <v>451</v>
      </c>
      <c r="L13" s="81" t="s">
        <v>590</v>
      </c>
      <c r="M13" s="69" t="s">
        <v>78</v>
      </c>
      <c r="N13" s="75">
        <v>2</v>
      </c>
      <c r="O13" s="84" t="s">
        <v>236</v>
      </c>
      <c r="P13" s="71" t="s">
        <v>232</v>
      </c>
      <c r="Q13" s="69" t="s">
        <v>79</v>
      </c>
      <c r="R13" s="84" t="s">
        <v>16</v>
      </c>
      <c r="S13" s="84"/>
      <c r="T13" s="81" t="s">
        <v>224</v>
      </c>
      <c r="U13" s="75" t="s">
        <v>91</v>
      </c>
      <c r="V13" s="85"/>
      <c r="W13" s="86">
        <v>44682</v>
      </c>
      <c r="X13" s="86">
        <v>44866</v>
      </c>
      <c r="Y13" s="75"/>
      <c r="Z13" s="75"/>
      <c r="AA13" s="75"/>
      <c r="AB13" s="75"/>
      <c r="AC13" s="75">
        <v>1</v>
      </c>
      <c r="AD13" s="75"/>
      <c r="AE13" s="75"/>
      <c r="AF13" s="75"/>
      <c r="AG13" s="75"/>
      <c r="AH13" s="75"/>
      <c r="AI13" s="75">
        <v>1</v>
      </c>
      <c r="AJ13" s="75"/>
      <c r="AK13" s="75">
        <f t="shared" si="0"/>
        <v>2</v>
      </c>
    </row>
    <row r="14" spans="2:37" s="129" customFormat="1" ht="60" customHeight="1" x14ac:dyDescent="0.25">
      <c r="B14" s="121" t="s">
        <v>87</v>
      </c>
      <c r="C14" s="125" t="s">
        <v>31</v>
      </c>
      <c r="D14" s="125" t="s">
        <v>31</v>
      </c>
      <c r="E14" s="125" t="s">
        <v>105</v>
      </c>
      <c r="F14" s="125" t="s">
        <v>122</v>
      </c>
      <c r="G14" s="121"/>
      <c r="H14" s="126" t="s">
        <v>706</v>
      </c>
      <c r="I14" s="63">
        <v>3</v>
      </c>
      <c r="J14" s="125" t="s">
        <v>237</v>
      </c>
      <c r="K14" s="162">
        <v>3</v>
      </c>
      <c r="L14" s="127" t="s">
        <v>592</v>
      </c>
      <c r="M14" s="108" t="s">
        <v>78</v>
      </c>
      <c r="N14" s="109">
        <v>25</v>
      </c>
      <c r="O14" s="113" t="s">
        <v>526</v>
      </c>
      <c r="P14" s="128" t="s">
        <v>553</v>
      </c>
      <c r="Q14" s="110" t="s">
        <v>79</v>
      </c>
      <c r="R14" s="110" t="s">
        <v>16</v>
      </c>
      <c r="S14" s="110" t="s">
        <v>54</v>
      </c>
      <c r="T14" s="125" t="s">
        <v>224</v>
      </c>
      <c r="U14" s="125" t="s">
        <v>91</v>
      </c>
      <c r="V14" s="134" t="s">
        <v>786</v>
      </c>
      <c r="W14" s="112">
        <v>44562</v>
      </c>
      <c r="X14" s="112">
        <v>44896</v>
      </c>
      <c r="Y14" s="111">
        <v>2</v>
      </c>
      <c r="Z14" s="111">
        <v>2</v>
      </c>
      <c r="AA14" s="111">
        <v>2</v>
      </c>
      <c r="AB14" s="111">
        <v>3</v>
      </c>
      <c r="AC14" s="111">
        <v>2</v>
      </c>
      <c r="AD14" s="111">
        <v>2</v>
      </c>
      <c r="AE14" s="111">
        <v>2</v>
      </c>
      <c r="AF14" s="111">
        <v>2</v>
      </c>
      <c r="AG14" s="111">
        <v>2</v>
      </c>
      <c r="AH14" s="111">
        <v>2</v>
      </c>
      <c r="AI14" s="111">
        <v>2</v>
      </c>
      <c r="AJ14" s="111">
        <v>2</v>
      </c>
      <c r="AK14" s="111">
        <f t="shared" si="0"/>
        <v>25</v>
      </c>
    </row>
    <row r="15" spans="2:37" s="130" customFormat="1" ht="39.950000000000003" customHeight="1" x14ac:dyDescent="0.25">
      <c r="B15" s="67"/>
      <c r="C15" s="67"/>
      <c r="D15" s="67"/>
      <c r="E15" s="81"/>
      <c r="F15" s="67"/>
      <c r="G15" s="67"/>
      <c r="H15" s="67"/>
      <c r="I15" s="87">
        <v>3</v>
      </c>
      <c r="J15" s="81" t="s">
        <v>775</v>
      </c>
      <c r="K15" s="83" t="s">
        <v>452</v>
      </c>
      <c r="L15" s="81" t="s">
        <v>522</v>
      </c>
      <c r="M15" s="69" t="s">
        <v>238</v>
      </c>
      <c r="N15" s="75">
        <v>1</v>
      </c>
      <c r="O15" s="84" t="s">
        <v>524</v>
      </c>
      <c r="P15" s="71" t="s">
        <v>525</v>
      </c>
      <c r="Q15" s="69" t="s">
        <v>79</v>
      </c>
      <c r="R15" s="84" t="s">
        <v>16</v>
      </c>
      <c r="S15" s="84"/>
      <c r="T15" s="81" t="s">
        <v>224</v>
      </c>
      <c r="U15" s="75" t="s">
        <v>91</v>
      </c>
      <c r="V15" s="85"/>
      <c r="W15" s="86">
        <v>44652</v>
      </c>
      <c r="X15" s="86">
        <v>44652</v>
      </c>
      <c r="Y15" s="75"/>
      <c r="Z15" s="75"/>
      <c r="AA15" s="75"/>
      <c r="AB15" s="75">
        <v>1</v>
      </c>
      <c r="AC15" s="75"/>
      <c r="AD15" s="75"/>
      <c r="AE15" s="75"/>
      <c r="AF15" s="75"/>
      <c r="AG15" s="75"/>
      <c r="AH15" s="75"/>
      <c r="AI15" s="75"/>
      <c r="AJ15" s="75"/>
      <c r="AK15" s="75">
        <f t="shared" si="0"/>
        <v>1</v>
      </c>
    </row>
    <row r="16" spans="2:37" s="130" customFormat="1" ht="39.950000000000003" customHeight="1" x14ac:dyDescent="0.25">
      <c r="B16" s="67"/>
      <c r="C16" s="67"/>
      <c r="D16" s="67"/>
      <c r="E16" s="81"/>
      <c r="F16" s="67"/>
      <c r="G16" s="67"/>
      <c r="H16" s="67"/>
      <c r="I16" s="87">
        <v>3</v>
      </c>
      <c r="J16" s="81" t="s">
        <v>237</v>
      </c>
      <c r="K16" s="83" t="s">
        <v>453</v>
      </c>
      <c r="L16" s="81" t="s">
        <v>523</v>
      </c>
      <c r="M16" s="69" t="s">
        <v>78</v>
      </c>
      <c r="N16" s="75">
        <v>24</v>
      </c>
      <c r="O16" s="84" t="s">
        <v>526</v>
      </c>
      <c r="P16" s="71" t="s">
        <v>553</v>
      </c>
      <c r="Q16" s="69" t="s">
        <v>79</v>
      </c>
      <c r="R16" s="84" t="s">
        <v>16</v>
      </c>
      <c r="S16" s="84"/>
      <c r="T16" s="81" t="s">
        <v>224</v>
      </c>
      <c r="U16" s="75" t="s">
        <v>91</v>
      </c>
      <c r="V16" s="85"/>
      <c r="W16" s="86">
        <v>44652</v>
      </c>
      <c r="X16" s="86">
        <v>44896</v>
      </c>
      <c r="Y16" s="75">
        <v>2</v>
      </c>
      <c r="Z16" s="75">
        <v>2</v>
      </c>
      <c r="AA16" s="75">
        <v>2</v>
      </c>
      <c r="AB16" s="75">
        <v>2</v>
      </c>
      <c r="AC16" s="75">
        <v>2</v>
      </c>
      <c r="AD16" s="75">
        <v>2</v>
      </c>
      <c r="AE16" s="75">
        <v>2</v>
      </c>
      <c r="AF16" s="75">
        <v>2</v>
      </c>
      <c r="AG16" s="75">
        <v>2</v>
      </c>
      <c r="AH16" s="75">
        <v>2</v>
      </c>
      <c r="AI16" s="75">
        <v>2</v>
      </c>
      <c r="AJ16" s="75">
        <v>2</v>
      </c>
      <c r="AK16" s="75">
        <f t="shared" si="0"/>
        <v>24</v>
      </c>
    </row>
    <row r="17" spans="2:37" s="129" customFormat="1" ht="60" customHeight="1" x14ac:dyDescent="0.25">
      <c r="B17" s="125" t="s">
        <v>92</v>
      </c>
      <c r="C17" s="125" t="s">
        <v>31</v>
      </c>
      <c r="D17" s="125" t="s">
        <v>31</v>
      </c>
      <c r="E17" s="125" t="s">
        <v>105</v>
      </c>
      <c r="F17" s="125" t="s">
        <v>122</v>
      </c>
      <c r="G17" s="121"/>
      <c r="H17" s="126" t="s">
        <v>716</v>
      </c>
      <c r="I17" s="63">
        <v>4</v>
      </c>
      <c r="J17" s="127" t="s">
        <v>633</v>
      </c>
      <c r="K17" s="104">
        <v>4</v>
      </c>
      <c r="L17" s="127" t="s">
        <v>239</v>
      </c>
      <c r="M17" s="108" t="s">
        <v>78</v>
      </c>
      <c r="N17" s="109">
        <v>3</v>
      </c>
      <c r="O17" s="113" t="s">
        <v>240</v>
      </c>
      <c r="P17" s="128" t="s">
        <v>232</v>
      </c>
      <c r="Q17" s="128" t="s">
        <v>79</v>
      </c>
      <c r="R17" s="110" t="s">
        <v>16</v>
      </c>
      <c r="S17" s="110" t="s">
        <v>54</v>
      </c>
      <c r="T17" s="125" t="s">
        <v>224</v>
      </c>
      <c r="U17" s="125" t="s">
        <v>91</v>
      </c>
      <c r="V17" s="134" t="s">
        <v>786</v>
      </c>
      <c r="W17" s="112">
        <v>44593</v>
      </c>
      <c r="X17" s="112">
        <v>44835</v>
      </c>
      <c r="Y17" s="111"/>
      <c r="Z17" s="111"/>
      <c r="AA17" s="111"/>
      <c r="AB17" s="111"/>
      <c r="AC17" s="111"/>
      <c r="AD17" s="111"/>
      <c r="AE17" s="111"/>
      <c r="AF17" s="111">
        <v>1</v>
      </c>
      <c r="AG17" s="111"/>
      <c r="AH17" s="111">
        <v>2</v>
      </c>
      <c r="AI17" s="111"/>
      <c r="AJ17" s="111">
        <v>33</v>
      </c>
      <c r="AK17" s="111">
        <f t="shared" si="0"/>
        <v>36</v>
      </c>
    </row>
    <row r="18" spans="2:37" s="130" customFormat="1" ht="39.950000000000003" customHeight="1" x14ac:dyDescent="0.25">
      <c r="B18" s="67"/>
      <c r="C18" s="67"/>
      <c r="D18" s="67"/>
      <c r="E18" s="81"/>
      <c r="F18" s="67"/>
      <c r="G18" s="67"/>
      <c r="H18" s="67"/>
      <c r="I18" s="87">
        <v>4</v>
      </c>
      <c r="J18" s="67" t="s">
        <v>821</v>
      </c>
      <c r="K18" s="88" t="s">
        <v>454</v>
      </c>
      <c r="L18" s="81" t="s">
        <v>778</v>
      </c>
      <c r="M18" s="69" t="s">
        <v>78</v>
      </c>
      <c r="N18" s="75">
        <v>1</v>
      </c>
      <c r="O18" s="71" t="s">
        <v>527</v>
      </c>
      <c r="P18" s="71" t="s">
        <v>527</v>
      </c>
      <c r="Q18" s="69" t="s">
        <v>79</v>
      </c>
      <c r="R18" s="84" t="s">
        <v>16</v>
      </c>
      <c r="S18" s="84"/>
      <c r="T18" s="81" t="s">
        <v>224</v>
      </c>
      <c r="U18" s="75" t="s">
        <v>91</v>
      </c>
      <c r="V18" s="85"/>
      <c r="W18" s="86">
        <v>44593</v>
      </c>
      <c r="X18" s="86">
        <v>44593</v>
      </c>
      <c r="Y18" s="75"/>
      <c r="Z18" s="75"/>
      <c r="AA18" s="75"/>
      <c r="AB18" s="75"/>
      <c r="AC18" s="75"/>
      <c r="AD18" s="75"/>
      <c r="AE18" s="75"/>
      <c r="AF18" s="75">
        <v>1</v>
      </c>
      <c r="AG18" s="75"/>
      <c r="AH18" s="75"/>
      <c r="AI18" s="75"/>
      <c r="AJ18" s="75"/>
      <c r="AK18" s="75">
        <f t="shared" si="0"/>
        <v>1</v>
      </c>
    </row>
    <row r="19" spans="2:37" s="130" customFormat="1" ht="39.950000000000003" customHeight="1" x14ac:dyDescent="0.25">
      <c r="B19" s="81"/>
      <c r="C19" s="81"/>
      <c r="D19" s="81"/>
      <c r="E19" s="81"/>
      <c r="F19" s="67"/>
      <c r="G19" s="67"/>
      <c r="H19" s="67"/>
      <c r="I19" s="87">
        <v>4</v>
      </c>
      <c r="J19" s="67" t="s">
        <v>777</v>
      </c>
      <c r="K19" s="83" t="s">
        <v>455</v>
      </c>
      <c r="L19" s="81" t="s">
        <v>776</v>
      </c>
      <c r="M19" s="69" t="s">
        <v>78</v>
      </c>
      <c r="N19" s="75">
        <v>2</v>
      </c>
      <c r="O19" s="71" t="s">
        <v>822</v>
      </c>
      <c r="P19" s="71" t="s">
        <v>822</v>
      </c>
      <c r="Q19" s="69" t="s">
        <v>79</v>
      </c>
      <c r="R19" s="84" t="s">
        <v>16</v>
      </c>
      <c r="S19" s="84"/>
      <c r="T19" s="81" t="s">
        <v>224</v>
      </c>
      <c r="U19" s="75" t="s">
        <v>91</v>
      </c>
      <c r="V19" s="85"/>
      <c r="W19" s="86">
        <v>44682</v>
      </c>
      <c r="X19" s="86">
        <v>44835</v>
      </c>
      <c r="Y19" s="75"/>
      <c r="Z19" s="75"/>
      <c r="AA19" s="75"/>
      <c r="AB19" s="75"/>
      <c r="AC19" s="75"/>
      <c r="AD19" s="75"/>
      <c r="AE19" s="75"/>
      <c r="AF19" s="75"/>
      <c r="AG19" s="75"/>
      <c r="AH19" s="75">
        <v>2</v>
      </c>
      <c r="AI19" s="75"/>
      <c r="AJ19" s="75"/>
      <c r="AK19" s="75">
        <f t="shared" si="0"/>
        <v>2</v>
      </c>
    </row>
    <row r="20" spans="2:37" s="129" customFormat="1" ht="60" customHeight="1" x14ac:dyDescent="0.25">
      <c r="B20" s="121" t="s">
        <v>87</v>
      </c>
      <c r="C20" s="121" t="s">
        <v>29</v>
      </c>
      <c r="D20" s="125" t="s">
        <v>29</v>
      </c>
      <c r="E20" s="125" t="s">
        <v>105</v>
      </c>
      <c r="F20" s="125" t="s">
        <v>122</v>
      </c>
      <c r="G20" s="121"/>
      <c r="H20" s="133" t="s">
        <v>705</v>
      </c>
      <c r="I20" s="63">
        <v>5</v>
      </c>
      <c r="J20" s="127" t="s">
        <v>634</v>
      </c>
      <c r="K20" s="104">
        <v>5</v>
      </c>
      <c r="L20" s="127" t="s">
        <v>823</v>
      </c>
      <c r="M20" s="108" t="s">
        <v>78</v>
      </c>
      <c r="N20" s="109">
        <v>2</v>
      </c>
      <c r="O20" s="113" t="s">
        <v>242</v>
      </c>
      <c r="P20" s="128" t="s">
        <v>529</v>
      </c>
      <c r="Q20" s="128" t="s">
        <v>79</v>
      </c>
      <c r="R20" s="110" t="s">
        <v>16</v>
      </c>
      <c r="S20" s="110" t="s">
        <v>54</v>
      </c>
      <c r="T20" s="125" t="s">
        <v>224</v>
      </c>
      <c r="U20" s="125" t="s">
        <v>91</v>
      </c>
      <c r="V20" s="134" t="s">
        <v>786</v>
      </c>
      <c r="W20" s="112">
        <v>44621</v>
      </c>
      <c r="X20" s="112">
        <v>44682</v>
      </c>
      <c r="Y20" s="111"/>
      <c r="Z20" s="111"/>
      <c r="AA20" s="111">
        <v>1</v>
      </c>
      <c r="AB20" s="111"/>
      <c r="AC20" s="111">
        <v>1</v>
      </c>
      <c r="AD20" s="111"/>
      <c r="AE20" s="111"/>
      <c r="AF20" s="111"/>
      <c r="AG20" s="111"/>
      <c r="AH20" s="111"/>
      <c r="AI20" s="111"/>
      <c r="AJ20" s="111"/>
      <c r="AK20" s="111">
        <f t="shared" si="0"/>
        <v>2</v>
      </c>
    </row>
    <row r="21" spans="2:37" s="130" customFormat="1" ht="39.950000000000003" customHeight="1" x14ac:dyDescent="0.25">
      <c r="B21" s="67"/>
      <c r="C21" s="67"/>
      <c r="D21" s="67"/>
      <c r="E21" s="81"/>
      <c r="F21" s="67"/>
      <c r="G21" s="67"/>
      <c r="H21" s="67"/>
      <c r="I21" s="87">
        <v>5</v>
      </c>
      <c r="J21" s="81" t="s">
        <v>243</v>
      </c>
      <c r="K21" s="88" t="s">
        <v>456</v>
      </c>
      <c r="L21" s="81" t="s">
        <v>244</v>
      </c>
      <c r="M21" s="69" t="s">
        <v>78</v>
      </c>
      <c r="N21" s="75">
        <v>1</v>
      </c>
      <c r="O21" s="71" t="s">
        <v>779</v>
      </c>
      <c r="P21" s="67" t="s">
        <v>530</v>
      </c>
      <c r="Q21" s="69" t="s">
        <v>79</v>
      </c>
      <c r="R21" s="84" t="s">
        <v>16</v>
      </c>
      <c r="S21" s="84"/>
      <c r="T21" s="81" t="s">
        <v>224</v>
      </c>
      <c r="U21" s="75" t="s">
        <v>91</v>
      </c>
      <c r="V21" s="85"/>
      <c r="W21" s="86">
        <v>44621</v>
      </c>
      <c r="X21" s="86">
        <v>44621</v>
      </c>
      <c r="Y21" s="75"/>
      <c r="Z21" s="75"/>
      <c r="AA21" s="75">
        <v>1</v>
      </c>
      <c r="AB21" s="75"/>
      <c r="AC21" s="75"/>
      <c r="AD21" s="75"/>
      <c r="AE21" s="75"/>
      <c r="AF21" s="75"/>
      <c r="AG21" s="75"/>
      <c r="AH21" s="75"/>
      <c r="AI21" s="75"/>
      <c r="AJ21" s="75"/>
      <c r="AK21" s="75">
        <f t="shared" si="0"/>
        <v>1</v>
      </c>
    </row>
    <row r="22" spans="2:37" s="130" customFormat="1" ht="39.950000000000003" customHeight="1" x14ac:dyDescent="0.25">
      <c r="B22" s="81"/>
      <c r="C22" s="81"/>
      <c r="D22" s="81"/>
      <c r="E22" s="81"/>
      <c r="F22" s="67"/>
      <c r="G22" s="67"/>
      <c r="H22" s="67"/>
      <c r="I22" s="87">
        <v>5</v>
      </c>
      <c r="J22" s="81" t="s">
        <v>245</v>
      </c>
      <c r="K22" s="83" t="s">
        <v>457</v>
      </c>
      <c r="L22" s="81" t="s">
        <v>246</v>
      </c>
      <c r="M22" s="69" t="s">
        <v>78</v>
      </c>
      <c r="N22" s="75">
        <v>1</v>
      </c>
      <c r="O22" s="71" t="s">
        <v>247</v>
      </c>
      <c r="P22" s="67" t="s">
        <v>528</v>
      </c>
      <c r="Q22" s="69" t="s">
        <v>79</v>
      </c>
      <c r="R22" s="84" t="s">
        <v>16</v>
      </c>
      <c r="S22" s="84"/>
      <c r="T22" s="81" t="s">
        <v>224</v>
      </c>
      <c r="U22" s="75" t="s">
        <v>91</v>
      </c>
      <c r="V22" s="85"/>
      <c r="W22" s="86">
        <v>44682</v>
      </c>
      <c r="X22" s="86">
        <v>44682</v>
      </c>
      <c r="Y22" s="75"/>
      <c r="Z22" s="75"/>
      <c r="AA22" s="75"/>
      <c r="AB22" s="75"/>
      <c r="AC22" s="75">
        <v>1</v>
      </c>
      <c r="AD22" s="75"/>
      <c r="AE22" s="75"/>
      <c r="AF22" s="75"/>
      <c r="AG22" s="75"/>
      <c r="AH22" s="75"/>
      <c r="AI22" s="75"/>
      <c r="AJ22" s="75"/>
      <c r="AK22" s="75">
        <f t="shared" si="0"/>
        <v>1</v>
      </c>
    </row>
    <row r="23" spans="2:37" s="129" customFormat="1" ht="60" customHeight="1" x14ac:dyDescent="0.25">
      <c r="B23" s="125" t="s">
        <v>95</v>
      </c>
      <c r="C23" s="125" t="s">
        <v>31</v>
      </c>
      <c r="D23" s="125" t="s">
        <v>31</v>
      </c>
      <c r="E23" s="125" t="s">
        <v>109</v>
      </c>
      <c r="F23" s="125" t="s">
        <v>122</v>
      </c>
      <c r="G23" s="121"/>
      <c r="H23" s="126" t="s">
        <v>706</v>
      </c>
      <c r="I23" s="63">
        <v>6</v>
      </c>
      <c r="J23" s="127" t="s">
        <v>248</v>
      </c>
      <c r="K23" s="104">
        <v>6</v>
      </c>
      <c r="L23" s="127" t="s">
        <v>249</v>
      </c>
      <c r="M23" s="108" t="s">
        <v>78</v>
      </c>
      <c r="N23" s="109">
        <v>3</v>
      </c>
      <c r="O23" s="128" t="s">
        <v>250</v>
      </c>
      <c r="P23" s="121" t="s">
        <v>531</v>
      </c>
      <c r="Q23" s="128" t="s">
        <v>79</v>
      </c>
      <c r="R23" s="110" t="s">
        <v>16</v>
      </c>
      <c r="S23" s="110" t="s">
        <v>54</v>
      </c>
      <c r="T23" s="125" t="s">
        <v>224</v>
      </c>
      <c r="U23" s="125" t="s">
        <v>91</v>
      </c>
      <c r="V23" s="134" t="s">
        <v>786</v>
      </c>
      <c r="W23" s="112">
        <v>44652</v>
      </c>
      <c r="X23" s="112">
        <v>44866</v>
      </c>
      <c r="Y23" s="109"/>
      <c r="Z23" s="109"/>
      <c r="AA23" s="109"/>
      <c r="AB23" s="109">
        <v>1</v>
      </c>
      <c r="AC23" s="109"/>
      <c r="AD23" s="109"/>
      <c r="AE23" s="109"/>
      <c r="AF23" s="109">
        <v>1</v>
      </c>
      <c r="AG23" s="109"/>
      <c r="AH23" s="109"/>
      <c r="AI23" s="109">
        <v>1</v>
      </c>
      <c r="AJ23" s="109"/>
      <c r="AK23" s="111">
        <f t="shared" si="0"/>
        <v>3</v>
      </c>
    </row>
    <row r="24" spans="2:37" s="132" customFormat="1" ht="39.950000000000003" customHeight="1" x14ac:dyDescent="0.25">
      <c r="B24" s="89"/>
      <c r="C24" s="89"/>
      <c r="D24" s="89"/>
      <c r="E24" s="81"/>
      <c r="F24" s="89"/>
      <c r="G24" s="89"/>
      <c r="H24" s="89"/>
      <c r="I24" s="87">
        <v>6</v>
      </c>
      <c r="J24" s="81" t="s">
        <v>780</v>
      </c>
      <c r="K24" s="83" t="s">
        <v>458</v>
      </c>
      <c r="L24" s="67" t="s">
        <v>782</v>
      </c>
      <c r="M24" s="72" t="s">
        <v>78</v>
      </c>
      <c r="N24" s="72">
        <v>1</v>
      </c>
      <c r="O24" s="67" t="s">
        <v>783</v>
      </c>
      <c r="P24" s="67" t="s">
        <v>388</v>
      </c>
      <c r="Q24" s="72" t="s">
        <v>79</v>
      </c>
      <c r="R24" s="84" t="s">
        <v>16</v>
      </c>
      <c r="S24" s="84"/>
      <c r="T24" s="81" t="s">
        <v>224</v>
      </c>
      <c r="U24" s="75" t="s">
        <v>91</v>
      </c>
      <c r="V24" s="91"/>
      <c r="W24" s="92">
        <v>44652</v>
      </c>
      <c r="X24" s="92">
        <v>44652</v>
      </c>
      <c r="Y24" s="90"/>
      <c r="Z24" s="90"/>
      <c r="AA24" s="90"/>
      <c r="AB24" s="90">
        <v>1</v>
      </c>
      <c r="AC24" s="90"/>
      <c r="AD24" s="90"/>
      <c r="AE24" s="90"/>
      <c r="AF24" s="90"/>
      <c r="AG24" s="90"/>
      <c r="AH24" s="90"/>
      <c r="AI24" s="90"/>
      <c r="AJ24" s="90"/>
      <c r="AK24" s="90">
        <f t="shared" si="0"/>
        <v>1</v>
      </c>
    </row>
    <row r="25" spans="2:37" s="130" customFormat="1" ht="39.950000000000003" customHeight="1" x14ac:dyDescent="0.25">
      <c r="B25" s="67"/>
      <c r="C25" s="67"/>
      <c r="D25" s="67"/>
      <c r="E25" s="81"/>
      <c r="F25" s="67"/>
      <c r="G25" s="67"/>
      <c r="H25" s="67"/>
      <c r="I25" s="87">
        <v>6</v>
      </c>
      <c r="J25" s="81" t="s">
        <v>824</v>
      </c>
      <c r="K25" s="83" t="s">
        <v>459</v>
      </c>
      <c r="L25" s="81" t="s">
        <v>781</v>
      </c>
      <c r="M25" s="69" t="s">
        <v>78</v>
      </c>
      <c r="N25" s="75">
        <v>1</v>
      </c>
      <c r="O25" s="71" t="s">
        <v>784</v>
      </c>
      <c r="P25" s="67" t="s">
        <v>532</v>
      </c>
      <c r="Q25" s="69" t="s">
        <v>79</v>
      </c>
      <c r="R25" s="84" t="s">
        <v>16</v>
      </c>
      <c r="S25" s="84"/>
      <c r="T25" s="81" t="s">
        <v>224</v>
      </c>
      <c r="U25" s="75" t="s">
        <v>91</v>
      </c>
      <c r="V25" s="85"/>
      <c r="W25" s="86">
        <v>44774</v>
      </c>
      <c r="X25" s="86">
        <v>44774</v>
      </c>
      <c r="Y25" s="75"/>
      <c r="Z25" s="75"/>
      <c r="AA25" s="75"/>
      <c r="AB25" s="75"/>
      <c r="AC25" s="75"/>
      <c r="AD25" s="75"/>
      <c r="AE25" s="75"/>
      <c r="AF25" s="75">
        <v>1</v>
      </c>
      <c r="AG25" s="75"/>
      <c r="AH25" s="75"/>
      <c r="AI25" s="75"/>
      <c r="AJ25" s="75"/>
      <c r="AK25" s="75">
        <f t="shared" si="0"/>
        <v>1</v>
      </c>
    </row>
    <row r="26" spans="2:37" s="129" customFormat="1" ht="60" customHeight="1" x14ac:dyDescent="0.25">
      <c r="B26" s="121" t="s">
        <v>75</v>
      </c>
      <c r="C26" s="125" t="s">
        <v>31</v>
      </c>
      <c r="D26" s="121" t="s">
        <v>31</v>
      </c>
      <c r="E26" s="125" t="s">
        <v>77</v>
      </c>
      <c r="F26" s="125" t="s">
        <v>122</v>
      </c>
      <c r="G26" s="126"/>
      <c r="H26" s="126" t="s">
        <v>251</v>
      </c>
      <c r="I26" s="63">
        <v>7</v>
      </c>
      <c r="J26" s="121" t="s">
        <v>252</v>
      </c>
      <c r="K26" s="162">
        <v>7</v>
      </c>
      <c r="L26" s="121" t="s">
        <v>253</v>
      </c>
      <c r="M26" s="114" t="s">
        <v>78</v>
      </c>
      <c r="N26" s="104">
        <f>30+30</f>
        <v>60</v>
      </c>
      <c r="O26" s="121" t="s">
        <v>533</v>
      </c>
      <c r="P26" s="121" t="s">
        <v>533</v>
      </c>
      <c r="Q26" s="113" t="s">
        <v>79</v>
      </c>
      <c r="R26" s="113" t="s">
        <v>13</v>
      </c>
      <c r="S26" s="113" t="s">
        <v>47</v>
      </c>
      <c r="T26" s="121" t="s">
        <v>254</v>
      </c>
      <c r="U26" s="125" t="s">
        <v>91</v>
      </c>
      <c r="V26" s="134" t="s">
        <v>786</v>
      </c>
      <c r="W26" s="112">
        <v>44593</v>
      </c>
      <c r="X26" s="112">
        <v>44805</v>
      </c>
      <c r="Y26" s="115"/>
      <c r="Z26" s="104">
        <v>30</v>
      </c>
      <c r="AA26" s="104"/>
      <c r="AB26" s="104"/>
      <c r="AC26" s="104"/>
      <c r="AD26" s="104"/>
      <c r="AE26" s="104"/>
      <c r="AF26" s="104"/>
      <c r="AG26" s="104">
        <v>60</v>
      </c>
      <c r="AH26" s="104"/>
      <c r="AI26" s="104"/>
      <c r="AJ26" s="104">
        <v>2</v>
      </c>
      <c r="AK26" s="115">
        <f t="shared" ref="AK26:AK58" si="1">SUM(Y26:AJ26)</f>
        <v>92</v>
      </c>
    </row>
    <row r="27" spans="2:37" s="130" customFormat="1" ht="39.950000000000003" customHeight="1" x14ac:dyDescent="0.25">
      <c r="B27" s="67"/>
      <c r="C27" s="67"/>
      <c r="D27" s="67"/>
      <c r="E27" s="81"/>
      <c r="F27" s="67"/>
      <c r="G27" s="67"/>
      <c r="H27" s="67"/>
      <c r="I27" s="87">
        <v>7</v>
      </c>
      <c r="J27" s="67" t="s">
        <v>579</v>
      </c>
      <c r="K27" s="83" t="s">
        <v>460</v>
      </c>
      <c r="L27" s="67" t="s">
        <v>578</v>
      </c>
      <c r="M27" s="69" t="s">
        <v>78</v>
      </c>
      <c r="N27" s="72">
        <f>1+1</f>
        <v>2</v>
      </c>
      <c r="O27" s="67" t="s">
        <v>535</v>
      </c>
      <c r="P27" s="67" t="s">
        <v>535</v>
      </c>
      <c r="Q27" s="69" t="s">
        <v>79</v>
      </c>
      <c r="R27" s="84" t="s">
        <v>13</v>
      </c>
      <c r="S27" s="71"/>
      <c r="T27" s="67"/>
      <c r="U27" s="72"/>
      <c r="V27" s="85"/>
      <c r="W27" s="86">
        <v>44743</v>
      </c>
      <c r="X27" s="86">
        <v>44896</v>
      </c>
      <c r="Y27" s="70"/>
      <c r="Z27" s="72"/>
      <c r="AA27" s="72"/>
      <c r="AB27" s="72"/>
      <c r="AC27" s="72"/>
      <c r="AD27" s="72"/>
      <c r="AE27" s="72">
        <v>1</v>
      </c>
      <c r="AF27" s="72"/>
      <c r="AG27" s="72"/>
      <c r="AH27" s="72"/>
      <c r="AI27" s="72"/>
      <c r="AJ27" s="72">
        <v>1</v>
      </c>
      <c r="AK27" s="70">
        <f t="shared" si="1"/>
        <v>2</v>
      </c>
    </row>
    <row r="28" spans="2:37" s="130" customFormat="1" ht="39.950000000000003" customHeight="1" x14ac:dyDescent="0.25">
      <c r="B28" s="67"/>
      <c r="C28" s="67"/>
      <c r="D28" s="67"/>
      <c r="E28" s="81"/>
      <c r="F28" s="67"/>
      <c r="G28" s="67"/>
      <c r="H28" s="67"/>
      <c r="I28" s="87">
        <v>7</v>
      </c>
      <c r="J28" s="67" t="s">
        <v>581</v>
      </c>
      <c r="K28" s="83" t="s">
        <v>461</v>
      </c>
      <c r="L28" s="67" t="s">
        <v>580</v>
      </c>
      <c r="M28" s="69" t="s">
        <v>78</v>
      </c>
      <c r="N28" s="72">
        <v>2</v>
      </c>
      <c r="O28" s="67" t="s">
        <v>534</v>
      </c>
      <c r="P28" s="67" t="s">
        <v>534</v>
      </c>
      <c r="Q28" s="69" t="s">
        <v>79</v>
      </c>
      <c r="R28" s="84" t="s">
        <v>13</v>
      </c>
      <c r="S28" s="71"/>
      <c r="T28" s="67"/>
      <c r="U28" s="72"/>
      <c r="V28" s="85"/>
      <c r="W28" s="86">
        <v>44743</v>
      </c>
      <c r="X28" s="86">
        <v>44896</v>
      </c>
      <c r="Y28" s="70"/>
      <c r="Z28" s="72"/>
      <c r="AA28" s="72"/>
      <c r="AB28" s="72"/>
      <c r="AC28" s="72"/>
      <c r="AD28" s="72"/>
      <c r="AE28" s="72">
        <v>1</v>
      </c>
      <c r="AF28" s="72"/>
      <c r="AG28" s="72"/>
      <c r="AH28" s="72"/>
      <c r="AI28" s="72"/>
      <c r="AJ28" s="72">
        <v>1</v>
      </c>
      <c r="AK28" s="70">
        <f t="shared" si="1"/>
        <v>2</v>
      </c>
    </row>
    <row r="29" spans="2:37" s="129" customFormat="1" ht="60" customHeight="1" x14ac:dyDescent="0.25">
      <c r="B29" s="121" t="s">
        <v>81</v>
      </c>
      <c r="C29" s="125" t="s">
        <v>31</v>
      </c>
      <c r="D29" s="121" t="s">
        <v>31</v>
      </c>
      <c r="E29" s="125" t="s">
        <v>77</v>
      </c>
      <c r="F29" s="125" t="s">
        <v>122</v>
      </c>
      <c r="G29" s="126"/>
      <c r="H29" s="126" t="s">
        <v>251</v>
      </c>
      <c r="I29" s="63">
        <v>8</v>
      </c>
      <c r="J29" s="121" t="s">
        <v>825</v>
      </c>
      <c r="K29" s="162">
        <v>8</v>
      </c>
      <c r="L29" s="121" t="s">
        <v>255</v>
      </c>
      <c r="M29" s="114" t="s">
        <v>78</v>
      </c>
      <c r="N29" s="115">
        <v>923</v>
      </c>
      <c r="O29" s="113"/>
      <c r="P29" s="113" t="s">
        <v>741</v>
      </c>
      <c r="Q29" s="113" t="s">
        <v>85</v>
      </c>
      <c r="R29" s="113" t="s">
        <v>13</v>
      </c>
      <c r="S29" s="113" t="s">
        <v>47</v>
      </c>
      <c r="T29" s="121" t="s">
        <v>254</v>
      </c>
      <c r="U29" s="125" t="s">
        <v>91</v>
      </c>
      <c r="V29" s="134" t="s">
        <v>786</v>
      </c>
      <c r="W29" s="112">
        <v>44896</v>
      </c>
      <c r="X29" s="112">
        <v>44896</v>
      </c>
      <c r="Y29" s="115">
        <f t="shared" ref="Y29:AJ29" si="2">+SUM(Y30:Y34)</f>
        <v>0</v>
      </c>
      <c r="Z29" s="115">
        <f t="shared" si="2"/>
        <v>0</v>
      </c>
      <c r="AA29" s="115">
        <f t="shared" si="2"/>
        <v>0</v>
      </c>
      <c r="AB29" s="115">
        <f t="shared" si="2"/>
        <v>0</v>
      </c>
      <c r="AC29" s="115">
        <f t="shared" si="2"/>
        <v>0</v>
      </c>
      <c r="AD29" s="115">
        <f t="shared" si="2"/>
        <v>0</v>
      </c>
      <c r="AE29" s="115">
        <f t="shared" si="2"/>
        <v>400</v>
      </c>
      <c r="AF29" s="115">
        <f t="shared" si="2"/>
        <v>1</v>
      </c>
      <c r="AG29" s="115">
        <f t="shared" si="2"/>
        <v>59</v>
      </c>
      <c r="AH29" s="115">
        <f t="shared" si="2"/>
        <v>0</v>
      </c>
      <c r="AI29" s="115">
        <f t="shared" si="2"/>
        <v>0</v>
      </c>
      <c r="AJ29" s="115">
        <f t="shared" si="2"/>
        <v>523</v>
      </c>
      <c r="AK29" s="115">
        <f t="shared" si="1"/>
        <v>983</v>
      </c>
    </row>
    <row r="30" spans="2:37" s="130" customFormat="1" ht="39.950000000000003" customHeight="1" x14ac:dyDescent="0.25">
      <c r="B30" s="67"/>
      <c r="C30" s="67"/>
      <c r="D30" s="67"/>
      <c r="E30" s="81"/>
      <c r="F30" s="67"/>
      <c r="G30" s="67"/>
      <c r="H30" s="67"/>
      <c r="I30" s="87">
        <v>8</v>
      </c>
      <c r="J30" s="67" t="s">
        <v>561</v>
      </c>
      <c r="K30" s="83" t="s">
        <v>462</v>
      </c>
      <c r="L30" s="67" t="s">
        <v>585</v>
      </c>
      <c r="M30" s="69" t="s">
        <v>78</v>
      </c>
      <c r="N30" s="70">
        <v>923</v>
      </c>
      <c r="O30" s="71" t="s">
        <v>536</v>
      </c>
      <c r="P30" s="71" t="s">
        <v>561</v>
      </c>
      <c r="Q30" s="69" t="s">
        <v>79</v>
      </c>
      <c r="R30" s="84" t="s">
        <v>13</v>
      </c>
      <c r="S30" s="71"/>
      <c r="T30" s="67"/>
      <c r="U30" s="72"/>
      <c r="V30" s="85"/>
      <c r="W30" s="86">
        <v>44743</v>
      </c>
      <c r="X30" s="86">
        <v>44896</v>
      </c>
      <c r="Y30" s="70"/>
      <c r="Z30" s="70"/>
      <c r="AA30" s="70"/>
      <c r="AB30" s="70"/>
      <c r="AC30" s="70"/>
      <c r="AD30" s="70"/>
      <c r="AE30" s="70">
        <v>400</v>
      </c>
      <c r="AF30" s="70"/>
      <c r="AG30" s="70"/>
      <c r="AH30" s="70"/>
      <c r="AI30" s="70"/>
      <c r="AJ30" s="70">
        <v>523</v>
      </c>
      <c r="AK30" s="70">
        <f t="shared" si="1"/>
        <v>923</v>
      </c>
    </row>
    <row r="31" spans="2:37" s="130" customFormat="1" ht="39.950000000000003" customHeight="1" x14ac:dyDescent="0.25">
      <c r="B31" s="67"/>
      <c r="C31" s="67"/>
      <c r="D31" s="67"/>
      <c r="E31" s="81"/>
      <c r="F31" s="67"/>
      <c r="G31" s="67"/>
      <c r="H31" s="67"/>
      <c r="I31" s="87">
        <v>8</v>
      </c>
      <c r="J31" s="67" t="s">
        <v>584</v>
      </c>
      <c r="K31" s="83" t="s">
        <v>463</v>
      </c>
      <c r="L31" s="67" t="s">
        <v>256</v>
      </c>
      <c r="M31" s="69" t="s">
        <v>78</v>
      </c>
      <c r="N31" s="70">
        <v>29</v>
      </c>
      <c r="O31" s="71" t="s">
        <v>584</v>
      </c>
      <c r="P31" s="71" t="s">
        <v>584</v>
      </c>
      <c r="Q31" s="69" t="s">
        <v>79</v>
      </c>
      <c r="R31" s="84" t="s">
        <v>13</v>
      </c>
      <c r="S31" s="71"/>
      <c r="T31" s="67"/>
      <c r="U31" s="72"/>
      <c r="V31" s="85"/>
      <c r="W31" s="86">
        <v>44805</v>
      </c>
      <c r="X31" s="86">
        <v>44805</v>
      </c>
      <c r="Y31" s="70"/>
      <c r="Z31" s="70"/>
      <c r="AA31" s="70"/>
      <c r="AB31" s="70"/>
      <c r="AC31" s="70"/>
      <c r="AD31" s="70"/>
      <c r="AE31" s="70"/>
      <c r="AF31" s="70"/>
      <c r="AG31" s="70">
        <v>29</v>
      </c>
      <c r="AH31" s="70"/>
      <c r="AI31" s="70"/>
      <c r="AJ31" s="70"/>
      <c r="AK31" s="70">
        <f t="shared" si="1"/>
        <v>29</v>
      </c>
    </row>
    <row r="32" spans="2:37" s="130" customFormat="1" ht="50.1" customHeight="1" x14ac:dyDescent="0.25">
      <c r="B32" s="67"/>
      <c r="C32" s="67"/>
      <c r="D32" s="67"/>
      <c r="E32" s="81"/>
      <c r="F32" s="67"/>
      <c r="G32" s="67"/>
      <c r="H32" s="67"/>
      <c r="I32" s="87">
        <v>8</v>
      </c>
      <c r="J32" s="67" t="s">
        <v>582</v>
      </c>
      <c r="K32" s="88" t="s">
        <v>464</v>
      </c>
      <c r="L32" s="67" t="s">
        <v>586</v>
      </c>
      <c r="M32" s="69" t="s">
        <v>78</v>
      </c>
      <c r="N32" s="70">
        <v>923</v>
      </c>
      <c r="O32" s="71" t="s">
        <v>537</v>
      </c>
      <c r="P32" s="71" t="s">
        <v>741</v>
      </c>
      <c r="Q32" s="69" t="s">
        <v>79</v>
      </c>
      <c r="R32" s="84" t="s">
        <v>13</v>
      </c>
      <c r="S32" s="71"/>
      <c r="T32" s="67"/>
      <c r="U32" s="72"/>
      <c r="V32" s="85"/>
      <c r="W32" s="86">
        <v>44774</v>
      </c>
      <c r="X32" s="86">
        <v>44774</v>
      </c>
      <c r="Y32" s="70"/>
      <c r="Z32" s="70"/>
      <c r="AA32" s="70"/>
      <c r="AB32" s="70"/>
      <c r="AC32" s="70"/>
      <c r="AD32" s="70"/>
      <c r="AE32" s="70"/>
      <c r="AF32" s="70">
        <v>1</v>
      </c>
      <c r="AG32" s="70"/>
      <c r="AH32" s="70"/>
      <c r="AI32" s="70"/>
      <c r="AJ32" s="70"/>
      <c r="AK32" s="70">
        <f t="shared" si="1"/>
        <v>1</v>
      </c>
    </row>
    <row r="33" spans="2:37" s="130" customFormat="1" ht="39.950000000000003" customHeight="1" x14ac:dyDescent="0.25">
      <c r="B33" s="67"/>
      <c r="C33" s="67"/>
      <c r="D33" s="67"/>
      <c r="E33" s="81"/>
      <c r="F33" s="67"/>
      <c r="G33" s="67"/>
      <c r="H33" s="67"/>
      <c r="I33" s="87">
        <v>8</v>
      </c>
      <c r="J33" s="67" t="s">
        <v>587</v>
      </c>
      <c r="K33" s="83" t="s">
        <v>465</v>
      </c>
      <c r="L33" s="67" t="s">
        <v>256</v>
      </c>
      <c r="M33" s="69" t="s">
        <v>78</v>
      </c>
      <c r="N33" s="70">
        <v>29</v>
      </c>
      <c r="O33" s="71" t="s">
        <v>257</v>
      </c>
      <c r="P33" s="71" t="s">
        <v>584</v>
      </c>
      <c r="Q33" s="69" t="s">
        <v>79</v>
      </c>
      <c r="R33" s="84" t="s">
        <v>13</v>
      </c>
      <c r="S33" s="71"/>
      <c r="T33" s="67"/>
      <c r="U33" s="72"/>
      <c r="V33" s="85"/>
      <c r="W33" s="86">
        <v>44805</v>
      </c>
      <c r="X33" s="86">
        <v>44805</v>
      </c>
      <c r="Y33" s="70"/>
      <c r="Z33" s="70"/>
      <c r="AA33" s="70"/>
      <c r="AB33" s="70"/>
      <c r="AC33" s="70"/>
      <c r="AD33" s="70"/>
      <c r="AE33" s="70"/>
      <c r="AF33" s="70"/>
      <c r="AG33" s="70">
        <v>29</v>
      </c>
      <c r="AH33" s="70"/>
      <c r="AI33" s="70"/>
      <c r="AJ33" s="70"/>
      <c r="AK33" s="70">
        <f t="shared" si="1"/>
        <v>29</v>
      </c>
    </row>
    <row r="34" spans="2:37" s="130" customFormat="1" ht="39.950000000000003" customHeight="1" x14ac:dyDescent="0.25">
      <c r="B34" s="67"/>
      <c r="C34" s="67"/>
      <c r="D34" s="67"/>
      <c r="E34" s="81"/>
      <c r="F34" s="67"/>
      <c r="G34" s="67"/>
      <c r="H34" s="67"/>
      <c r="I34" s="87">
        <v>8</v>
      </c>
      <c r="J34" s="67" t="s">
        <v>826</v>
      </c>
      <c r="K34" s="83" t="s">
        <v>583</v>
      </c>
      <c r="L34" s="67" t="s">
        <v>588</v>
      </c>
      <c r="M34" s="69" t="s">
        <v>78</v>
      </c>
      <c r="N34" s="70">
        <v>1</v>
      </c>
      <c r="O34" s="71" t="s">
        <v>538</v>
      </c>
      <c r="P34" s="71" t="s">
        <v>539</v>
      </c>
      <c r="Q34" s="69" t="s">
        <v>79</v>
      </c>
      <c r="R34" s="84" t="s">
        <v>13</v>
      </c>
      <c r="S34" s="71"/>
      <c r="T34" s="67"/>
      <c r="U34" s="72"/>
      <c r="V34" s="85"/>
      <c r="W34" s="86">
        <v>44805</v>
      </c>
      <c r="X34" s="86">
        <v>44805</v>
      </c>
      <c r="Y34" s="70"/>
      <c r="Z34" s="70"/>
      <c r="AA34" s="70"/>
      <c r="AB34" s="70"/>
      <c r="AC34" s="70"/>
      <c r="AD34" s="70"/>
      <c r="AE34" s="70"/>
      <c r="AF34" s="70"/>
      <c r="AG34" s="70">
        <v>1</v>
      </c>
      <c r="AH34" s="70"/>
      <c r="AI34" s="70"/>
      <c r="AJ34" s="70"/>
      <c r="AK34" s="70">
        <f t="shared" si="1"/>
        <v>1</v>
      </c>
    </row>
    <row r="35" spans="2:37" s="129" customFormat="1" ht="60" customHeight="1" x14ac:dyDescent="0.25">
      <c r="B35" s="121" t="s">
        <v>81</v>
      </c>
      <c r="C35" s="125" t="s">
        <v>31</v>
      </c>
      <c r="D35" s="121" t="s">
        <v>31</v>
      </c>
      <c r="E35" s="125" t="s">
        <v>77</v>
      </c>
      <c r="F35" s="121" t="s">
        <v>127</v>
      </c>
      <c r="G35" s="126"/>
      <c r="H35" s="126" t="s">
        <v>706</v>
      </c>
      <c r="I35" s="63">
        <v>9</v>
      </c>
      <c r="J35" s="121" t="s">
        <v>258</v>
      </c>
      <c r="K35" s="162">
        <v>9</v>
      </c>
      <c r="L35" s="121" t="s">
        <v>259</v>
      </c>
      <c r="M35" s="114" t="s">
        <v>78</v>
      </c>
      <c r="N35" s="115">
        <v>1</v>
      </c>
      <c r="O35" s="113" t="s">
        <v>540</v>
      </c>
      <c r="P35" s="113" t="s">
        <v>541</v>
      </c>
      <c r="Q35" s="113" t="s">
        <v>79</v>
      </c>
      <c r="R35" s="113" t="s">
        <v>13</v>
      </c>
      <c r="S35" s="113" t="s">
        <v>47</v>
      </c>
      <c r="T35" s="121" t="s">
        <v>254</v>
      </c>
      <c r="U35" s="125" t="s">
        <v>91</v>
      </c>
      <c r="V35" s="134" t="s">
        <v>786</v>
      </c>
      <c r="W35" s="112">
        <v>44896</v>
      </c>
      <c r="X35" s="112">
        <v>44896</v>
      </c>
      <c r="Y35" s="115">
        <f t="shared" ref="Y35:AJ35" si="3">+SUM(Y36:Y39)</f>
        <v>0</v>
      </c>
      <c r="Z35" s="115">
        <f t="shared" si="3"/>
        <v>2</v>
      </c>
      <c r="AA35" s="115">
        <f t="shared" si="3"/>
        <v>0</v>
      </c>
      <c r="AB35" s="115">
        <f t="shared" si="3"/>
        <v>0</v>
      </c>
      <c r="AC35" s="115">
        <f t="shared" si="3"/>
        <v>0</v>
      </c>
      <c r="AD35" s="115">
        <f t="shared" si="3"/>
        <v>0</v>
      </c>
      <c r="AE35" s="115">
        <f t="shared" si="3"/>
        <v>0</v>
      </c>
      <c r="AF35" s="115">
        <f t="shared" si="3"/>
        <v>2</v>
      </c>
      <c r="AG35" s="115">
        <f t="shared" si="3"/>
        <v>0</v>
      </c>
      <c r="AH35" s="115">
        <f t="shared" si="3"/>
        <v>0</v>
      </c>
      <c r="AI35" s="115">
        <f t="shared" si="3"/>
        <v>0</v>
      </c>
      <c r="AJ35" s="115">
        <f t="shared" si="3"/>
        <v>2</v>
      </c>
      <c r="AK35" s="115">
        <f t="shared" si="1"/>
        <v>6</v>
      </c>
    </row>
    <row r="36" spans="2:37" s="130" customFormat="1" ht="39.950000000000003" customHeight="1" x14ac:dyDescent="0.25">
      <c r="B36" s="67"/>
      <c r="C36" s="67"/>
      <c r="D36" s="67"/>
      <c r="E36" s="81"/>
      <c r="F36" s="67"/>
      <c r="G36" s="67"/>
      <c r="H36" s="67"/>
      <c r="I36" s="87">
        <v>9</v>
      </c>
      <c r="J36" s="67" t="s">
        <v>258</v>
      </c>
      <c r="K36" s="83" t="s">
        <v>466</v>
      </c>
      <c r="L36" s="67" t="s">
        <v>260</v>
      </c>
      <c r="M36" s="69" t="s">
        <v>78</v>
      </c>
      <c r="N36" s="70">
        <v>1</v>
      </c>
      <c r="O36" s="84" t="s">
        <v>543</v>
      </c>
      <c r="P36" s="71" t="s">
        <v>542</v>
      </c>
      <c r="Q36" s="69" t="s">
        <v>79</v>
      </c>
      <c r="R36" s="84" t="s">
        <v>13</v>
      </c>
      <c r="S36" s="71"/>
      <c r="T36" s="67"/>
      <c r="U36" s="72"/>
      <c r="V36" s="85"/>
      <c r="W36" s="86">
        <v>44896</v>
      </c>
      <c r="X36" s="86">
        <v>44896</v>
      </c>
      <c r="Y36" s="70"/>
      <c r="Z36" s="70"/>
      <c r="AA36" s="70"/>
      <c r="AB36" s="70"/>
      <c r="AC36" s="70"/>
      <c r="AD36" s="70"/>
      <c r="AE36" s="70"/>
      <c r="AF36" s="70"/>
      <c r="AG36" s="70"/>
      <c r="AH36" s="70"/>
      <c r="AI36" s="70"/>
      <c r="AJ36" s="70">
        <v>1</v>
      </c>
      <c r="AK36" s="70">
        <f t="shared" si="1"/>
        <v>1</v>
      </c>
    </row>
    <row r="37" spans="2:37" s="130" customFormat="1" ht="39.950000000000003" customHeight="1" x14ac:dyDescent="0.25">
      <c r="B37" s="67"/>
      <c r="C37" s="67"/>
      <c r="D37" s="67"/>
      <c r="E37" s="81"/>
      <c r="F37" s="67"/>
      <c r="G37" s="67"/>
      <c r="H37" s="67"/>
      <c r="I37" s="87">
        <v>9</v>
      </c>
      <c r="J37" s="67" t="s">
        <v>258</v>
      </c>
      <c r="K37" s="83" t="s">
        <v>467</v>
      </c>
      <c r="L37" s="67" t="s">
        <v>261</v>
      </c>
      <c r="M37" s="69" t="s">
        <v>78</v>
      </c>
      <c r="N37" s="70">
        <v>2</v>
      </c>
      <c r="O37" s="84" t="s">
        <v>544</v>
      </c>
      <c r="P37" s="84" t="s">
        <v>547</v>
      </c>
      <c r="Q37" s="69" t="s">
        <v>79</v>
      </c>
      <c r="R37" s="84" t="s">
        <v>13</v>
      </c>
      <c r="S37" s="71"/>
      <c r="T37" s="67"/>
      <c r="U37" s="72"/>
      <c r="V37" s="85"/>
      <c r="W37" s="86">
        <v>44774</v>
      </c>
      <c r="X37" s="86">
        <v>44774</v>
      </c>
      <c r="Y37" s="70"/>
      <c r="Z37" s="70">
        <v>1</v>
      </c>
      <c r="AA37" s="70"/>
      <c r="AB37" s="70"/>
      <c r="AC37" s="70"/>
      <c r="AD37" s="70"/>
      <c r="AE37" s="70"/>
      <c r="AF37" s="70">
        <v>1</v>
      </c>
      <c r="AG37" s="70"/>
      <c r="AH37" s="70"/>
      <c r="AI37" s="70"/>
      <c r="AJ37" s="70"/>
      <c r="AK37" s="70">
        <f t="shared" si="1"/>
        <v>2</v>
      </c>
    </row>
    <row r="38" spans="2:37" s="130" customFormat="1" ht="39.950000000000003" customHeight="1" x14ac:dyDescent="0.25">
      <c r="B38" s="67"/>
      <c r="C38" s="67"/>
      <c r="D38" s="67"/>
      <c r="E38" s="81"/>
      <c r="F38" s="67"/>
      <c r="G38" s="67"/>
      <c r="H38" s="67"/>
      <c r="I38" s="87">
        <v>9</v>
      </c>
      <c r="J38" s="67" t="s">
        <v>258</v>
      </c>
      <c r="K38" s="88" t="s">
        <v>468</v>
      </c>
      <c r="L38" s="67" t="s">
        <v>262</v>
      </c>
      <c r="M38" s="69" t="s">
        <v>78</v>
      </c>
      <c r="N38" s="70">
        <v>1</v>
      </c>
      <c r="O38" s="84" t="s">
        <v>545</v>
      </c>
      <c r="P38" s="71" t="s">
        <v>546</v>
      </c>
      <c r="Q38" s="69" t="s">
        <v>79</v>
      </c>
      <c r="R38" s="84" t="s">
        <v>13</v>
      </c>
      <c r="S38" s="71"/>
      <c r="T38" s="67"/>
      <c r="U38" s="72"/>
      <c r="V38" s="85"/>
      <c r="W38" s="86">
        <v>44896</v>
      </c>
      <c r="X38" s="86">
        <v>44896</v>
      </c>
      <c r="Y38" s="70"/>
      <c r="Z38" s="70"/>
      <c r="AA38" s="70"/>
      <c r="AB38" s="70"/>
      <c r="AC38" s="70"/>
      <c r="AD38" s="70"/>
      <c r="AE38" s="70"/>
      <c r="AF38" s="70"/>
      <c r="AG38" s="70"/>
      <c r="AH38" s="70"/>
      <c r="AI38" s="70"/>
      <c r="AJ38" s="70">
        <v>1</v>
      </c>
      <c r="AK38" s="70">
        <f t="shared" si="1"/>
        <v>1</v>
      </c>
    </row>
    <row r="39" spans="2:37" s="130" customFormat="1" ht="39.950000000000003" customHeight="1" x14ac:dyDescent="0.25">
      <c r="B39" s="67"/>
      <c r="C39" s="67"/>
      <c r="D39" s="67"/>
      <c r="E39" s="81"/>
      <c r="F39" s="67"/>
      <c r="G39" s="67"/>
      <c r="H39" s="67"/>
      <c r="I39" s="87">
        <v>9</v>
      </c>
      <c r="J39" s="67" t="s">
        <v>258</v>
      </c>
      <c r="K39" s="83" t="s">
        <v>469</v>
      </c>
      <c r="L39" s="67" t="s">
        <v>552</v>
      </c>
      <c r="M39" s="69" t="s">
        <v>78</v>
      </c>
      <c r="N39" s="70">
        <v>1</v>
      </c>
      <c r="O39" s="84" t="s">
        <v>549</v>
      </c>
      <c r="P39" s="71" t="s">
        <v>548</v>
      </c>
      <c r="Q39" s="69" t="s">
        <v>79</v>
      </c>
      <c r="R39" s="84" t="s">
        <v>13</v>
      </c>
      <c r="S39" s="71"/>
      <c r="T39" s="67"/>
      <c r="U39" s="72"/>
      <c r="V39" s="85"/>
      <c r="W39" s="86">
        <v>44593</v>
      </c>
      <c r="X39" s="86">
        <v>44774</v>
      </c>
      <c r="Y39" s="70"/>
      <c r="Z39" s="70">
        <v>1</v>
      </c>
      <c r="AA39" s="70"/>
      <c r="AB39" s="70"/>
      <c r="AC39" s="70"/>
      <c r="AD39" s="70"/>
      <c r="AE39" s="70"/>
      <c r="AF39" s="70">
        <v>1</v>
      </c>
      <c r="AG39" s="70"/>
      <c r="AH39" s="70"/>
      <c r="AI39" s="70"/>
      <c r="AJ39" s="70"/>
      <c r="AK39" s="70">
        <f t="shared" si="1"/>
        <v>2</v>
      </c>
    </row>
    <row r="40" spans="2:37" s="105" customFormat="1" ht="60" customHeight="1" x14ac:dyDescent="0.25">
      <c r="B40" s="121" t="s">
        <v>75</v>
      </c>
      <c r="C40" s="125" t="s">
        <v>31</v>
      </c>
      <c r="D40" s="121" t="s">
        <v>31</v>
      </c>
      <c r="E40" s="125" t="s">
        <v>77</v>
      </c>
      <c r="F40" s="125" t="s">
        <v>122</v>
      </c>
      <c r="G40" s="126"/>
      <c r="H40" s="126" t="s">
        <v>251</v>
      </c>
      <c r="I40" s="63">
        <v>10</v>
      </c>
      <c r="J40" s="121" t="s">
        <v>263</v>
      </c>
      <c r="K40" s="104">
        <v>10</v>
      </c>
      <c r="L40" s="121" t="s">
        <v>559</v>
      </c>
      <c r="M40" s="114" t="s">
        <v>78</v>
      </c>
      <c r="N40" s="115">
        <v>1</v>
      </c>
      <c r="O40" s="113" t="s">
        <v>560</v>
      </c>
      <c r="P40" s="113" t="s">
        <v>564</v>
      </c>
      <c r="Q40" s="113" t="s">
        <v>79</v>
      </c>
      <c r="R40" s="113" t="s">
        <v>13</v>
      </c>
      <c r="S40" s="113" t="s">
        <v>47</v>
      </c>
      <c r="T40" s="121" t="s">
        <v>254</v>
      </c>
      <c r="U40" s="125" t="s">
        <v>91</v>
      </c>
      <c r="V40" s="134" t="s">
        <v>786</v>
      </c>
      <c r="W40" s="112">
        <v>44774</v>
      </c>
      <c r="X40" s="112">
        <v>44774</v>
      </c>
      <c r="Y40" s="115">
        <f t="shared" ref="Y40:AJ40" si="4">+SUM(Y41:Y42)</f>
        <v>0</v>
      </c>
      <c r="Z40" s="115">
        <f t="shared" si="4"/>
        <v>0</v>
      </c>
      <c r="AA40" s="115">
        <f t="shared" si="4"/>
        <v>0</v>
      </c>
      <c r="AB40" s="115">
        <f t="shared" si="4"/>
        <v>0</v>
      </c>
      <c r="AC40" s="115">
        <f t="shared" si="4"/>
        <v>0</v>
      </c>
      <c r="AD40" s="115">
        <f t="shared" si="4"/>
        <v>0</v>
      </c>
      <c r="AE40" s="115">
        <f t="shared" si="4"/>
        <v>0</v>
      </c>
      <c r="AF40" s="115">
        <f t="shared" si="4"/>
        <v>0</v>
      </c>
      <c r="AG40" s="115">
        <f t="shared" si="4"/>
        <v>2</v>
      </c>
      <c r="AH40" s="115">
        <f t="shared" si="4"/>
        <v>0</v>
      </c>
      <c r="AI40" s="115">
        <f t="shared" si="4"/>
        <v>0</v>
      </c>
      <c r="AJ40" s="115">
        <f t="shared" si="4"/>
        <v>0</v>
      </c>
      <c r="AK40" s="115">
        <f t="shared" si="1"/>
        <v>2</v>
      </c>
    </row>
    <row r="41" spans="2:37" ht="39.950000000000003" customHeight="1" x14ac:dyDescent="0.25">
      <c r="B41" s="67"/>
      <c r="C41" s="67"/>
      <c r="D41" s="67"/>
      <c r="E41" s="81"/>
      <c r="F41" s="67"/>
      <c r="G41" s="67"/>
      <c r="H41" s="67"/>
      <c r="I41" s="87">
        <v>10</v>
      </c>
      <c r="J41" s="67" t="s">
        <v>263</v>
      </c>
      <c r="K41" s="88" t="s">
        <v>470</v>
      </c>
      <c r="L41" s="67" t="s">
        <v>827</v>
      </c>
      <c r="M41" s="69" t="s">
        <v>264</v>
      </c>
      <c r="N41" s="70">
        <v>1</v>
      </c>
      <c r="O41" s="84" t="s">
        <v>828</v>
      </c>
      <c r="P41" s="71" t="s">
        <v>565</v>
      </c>
      <c r="Q41" s="69" t="s">
        <v>79</v>
      </c>
      <c r="R41" s="84" t="s">
        <v>13</v>
      </c>
      <c r="S41" s="71"/>
      <c r="T41" s="67"/>
      <c r="U41" s="72"/>
      <c r="V41" s="85"/>
      <c r="W41" s="86">
        <v>44805</v>
      </c>
      <c r="X41" s="86">
        <v>44835</v>
      </c>
      <c r="Y41" s="70"/>
      <c r="Z41" s="70"/>
      <c r="AA41" s="70"/>
      <c r="AB41" s="70"/>
      <c r="AC41" s="70"/>
      <c r="AD41" s="70"/>
      <c r="AE41" s="70"/>
      <c r="AF41" s="70"/>
      <c r="AG41" s="70">
        <v>1</v>
      </c>
      <c r="AH41" s="70"/>
      <c r="AI41" s="70"/>
      <c r="AJ41" s="70"/>
      <c r="AK41" s="70">
        <f t="shared" si="1"/>
        <v>1</v>
      </c>
    </row>
    <row r="42" spans="2:37" ht="39.950000000000003" customHeight="1" x14ac:dyDescent="0.25">
      <c r="B42" s="67"/>
      <c r="C42" s="67"/>
      <c r="D42" s="67"/>
      <c r="E42" s="81"/>
      <c r="F42" s="67"/>
      <c r="G42" s="67"/>
      <c r="H42" s="67"/>
      <c r="I42" s="87">
        <v>10</v>
      </c>
      <c r="J42" s="67" t="s">
        <v>263</v>
      </c>
      <c r="K42" s="88" t="s">
        <v>798</v>
      </c>
      <c r="L42" s="67" t="s">
        <v>551</v>
      </c>
      <c r="M42" s="69" t="s">
        <v>264</v>
      </c>
      <c r="N42" s="70">
        <v>1</v>
      </c>
      <c r="O42" s="84" t="s">
        <v>558</v>
      </c>
      <c r="P42" s="71" t="s">
        <v>550</v>
      </c>
      <c r="Q42" s="69" t="s">
        <v>79</v>
      </c>
      <c r="R42" s="84" t="s">
        <v>13</v>
      </c>
      <c r="S42" s="71"/>
      <c r="T42" s="67"/>
      <c r="U42" s="72"/>
      <c r="V42" s="85"/>
      <c r="W42" s="86">
        <v>44805</v>
      </c>
      <c r="X42" s="86">
        <v>44835</v>
      </c>
      <c r="Y42" s="70"/>
      <c r="Z42" s="70"/>
      <c r="AA42" s="70"/>
      <c r="AB42" s="70"/>
      <c r="AC42" s="70"/>
      <c r="AD42" s="70"/>
      <c r="AE42" s="70"/>
      <c r="AF42" s="70"/>
      <c r="AG42" s="70">
        <v>1</v>
      </c>
      <c r="AH42" s="70"/>
      <c r="AI42" s="70"/>
      <c r="AJ42" s="70"/>
      <c r="AK42" s="70">
        <f t="shared" si="1"/>
        <v>1</v>
      </c>
    </row>
    <row r="43" spans="2:37" s="105" customFormat="1" ht="60" customHeight="1" x14ac:dyDescent="0.25">
      <c r="B43" s="121" t="s">
        <v>75</v>
      </c>
      <c r="C43" s="125" t="s">
        <v>31</v>
      </c>
      <c r="D43" s="121" t="s">
        <v>31</v>
      </c>
      <c r="E43" s="125" t="s">
        <v>77</v>
      </c>
      <c r="F43" s="125" t="s">
        <v>122</v>
      </c>
      <c r="G43" s="126"/>
      <c r="H43" s="126" t="s">
        <v>706</v>
      </c>
      <c r="I43" s="63">
        <v>11</v>
      </c>
      <c r="J43" s="121" t="s">
        <v>557</v>
      </c>
      <c r="K43" s="104">
        <v>11</v>
      </c>
      <c r="L43" s="121" t="s">
        <v>265</v>
      </c>
      <c r="M43" s="114" t="s">
        <v>78</v>
      </c>
      <c r="N43" s="115">
        <v>60</v>
      </c>
      <c r="O43" s="113" t="s">
        <v>562</v>
      </c>
      <c r="P43" s="113" t="s">
        <v>563</v>
      </c>
      <c r="Q43" s="113" t="s">
        <v>79</v>
      </c>
      <c r="R43" s="113" t="s">
        <v>13</v>
      </c>
      <c r="S43" s="113" t="s">
        <v>47</v>
      </c>
      <c r="T43" s="121" t="s">
        <v>254</v>
      </c>
      <c r="U43" s="125" t="s">
        <v>91</v>
      </c>
      <c r="V43" s="134" t="s">
        <v>786</v>
      </c>
      <c r="W43" s="112">
        <v>44743</v>
      </c>
      <c r="X43" s="112">
        <v>44896</v>
      </c>
      <c r="Y43" s="115"/>
      <c r="Z43" s="115"/>
      <c r="AA43" s="115"/>
      <c r="AB43" s="115"/>
      <c r="AC43" s="115"/>
      <c r="AD43" s="115"/>
      <c r="AE43" s="115">
        <v>30</v>
      </c>
      <c r="AF43" s="115"/>
      <c r="AG43" s="115"/>
      <c r="AH43" s="115"/>
      <c r="AI43" s="115"/>
      <c r="AJ43" s="115">
        <v>30</v>
      </c>
      <c r="AK43" s="115">
        <f t="shared" si="1"/>
        <v>60</v>
      </c>
    </row>
    <row r="44" spans="2:37" ht="39.950000000000003" customHeight="1" x14ac:dyDescent="0.25">
      <c r="B44" s="67"/>
      <c r="C44" s="67"/>
      <c r="D44" s="67"/>
      <c r="E44" s="81"/>
      <c r="F44" s="67"/>
      <c r="G44" s="67"/>
      <c r="H44" s="67"/>
      <c r="I44" s="87">
        <v>11</v>
      </c>
      <c r="J44" s="67" t="s">
        <v>557</v>
      </c>
      <c r="K44" s="88" t="s">
        <v>471</v>
      </c>
      <c r="L44" s="67" t="s">
        <v>566</v>
      </c>
      <c r="M44" s="69" t="s">
        <v>78</v>
      </c>
      <c r="N44" s="70">
        <v>1</v>
      </c>
      <c r="O44" s="84" t="s">
        <v>568</v>
      </c>
      <c r="P44" s="71" t="s">
        <v>567</v>
      </c>
      <c r="Q44" s="69" t="s">
        <v>79</v>
      </c>
      <c r="R44" s="84" t="s">
        <v>13</v>
      </c>
      <c r="S44" s="71"/>
      <c r="T44" s="67"/>
      <c r="U44" s="72"/>
      <c r="V44" s="67"/>
      <c r="W44" s="86">
        <v>44743</v>
      </c>
      <c r="X44" s="86">
        <v>44896</v>
      </c>
      <c r="Y44" s="70"/>
      <c r="Z44" s="70"/>
      <c r="AA44" s="70"/>
      <c r="AB44" s="70"/>
      <c r="AC44" s="70"/>
      <c r="AD44" s="70"/>
      <c r="AE44" s="70">
        <v>1</v>
      </c>
      <c r="AF44" s="70"/>
      <c r="AG44" s="70"/>
      <c r="AH44" s="70"/>
      <c r="AI44" s="70"/>
      <c r="AJ44" s="70">
        <v>1</v>
      </c>
      <c r="AK44" s="70">
        <f t="shared" si="1"/>
        <v>2</v>
      </c>
    </row>
    <row r="45" spans="2:37" s="105" customFormat="1" ht="60" customHeight="1" x14ac:dyDescent="0.25">
      <c r="B45" s="121" t="s">
        <v>75</v>
      </c>
      <c r="C45" s="125" t="s">
        <v>31</v>
      </c>
      <c r="D45" s="121" t="s">
        <v>31</v>
      </c>
      <c r="E45" s="125" t="s">
        <v>77</v>
      </c>
      <c r="F45" s="125" t="s">
        <v>122</v>
      </c>
      <c r="G45" s="126"/>
      <c r="H45" s="126" t="s">
        <v>251</v>
      </c>
      <c r="I45" s="63">
        <v>12</v>
      </c>
      <c r="J45" s="121" t="s">
        <v>829</v>
      </c>
      <c r="K45" s="104">
        <v>12</v>
      </c>
      <c r="L45" s="121" t="s">
        <v>266</v>
      </c>
      <c r="M45" s="114" t="s">
        <v>264</v>
      </c>
      <c r="N45" s="115">
        <v>22</v>
      </c>
      <c r="O45" s="113"/>
      <c r="P45" s="113" t="s">
        <v>740</v>
      </c>
      <c r="Q45" s="113" t="s">
        <v>79</v>
      </c>
      <c r="R45" s="113" t="s">
        <v>13</v>
      </c>
      <c r="S45" s="113" t="s">
        <v>47</v>
      </c>
      <c r="T45" s="121" t="s">
        <v>254</v>
      </c>
      <c r="U45" s="125" t="s">
        <v>91</v>
      </c>
      <c r="V45" s="134" t="s">
        <v>786</v>
      </c>
      <c r="W45" s="112">
        <v>44896</v>
      </c>
      <c r="X45" s="112">
        <v>44896</v>
      </c>
      <c r="Y45" s="115"/>
      <c r="Z45" s="115"/>
      <c r="AA45" s="115"/>
      <c r="AB45" s="115"/>
      <c r="AC45" s="115"/>
      <c r="AD45" s="115"/>
      <c r="AE45" s="115"/>
      <c r="AF45" s="115"/>
      <c r="AG45" s="115"/>
      <c r="AH45" s="115"/>
      <c r="AI45" s="115"/>
      <c r="AJ45" s="115">
        <v>22</v>
      </c>
      <c r="AK45" s="115">
        <f t="shared" si="1"/>
        <v>22</v>
      </c>
    </row>
    <row r="46" spans="2:37" ht="39.950000000000003" customHeight="1" x14ac:dyDescent="0.25">
      <c r="B46" s="67"/>
      <c r="C46" s="67"/>
      <c r="D46" s="67"/>
      <c r="E46" s="81"/>
      <c r="F46" s="67"/>
      <c r="G46" s="67"/>
      <c r="H46" s="67"/>
      <c r="I46" s="87">
        <v>12</v>
      </c>
      <c r="J46" s="67" t="s">
        <v>829</v>
      </c>
      <c r="K46" s="83" t="s">
        <v>472</v>
      </c>
      <c r="L46" s="67" t="s">
        <v>631</v>
      </c>
      <c r="M46" s="69" t="s">
        <v>264</v>
      </c>
      <c r="N46" s="70">
        <v>22</v>
      </c>
      <c r="O46" s="71" t="s">
        <v>570</v>
      </c>
      <c r="P46" s="71" t="s">
        <v>740</v>
      </c>
      <c r="Q46" s="69" t="s">
        <v>79</v>
      </c>
      <c r="R46" s="84" t="s">
        <v>13</v>
      </c>
      <c r="S46" s="71"/>
      <c r="T46" s="67"/>
      <c r="U46" s="72"/>
      <c r="V46" s="85"/>
      <c r="W46" s="86">
        <v>44896</v>
      </c>
      <c r="X46" s="86">
        <v>44896</v>
      </c>
      <c r="Y46" s="70"/>
      <c r="Z46" s="70"/>
      <c r="AA46" s="70"/>
      <c r="AB46" s="70"/>
      <c r="AC46" s="70"/>
      <c r="AD46" s="70"/>
      <c r="AE46" s="70"/>
      <c r="AF46" s="70"/>
      <c r="AG46" s="70"/>
      <c r="AH46" s="70"/>
      <c r="AI46" s="70"/>
      <c r="AJ46" s="70">
        <v>22</v>
      </c>
      <c r="AK46" s="70">
        <f t="shared" si="1"/>
        <v>22</v>
      </c>
    </row>
    <row r="47" spans="2:37" ht="39.950000000000003" customHeight="1" x14ac:dyDescent="0.25">
      <c r="B47" s="67"/>
      <c r="C47" s="67"/>
      <c r="D47" s="67"/>
      <c r="E47" s="81"/>
      <c r="F47" s="67"/>
      <c r="G47" s="67"/>
      <c r="H47" s="67"/>
      <c r="I47" s="87">
        <v>12</v>
      </c>
      <c r="J47" s="67" t="s">
        <v>829</v>
      </c>
      <c r="K47" s="88" t="s">
        <v>473</v>
      </c>
      <c r="L47" s="67" t="s">
        <v>632</v>
      </c>
      <c r="M47" s="69" t="s">
        <v>264</v>
      </c>
      <c r="N47" s="70">
        <v>22</v>
      </c>
      <c r="O47" s="84" t="s">
        <v>569</v>
      </c>
      <c r="P47" s="71" t="s">
        <v>740</v>
      </c>
      <c r="Q47" s="69" t="s">
        <v>79</v>
      </c>
      <c r="R47" s="84" t="s">
        <v>13</v>
      </c>
      <c r="S47" s="71"/>
      <c r="T47" s="67"/>
      <c r="U47" s="72"/>
      <c r="V47" s="85"/>
      <c r="W47" s="86">
        <v>44896</v>
      </c>
      <c r="X47" s="86">
        <v>44896</v>
      </c>
      <c r="Y47" s="70"/>
      <c r="Z47" s="70"/>
      <c r="AA47" s="70"/>
      <c r="AB47" s="70"/>
      <c r="AC47" s="70"/>
      <c r="AD47" s="70"/>
      <c r="AE47" s="70"/>
      <c r="AF47" s="70"/>
      <c r="AG47" s="70"/>
      <c r="AH47" s="70"/>
      <c r="AI47" s="70"/>
      <c r="AJ47" s="70">
        <v>22</v>
      </c>
      <c r="AK47" s="70">
        <f t="shared" si="1"/>
        <v>22</v>
      </c>
    </row>
    <row r="48" spans="2:37" s="105" customFormat="1" ht="60" customHeight="1" x14ac:dyDescent="0.25">
      <c r="B48" s="121" t="s">
        <v>75</v>
      </c>
      <c r="C48" s="125" t="s">
        <v>31</v>
      </c>
      <c r="D48" s="121" t="s">
        <v>31</v>
      </c>
      <c r="E48" s="125" t="s">
        <v>77</v>
      </c>
      <c r="F48" s="125" t="s">
        <v>122</v>
      </c>
      <c r="G48" s="126"/>
      <c r="H48" s="126" t="s">
        <v>251</v>
      </c>
      <c r="I48" s="63">
        <v>13</v>
      </c>
      <c r="J48" s="121" t="s">
        <v>830</v>
      </c>
      <c r="K48" s="104">
        <v>13</v>
      </c>
      <c r="L48" s="121" t="s">
        <v>574</v>
      </c>
      <c r="M48" s="114" t="s">
        <v>264</v>
      </c>
      <c r="N48" s="115">
        <v>1</v>
      </c>
      <c r="O48" s="113" t="s">
        <v>572</v>
      </c>
      <c r="P48" s="113" t="s">
        <v>575</v>
      </c>
      <c r="Q48" s="113" t="s">
        <v>79</v>
      </c>
      <c r="R48" s="113" t="s">
        <v>13</v>
      </c>
      <c r="S48" s="113" t="s">
        <v>47</v>
      </c>
      <c r="T48" s="121" t="s">
        <v>254</v>
      </c>
      <c r="U48" s="125" t="s">
        <v>91</v>
      </c>
      <c r="V48" s="134" t="s">
        <v>786</v>
      </c>
      <c r="W48" s="112">
        <v>44743</v>
      </c>
      <c r="X48" s="112">
        <v>44743</v>
      </c>
      <c r="Y48" s="115"/>
      <c r="Z48" s="115"/>
      <c r="AA48" s="115"/>
      <c r="AB48" s="115"/>
      <c r="AC48" s="115"/>
      <c r="AD48" s="115"/>
      <c r="AE48" s="115">
        <v>1</v>
      </c>
      <c r="AF48" s="115"/>
      <c r="AG48" s="115"/>
      <c r="AH48" s="115"/>
      <c r="AI48" s="115"/>
      <c r="AJ48" s="115">
        <v>1</v>
      </c>
      <c r="AK48" s="115">
        <f t="shared" si="1"/>
        <v>2</v>
      </c>
    </row>
    <row r="49" spans="2:37" ht="39.950000000000003" customHeight="1" x14ac:dyDescent="0.25">
      <c r="B49" s="67"/>
      <c r="C49" s="67"/>
      <c r="D49" s="67"/>
      <c r="E49" s="81"/>
      <c r="F49" s="67"/>
      <c r="G49" s="67"/>
      <c r="H49" s="67"/>
      <c r="I49" s="87">
        <v>13</v>
      </c>
      <c r="J49" s="67" t="s">
        <v>830</v>
      </c>
      <c r="K49" s="83" t="s">
        <v>474</v>
      </c>
      <c r="L49" s="67" t="s">
        <v>571</v>
      </c>
      <c r="M49" s="69" t="s">
        <v>264</v>
      </c>
      <c r="N49" s="70">
        <v>1</v>
      </c>
      <c r="O49" s="71" t="s">
        <v>572</v>
      </c>
      <c r="P49" s="71" t="s">
        <v>573</v>
      </c>
      <c r="Q49" s="69" t="s">
        <v>79</v>
      </c>
      <c r="R49" s="84" t="s">
        <v>13</v>
      </c>
      <c r="S49" s="71"/>
      <c r="T49" s="67"/>
      <c r="U49" s="72"/>
      <c r="V49" s="85"/>
      <c r="W49" s="86">
        <v>44896</v>
      </c>
      <c r="X49" s="86">
        <v>44896</v>
      </c>
      <c r="Y49" s="70"/>
      <c r="Z49" s="70"/>
      <c r="AA49" s="70"/>
      <c r="AB49" s="70"/>
      <c r="AC49" s="70"/>
      <c r="AD49" s="70"/>
      <c r="AE49" s="70"/>
      <c r="AF49" s="70"/>
      <c r="AG49" s="70"/>
      <c r="AH49" s="70"/>
      <c r="AI49" s="70"/>
      <c r="AJ49" s="70">
        <v>1</v>
      </c>
      <c r="AK49" s="70">
        <f t="shared" si="1"/>
        <v>1</v>
      </c>
    </row>
    <row r="50" spans="2:37" s="105" customFormat="1" ht="60" customHeight="1" x14ac:dyDescent="0.25">
      <c r="B50" s="121" t="s">
        <v>75</v>
      </c>
      <c r="C50" s="125" t="s">
        <v>31</v>
      </c>
      <c r="D50" s="121" t="s">
        <v>31</v>
      </c>
      <c r="E50" s="125" t="s">
        <v>77</v>
      </c>
      <c r="F50" s="121" t="s">
        <v>124</v>
      </c>
      <c r="G50" s="126"/>
      <c r="H50" s="126" t="s">
        <v>706</v>
      </c>
      <c r="I50" s="63">
        <v>14</v>
      </c>
      <c r="J50" s="121" t="s">
        <v>267</v>
      </c>
      <c r="K50" s="162">
        <v>14</v>
      </c>
      <c r="L50" s="121" t="s">
        <v>577</v>
      </c>
      <c r="M50" s="114" t="s">
        <v>78</v>
      </c>
      <c r="N50" s="115">
        <v>1</v>
      </c>
      <c r="O50" s="113" t="s">
        <v>630</v>
      </c>
      <c r="P50" s="113" t="s">
        <v>396</v>
      </c>
      <c r="Q50" s="113" t="s">
        <v>79</v>
      </c>
      <c r="R50" s="113" t="s">
        <v>13</v>
      </c>
      <c r="S50" s="113" t="s">
        <v>47</v>
      </c>
      <c r="T50" s="121" t="s">
        <v>268</v>
      </c>
      <c r="U50" s="125" t="s">
        <v>91</v>
      </c>
      <c r="V50" s="134" t="s">
        <v>786</v>
      </c>
      <c r="W50" s="112">
        <v>44593</v>
      </c>
      <c r="X50" s="112">
        <v>44593</v>
      </c>
      <c r="Y50" s="115"/>
      <c r="Z50" s="116">
        <v>1</v>
      </c>
      <c r="AA50" s="115">
        <f t="shared" ref="AA50:AJ50" si="5">+SUM(AA51:AA54)</f>
        <v>2</v>
      </c>
      <c r="AB50" s="115">
        <f t="shared" si="5"/>
        <v>0</v>
      </c>
      <c r="AC50" s="115">
        <f t="shared" si="5"/>
        <v>1</v>
      </c>
      <c r="AD50" s="115">
        <f t="shared" si="5"/>
        <v>0</v>
      </c>
      <c r="AE50" s="115">
        <f t="shared" si="5"/>
        <v>0</v>
      </c>
      <c r="AF50" s="115">
        <f t="shared" si="5"/>
        <v>0</v>
      </c>
      <c r="AG50" s="115">
        <f t="shared" si="5"/>
        <v>2</v>
      </c>
      <c r="AH50" s="115">
        <f t="shared" si="5"/>
        <v>1</v>
      </c>
      <c r="AI50" s="115">
        <f t="shared" si="5"/>
        <v>0</v>
      </c>
      <c r="AJ50" s="115">
        <f t="shared" si="5"/>
        <v>0</v>
      </c>
      <c r="AK50" s="115">
        <f t="shared" si="1"/>
        <v>7</v>
      </c>
    </row>
    <row r="51" spans="2:37" ht="39.950000000000003" customHeight="1" x14ac:dyDescent="0.25">
      <c r="B51" s="67"/>
      <c r="C51" s="67"/>
      <c r="D51" s="67"/>
      <c r="E51" s="81"/>
      <c r="F51" s="67"/>
      <c r="G51" s="67"/>
      <c r="H51" s="67"/>
      <c r="I51" s="87">
        <v>14</v>
      </c>
      <c r="J51" s="67" t="s">
        <v>267</v>
      </c>
      <c r="K51" s="83" t="s">
        <v>475</v>
      </c>
      <c r="L51" s="67" t="s">
        <v>269</v>
      </c>
      <c r="M51" s="69" t="s">
        <v>78</v>
      </c>
      <c r="N51" s="70">
        <v>1</v>
      </c>
      <c r="O51" s="71" t="s">
        <v>270</v>
      </c>
      <c r="P51" s="71" t="s">
        <v>270</v>
      </c>
      <c r="Q51" s="69" t="s">
        <v>79</v>
      </c>
      <c r="R51" s="84" t="s">
        <v>13</v>
      </c>
      <c r="S51" s="71"/>
      <c r="T51" s="67"/>
      <c r="U51" s="72"/>
      <c r="V51" s="85"/>
      <c r="W51" s="86">
        <v>44621</v>
      </c>
      <c r="X51" s="86">
        <v>44805</v>
      </c>
      <c r="Y51" s="70"/>
      <c r="Z51" s="70"/>
      <c r="AA51" s="70">
        <v>1</v>
      </c>
      <c r="AB51" s="70"/>
      <c r="AC51" s="70"/>
      <c r="AD51" s="70"/>
      <c r="AE51" s="70"/>
      <c r="AF51" s="70"/>
      <c r="AG51" s="70">
        <v>1</v>
      </c>
      <c r="AH51" s="70"/>
      <c r="AI51" s="70"/>
      <c r="AJ51" s="70"/>
      <c r="AK51" s="70">
        <f t="shared" si="1"/>
        <v>2</v>
      </c>
    </row>
    <row r="52" spans="2:37" ht="39.950000000000003" customHeight="1" x14ac:dyDescent="0.25">
      <c r="B52" s="67"/>
      <c r="C52" s="67"/>
      <c r="D52" s="67"/>
      <c r="E52" s="81"/>
      <c r="F52" s="67"/>
      <c r="G52" s="67"/>
      <c r="H52" s="67"/>
      <c r="I52" s="87">
        <v>14</v>
      </c>
      <c r="J52" s="67" t="s">
        <v>267</v>
      </c>
      <c r="K52" s="83" t="s">
        <v>476</v>
      </c>
      <c r="L52" s="67" t="s">
        <v>269</v>
      </c>
      <c r="M52" s="69" t="s">
        <v>78</v>
      </c>
      <c r="N52" s="70">
        <v>1</v>
      </c>
      <c r="O52" s="71" t="s">
        <v>270</v>
      </c>
      <c r="P52" s="71" t="s">
        <v>270</v>
      </c>
      <c r="Q52" s="69" t="s">
        <v>79</v>
      </c>
      <c r="R52" s="84" t="s">
        <v>13</v>
      </c>
      <c r="S52" s="71"/>
      <c r="T52" s="67"/>
      <c r="U52" s="72"/>
      <c r="V52" s="85"/>
      <c r="W52" s="86">
        <v>44621</v>
      </c>
      <c r="X52" s="86">
        <v>44805</v>
      </c>
      <c r="Y52" s="70"/>
      <c r="Z52" s="70"/>
      <c r="AA52" s="70">
        <v>1</v>
      </c>
      <c r="AB52" s="70"/>
      <c r="AC52" s="70"/>
      <c r="AD52" s="70"/>
      <c r="AE52" s="70"/>
      <c r="AF52" s="70"/>
      <c r="AG52" s="70">
        <v>1</v>
      </c>
      <c r="AH52" s="70"/>
      <c r="AI52" s="70"/>
      <c r="AJ52" s="70"/>
      <c r="AK52" s="70">
        <f t="shared" si="1"/>
        <v>2</v>
      </c>
    </row>
    <row r="53" spans="2:37" ht="39.950000000000003" customHeight="1" x14ac:dyDescent="0.25">
      <c r="B53" s="67"/>
      <c r="C53" s="67"/>
      <c r="D53" s="67"/>
      <c r="E53" s="81"/>
      <c r="F53" s="67"/>
      <c r="G53" s="67"/>
      <c r="H53" s="67"/>
      <c r="I53" s="87">
        <v>14</v>
      </c>
      <c r="J53" s="67" t="s">
        <v>267</v>
      </c>
      <c r="K53" s="83" t="s">
        <v>477</v>
      </c>
      <c r="L53" s="67" t="s">
        <v>271</v>
      </c>
      <c r="M53" s="69" t="s">
        <v>78</v>
      </c>
      <c r="N53" s="70">
        <v>1</v>
      </c>
      <c r="O53" s="71" t="s">
        <v>272</v>
      </c>
      <c r="P53" s="71" t="s">
        <v>272</v>
      </c>
      <c r="Q53" s="69" t="s">
        <v>79</v>
      </c>
      <c r="R53" s="84" t="s">
        <v>13</v>
      </c>
      <c r="S53" s="71"/>
      <c r="T53" s="67"/>
      <c r="U53" s="72"/>
      <c r="V53" s="85"/>
      <c r="W53" s="86">
        <v>44743</v>
      </c>
      <c r="X53" s="86">
        <v>44743</v>
      </c>
      <c r="Y53" s="70"/>
      <c r="Z53" s="70"/>
      <c r="AA53" s="70"/>
      <c r="AB53" s="70"/>
      <c r="AC53" s="70">
        <v>1</v>
      </c>
      <c r="AD53" s="70"/>
      <c r="AE53" s="70"/>
      <c r="AF53" s="70"/>
      <c r="AG53" s="70"/>
      <c r="AH53" s="70"/>
      <c r="AI53" s="70"/>
      <c r="AJ53" s="70"/>
      <c r="AK53" s="70">
        <f t="shared" si="1"/>
        <v>1</v>
      </c>
    </row>
    <row r="54" spans="2:37" ht="39.950000000000003" customHeight="1" x14ac:dyDescent="0.25">
      <c r="B54" s="67"/>
      <c r="C54" s="67"/>
      <c r="D54" s="67"/>
      <c r="E54" s="81"/>
      <c r="F54" s="67"/>
      <c r="G54" s="67"/>
      <c r="H54" s="67"/>
      <c r="I54" s="87">
        <v>14</v>
      </c>
      <c r="J54" s="67" t="s">
        <v>267</v>
      </c>
      <c r="K54" s="88" t="s">
        <v>576</v>
      </c>
      <c r="L54" s="67" t="s">
        <v>273</v>
      </c>
      <c r="M54" s="69" t="s">
        <v>78</v>
      </c>
      <c r="N54" s="70">
        <v>3</v>
      </c>
      <c r="O54" s="71" t="s">
        <v>274</v>
      </c>
      <c r="P54" s="71" t="s">
        <v>274</v>
      </c>
      <c r="Q54" s="69" t="s">
        <v>79</v>
      </c>
      <c r="R54" s="84" t="s">
        <v>13</v>
      </c>
      <c r="S54" s="71"/>
      <c r="T54" s="67"/>
      <c r="U54" s="72"/>
      <c r="V54" s="85"/>
      <c r="W54" s="86">
        <v>44835</v>
      </c>
      <c r="X54" s="86">
        <v>44835</v>
      </c>
      <c r="Y54" s="70"/>
      <c r="Z54" s="70"/>
      <c r="AA54" s="70"/>
      <c r="AB54" s="70"/>
      <c r="AC54" s="70"/>
      <c r="AD54" s="70"/>
      <c r="AE54" s="70"/>
      <c r="AF54" s="70"/>
      <c r="AG54" s="70"/>
      <c r="AH54" s="70">
        <v>1</v>
      </c>
      <c r="AI54" s="70"/>
      <c r="AJ54" s="70"/>
      <c r="AK54" s="70">
        <f t="shared" si="1"/>
        <v>1</v>
      </c>
    </row>
    <row r="55" spans="2:37" s="105" customFormat="1" ht="60" customHeight="1" x14ac:dyDescent="0.25">
      <c r="B55" s="121" t="s">
        <v>75</v>
      </c>
      <c r="C55" s="125" t="s">
        <v>31</v>
      </c>
      <c r="D55" s="121" t="s">
        <v>31</v>
      </c>
      <c r="E55" s="125" t="s">
        <v>77</v>
      </c>
      <c r="F55" s="121" t="s">
        <v>275</v>
      </c>
      <c r="G55" s="126"/>
      <c r="H55" s="126" t="s">
        <v>716</v>
      </c>
      <c r="I55" s="63">
        <v>15</v>
      </c>
      <c r="J55" s="121" t="s">
        <v>831</v>
      </c>
      <c r="K55" s="104">
        <v>15</v>
      </c>
      <c r="L55" s="121" t="s">
        <v>276</v>
      </c>
      <c r="M55" s="114" t="s">
        <v>78</v>
      </c>
      <c r="N55" s="115">
        <v>1</v>
      </c>
      <c r="O55" s="113"/>
      <c r="P55" s="113" t="s">
        <v>277</v>
      </c>
      <c r="Q55" s="113" t="s">
        <v>79</v>
      </c>
      <c r="R55" s="113" t="s">
        <v>13</v>
      </c>
      <c r="S55" s="113" t="s">
        <v>47</v>
      </c>
      <c r="T55" s="121" t="s">
        <v>278</v>
      </c>
      <c r="U55" s="121" t="s">
        <v>80</v>
      </c>
      <c r="V55" s="134" t="s">
        <v>786</v>
      </c>
      <c r="W55" s="112">
        <v>44896</v>
      </c>
      <c r="X55" s="112">
        <v>44896</v>
      </c>
      <c r="Y55" s="115">
        <f t="shared" ref="Y55:AJ55" si="6">+SUM(Y56:Y58)</f>
        <v>0</v>
      </c>
      <c r="Z55" s="115">
        <f t="shared" si="6"/>
        <v>0</v>
      </c>
      <c r="AA55" s="115">
        <f t="shared" si="6"/>
        <v>0</v>
      </c>
      <c r="AB55" s="115">
        <f t="shared" si="6"/>
        <v>0</v>
      </c>
      <c r="AC55" s="115">
        <f t="shared" si="6"/>
        <v>0</v>
      </c>
      <c r="AD55" s="115">
        <f t="shared" si="6"/>
        <v>0</v>
      </c>
      <c r="AE55" s="115">
        <f t="shared" si="6"/>
        <v>0</v>
      </c>
      <c r="AF55" s="115">
        <f t="shared" si="6"/>
        <v>0</v>
      </c>
      <c r="AG55" s="115">
        <f t="shared" si="6"/>
        <v>0</v>
      </c>
      <c r="AH55" s="115">
        <f t="shared" si="6"/>
        <v>1</v>
      </c>
      <c r="AI55" s="115">
        <f t="shared" si="6"/>
        <v>0</v>
      </c>
      <c r="AJ55" s="115">
        <f t="shared" si="6"/>
        <v>2</v>
      </c>
      <c r="AK55" s="115">
        <f t="shared" si="1"/>
        <v>3</v>
      </c>
    </row>
    <row r="56" spans="2:37" ht="39.950000000000003" customHeight="1" x14ac:dyDescent="0.25">
      <c r="B56" s="67"/>
      <c r="C56" s="67"/>
      <c r="D56" s="67"/>
      <c r="E56" s="81"/>
      <c r="F56" s="67"/>
      <c r="G56" s="67"/>
      <c r="H56" s="67"/>
      <c r="I56" s="87">
        <v>15</v>
      </c>
      <c r="J56" s="71" t="s">
        <v>280</v>
      </c>
      <c r="K56" s="83" t="s">
        <v>478</v>
      </c>
      <c r="L56" s="67" t="s">
        <v>279</v>
      </c>
      <c r="M56" s="69" t="s">
        <v>78</v>
      </c>
      <c r="N56" s="70">
        <v>1</v>
      </c>
      <c r="O56" s="71" t="s">
        <v>280</v>
      </c>
      <c r="P56" s="71" t="s">
        <v>280</v>
      </c>
      <c r="Q56" s="69" t="s">
        <v>79</v>
      </c>
      <c r="R56" s="84" t="s">
        <v>13</v>
      </c>
      <c r="S56" s="71"/>
      <c r="T56" s="67"/>
      <c r="U56" s="72"/>
      <c r="V56" s="85"/>
      <c r="W56" s="86">
        <v>44896</v>
      </c>
      <c r="X56" s="86">
        <v>44896</v>
      </c>
      <c r="Y56" s="70"/>
      <c r="Z56" s="70"/>
      <c r="AA56" s="70"/>
      <c r="AB56" s="70"/>
      <c r="AC56" s="70"/>
      <c r="AD56" s="70"/>
      <c r="AE56" s="70"/>
      <c r="AF56" s="70"/>
      <c r="AG56" s="70"/>
      <c r="AH56" s="70"/>
      <c r="AI56" s="70"/>
      <c r="AJ56" s="70">
        <v>1</v>
      </c>
      <c r="AK56" s="70">
        <f t="shared" si="1"/>
        <v>1</v>
      </c>
    </row>
    <row r="57" spans="2:37" ht="39.950000000000003" customHeight="1" x14ac:dyDescent="0.25">
      <c r="B57" s="67"/>
      <c r="C57" s="67"/>
      <c r="D57" s="67"/>
      <c r="E57" s="81"/>
      <c r="F57" s="67"/>
      <c r="G57" s="67"/>
      <c r="H57" s="67"/>
      <c r="I57" s="87">
        <v>15</v>
      </c>
      <c r="J57" s="71" t="s">
        <v>282</v>
      </c>
      <c r="K57" s="88" t="s">
        <v>479</v>
      </c>
      <c r="L57" s="67" t="s">
        <v>281</v>
      </c>
      <c r="M57" s="69" t="s">
        <v>78</v>
      </c>
      <c r="N57" s="70">
        <v>1</v>
      </c>
      <c r="O57" s="71" t="s">
        <v>282</v>
      </c>
      <c r="P57" s="71" t="s">
        <v>282</v>
      </c>
      <c r="Q57" s="69" t="s">
        <v>79</v>
      </c>
      <c r="R57" s="84" t="s">
        <v>13</v>
      </c>
      <c r="S57" s="71"/>
      <c r="T57" s="67"/>
      <c r="U57" s="72"/>
      <c r="V57" s="85"/>
      <c r="W57" s="86">
        <v>44896</v>
      </c>
      <c r="X57" s="86">
        <v>44896</v>
      </c>
      <c r="Y57" s="70"/>
      <c r="Z57" s="70"/>
      <c r="AA57" s="70"/>
      <c r="AB57" s="70"/>
      <c r="AC57" s="70"/>
      <c r="AD57" s="70"/>
      <c r="AE57" s="70"/>
      <c r="AF57" s="70"/>
      <c r="AG57" s="70"/>
      <c r="AH57" s="70"/>
      <c r="AI57" s="70"/>
      <c r="AJ57" s="70">
        <v>1</v>
      </c>
      <c r="AK57" s="70">
        <f t="shared" si="1"/>
        <v>1</v>
      </c>
    </row>
    <row r="58" spans="2:37" ht="39.950000000000003" customHeight="1" x14ac:dyDescent="0.25">
      <c r="B58" s="67"/>
      <c r="C58" s="67"/>
      <c r="D58" s="67"/>
      <c r="E58" s="81"/>
      <c r="F58" s="67"/>
      <c r="G58" s="67"/>
      <c r="H58" s="67"/>
      <c r="I58" s="87">
        <v>15</v>
      </c>
      <c r="J58" s="71" t="s">
        <v>284</v>
      </c>
      <c r="K58" s="83" t="s">
        <v>480</v>
      </c>
      <c r="L58" s="67" t="s">
        <v>283</v>
      </c>
      <c r="M58" s="69" t="s">
        <v>78</v>
      </c>
      <c r="N58" s="70">
        <v>1</v>
      </c>
      <c r="O58" s="71" t="s">
        <v>284</v>
      </c>
      <c r="P58" s="71" t="s">
        <v>745</v>
      </c>
      <c r="Q58" s="69" t="s">
        <v>79</v>
      </c>
      <c r="R58" s="84" t="s">
        <v>13</v>
      </c>
      <c r="S58" s="71"/>
      <c r="T58" s="67"/>
      <c r="U58" s="72"/>
      <c r="V58" s="85"/>
      <c r="W58" s="86">
        <v>44835</v>
      </c>
      <c r="X58" s="86">
        <v>44835</v>
      </c>
      <c r="Y58" s="70"/>
      <c r="Z58" s="70"/>
      <c r="AA58" s="70"/>
      <c r="AB58" s="70"/>
      <c r="AC58" s="70"/>
      <c r="AD58" s="70"/>
      <c r="AE58" s="70"/>
      <c r="AF58" s="70"/>
      <c r="AG58" s="70"/>
      <c r="AH58" s="70">
        <v>1</v>
      </c>
      <c r="AI58" s="70"/>
      <c r="AJ58" s="70"/>
      <c r="AK58" s="70">
        <f t="shared" si="1"/>
        <v>1</v>
      </c>
    </row>
    <row r="59" spans="2:37" s="105" customFormat="1" ht="60" customHeight="1" x14ac:dyDescent="0.25">
      <c r="B59" s="121" t="s">
        <v>75</v>
      </c>
      <c r="C59" s="125" t="s">
        <v>31</v>
      </c>
      <c r="D59" s="121" t="s">
        <v>31</v>
      </c>
      <c r="E59" s="125" t="s">
        <v>97</v>
      </c>
      <c r="F59" s="135" t="s">
        <v>122</v>
      </c>
      <c r="G59" s="126"/>
      <c r="H59" s="126" t="s">
        <v>251</v>
      </c>
      <c r="I59" s="63">
        <v>16</v>
      </c>
      <c r="J59" s="121" t="s">
        <v>285</v>
      </c>
      <c r="K59" s="104">
        <v>16</v>
      </c>
      <c r="L59" s="121"/>
      <c r="M59" s="114"/>
      <c r="N59" s="115"/>
      <c r="O59" s="113"/>
      <c r="P59" s="113"/>
      <c r="Q59" s="113"/>
      <c r="R59" s="117" t="s">
        <v>13</v>
      </c>
      <c r="S59" s="117" t="s">
        <v>48</v>
      </c>
      <c r="T59" s="121" t="s">
        <v>287</v>
      </c>
      <c r="U59" s="125" t="s">
        <v>91</v>
      </c>
      <c r="V59" s="134" t="s">
        <v>786</v>
      </c>
      <c r="W59" s="112">
        <v>44593</v>
      </c>
      <c r="X59" s="112">
        <v>44835</v>
      </c>
      <c r="Y59" s="115">
        <v>0</v>
      </c>
      <c r="Z59" s="115">
        <v>98</v>
      </c>
      <c r="AA59" s="115">
        <v>162</v>
      </c>
      <c r="AB59" s="115">
        <v>470</v>
      </c>
      <c r="AC59" s="115">
        <v>20</v>
      </c>
      <c r="AD59" s="115">
        <v>65</v>
      </c>
      <c r="AE59" s="115">
        <v>70</v>
      </c>
      <c r="AF59" s="115">
        <v>690</v>
      </c>
      <c r="AG59" s="115">
        <v>195</v>
      </c>
      <c r="AH59" s="115">
        <v>30</v>
      </c>
      <c r="AI59" s="115">
        <v>0</v>
      </c>
      <c r="AJ59" s="115">
        <v>0</v>
      </c>
      <c r="AK59" s="109">
        <v>1800</v>
      </c>
    </row>
    <row r="60" spans="2:37" ht="39.950000000000003" customHeight="1" x14ac:dyDescent="0.25">
      <c r="B60" s="67"/>
      <c r="C60" s="67"/>
      <c r="D60" s="67"/>
      <c r="E60" s="81"/>
      <c r="F60" s="67"/>
      <c r="G60" s="67"/>
      <c r="H60" s="67"/>
      <c r="I60" s="87">
        <v>16</v>
      </c>
      <c r="J60" s="71" t="s">
        <v>285</v>
      </c>
      <c r="K60" s="83" t="s">
        <v>799</v>
      </c>
      <c r="L60" s="67" t="s">
        <v>286</v>
      </c>
      <c r="M60" s="69" t="s">
        <v>286</v>
      </c>
      <c r="N60" s="70">
        <v>1750</v>
      </c>
      <c r="O60" s="71"/>
      <c r="P60" s="71" t="s">
        <v>741</v>
      </c>
      <c r="Q60" s="69" t="s">
        <v>79</v>
      </c>
      <c r="R60" s="84" t="s">
        <v>13</v>
      </c>
      <c r="S60" s="71" t="s">
        <v>48</v>
      </c>
      <c r="T60" s="67" t="s">
        <v>287</v>
      </c>
      <c r="U60" s="72" t="s">
        <v>91</v>
      </c>
      <c r="V60" s="85" t="s">
        <v>786</v>
      </c>
      <c r="W60" s="86">
        <v>44593</v>
      </c>
      <c r="X60" s="86">
        <v>44835</v>
      </c>
      <c r="Y60" s="70">
        <v>0</v>
      </c>
      <c r="Z60" s="70">
        <v>98</v>
      </c>
      <c r="AA60" s="70">
        <v>162</v>
      </c>
      <c r="AB60" s="70">
        <v>470</v>
      </c>
      <c r="AC60" s="70">
        <v>20</v>
      </c>
      <c r="AD60" s="70">
        <v>65</v>
      </c>
      <c r="AE60" s="70">
        <v>70</v>
      </c>
      <c r="AF60" s="70">
        <v>690</v>
      </c>
      <c r="AG60" s="70">
        <v>195</v>
      </c>
      <c r="AH60" s="70">
        <v>30</v>
      </c>
      <c r="AI60" s="70">
        <v>0</v>
      </c>
      <c r="AJ60" s="70">
        <v>0</v>
      </c>
      <c r="AK60" s="70">
        <v>1800</v>
      </c>
    </row>
    <row r="61" spans="2:37" s="105" customFormat="1" ht="60" customHeight="1" x14ac:dyDescent="0.25">
      <c r="B61" s="121" t="s">
        <v>87</v>
      </c>
      <c r="C61" s="125" t="s">
        <v>31</v>
      </c>
      <c r="D61" s="121" t="s">
        <v>31</v>
      </c>
      <c r="E61" s="125" t="s">
        <v>101</v>
      </c>
      <c r="F61" s="125" t="s">
        <v>122</v>
      </c>
      <c r="G61" s="121"/>
      <c r="H61" s="126" t="s">
        <v>706</v>
      </c>
      <c r="I61" s="63">
        <v>17</v>
      </c>
      <c r="J61" s="121" t="s">
        <v>288</v>
      </c>
      <c r="K61" s="104">
        <v>17</v>
      </c>
      <c r="L61" s="121" t="s">
        <v>748</v>
      </c>
      <c r="M61" s="114" t="s">
        <v>78</v>
      </c>
      <c r="N61" s="115">
        <v>166</v>
      </c>
      <c r="O61" s="113"/>
      <c r="P61" s="113" t="s">
        <v>832</v>
      </c>
      <c r="Q61" s="113" t="s">
        <v>79</v>
      </c>
      <c r="R61" s="118" t="s">
        <v>14</v>
      </c>
      <c r="S61" s="118" t="s">
        <v>48</v>
      </c>
      <c r="T61" s="131" t="s">
        <v>289</v>
      </c>
      <c r="U61" s="131" t="s">
        <v>91</v>
      </c>
      <c r="V61" s="134" t="s">
        <v>786</v>
      </c>
      <c r="W61" s="112">
        <v>44562</v>
      </c>
      <c r="X61" s="112">
        <v>44896</v>
      </c>
      <c r="Y61" s="115">
        <v>1</v>
      </c>
      <c r="Z61" s="115">
        <v>11</v>
      </c>
      <c r="AA61" s="115">
        <v>2</v>
      </c>
      <c r="AB61" s="115"/>
      <c r="AC61" s="115"/>
      <c r="AD61" s="115"/>
      <c r="AE61" s="115"/>
      <c r="AF61" s="115">
        <v>1</v>
      </c>
      <c r="AG61" s="115"/>
      <c r="AH61" s="115">
        <v>1</v>
      </c>
      <c r="AI61" s="115"/>
      <c r="AJ61" s="115">
        <v>150</v>
      </c>
      <c r="AK61" s="109">
        <v>166</v>
      </c>
    </row>
    <row r="62" spans="2:37" ht="39.950000000000003" customHeight="1" x14ac:dyDescent="0.25">
      <c r="B62" s="67"/>
      <c r="C62" s="67"/>
      <c r="D62" s="67"/>
      <c r="E62" s="81"/>
      <c r="F62" s="67"/>
      <c r="G62" s="67"/>
      <c r="H62" s="67"/>
      <c r="I62" s="87">
        <v>17</v>
      </c>
      <c r="J62" s="93" t="s">
        <v>288</v>
      </c>
      <c r="K62" s="83" t="s">
        <v>481</v>
      </c>
      <c r="L62" s="93" t="s">
        <v>290</v>
      </c>
      <c r="M62" s="94" t="s">
        <v>78</v>
      </c>
      <c r="N62" s="95">
        <v>17</v>
      </c>
      <c r="O62" s="96" t="s">
        <v>291</v>
      </c>
      <c r="P62" s="96" t="s">
        <v>291</v>
      </c>
      <c r="Q62" s="94" t="s">
        <v>79</v>
      </c>
      <c r="R62" s="84" t="s">
        <v>14</v>
      </c>
      <c r="S62" s="71"/>
      <c r="T62" s="93" t="s">
        <v>289</v>
      </c>
      <c r="U62" s="72" t="s">
        <v>91</v>
      </c>
      <c r="V62" s="85">
        <v>30000000</v>
      </c>
      <c r="W62" s="86">
        <v>44896</v>
      </c>
      <c r="X62" s="86">
        <v>44896</v>
      </c>
      <c r="Y62" s="70"/>
      <c r="Z62" s="70"/>
      <c r="AA62" s="70"/>
      <c r="AB62" s="70"/>
      <c r="AC62" s="70"/>
      <c r="AD62" s="70"/>
      <c r="AE62" s="70"/>
      <c r="AF62" s="70"/>
      <c r="AG62" s="70"/>
      <c r="AH62" s="70"/>
      <c r="AI62" s="70"/>
      <c r="AJ62" s="70">
        <v>150</v>
      </c>
      <c r="AK62" s="70">
        <f>SUM(Y62:AJ62)</f>
        <v>150</v>
      </c>
    </row>
    <row r="63" spans="2:37" ht="39.950000000000003" customHeight="1" x14ac:dyDescent="0.25">
      <c r="B63" s="67"/>
      <c r="C63" s="67"/>
      <c r="D63" s="67"/>
      <c r="E63" s="81"/>
      <c r="F63" s="67"/>
      <c r="G63" s="67"/>
      <c r="H63" s="67"/>
      <c r="I63" s="87">
        <v>17</v>
      </c>
      <c r="J63" s="93" t="s">
        <v>288</v>
      </c>
      <c r="K63" s="83" t="s">
        <v>482</v>
      </c>
      <c r="L63" s="93" t="s">
        <v>292</v>
      </c>
      <c r="M63" s="94" t="s">
        <v>78</v>
      </c>
      <c r="N63" s="95">
        <v>1</v>
      </c>
      <c r="O63" s="96" t="s">
        <v>293</v>
      </c>
      <c r="P63" s="96" t="s">
        <v>293</v>
      </c>
      <c r="Q63" s="94" t="s">
        <v>79</v>
      </c>
      <c r="R63" s="84" t="s">
        <v>14</v>
      </c>
      <c r="S63" s="71"/>
      <c r="T63" s="93" t="s">
        <v>289</v>
      </c>
      <c r="U63" s="72" t="s">
        <v>91</v>
      </c>
      <c r="V63" s="85">
        <v>27000000</v>
      </c>
      <c r="W63" s="86">
        <v>44593</v>
      </c>
      <c r="X63" s="86">
        <v>44593</v>
      </c>
      <c r="Y63" s="95"/>
      <c r="Z63" s="70">
        <v>11</v>
      </c>
      <c r="AA63" s="70"/>
      <c r="AB63" s="70"/>
      <c r="AC63" s="70"/>
      <c r="AD63" s="70"/>
      <c r="AE63" s="70"/>
      <c r="AF63" s="70"/>
      <c r="AG63" s="70"/>
      <c r="AH63" s="70"/>
      <c r="AI63" s="70"/>
      <c r="AJ63" s="70"/>
      <c r="AK63" s="70">
        <f>SUM(Y63:AJ63)</f>
        <v>11</v>
      </c>
    </row>
    <row r="64" spans="2:37" ht="39.950000000000003" customHeight="1" x14ac:dyDescent="0.25">
      <c r="B64" s="67"/>
      <c r="C64" s="67"/>
      <c r="D64" s="67"/>
      <c r="E64" s="81"/>
      <c r="F64" s="67"/>
      <c r="G64" s="67"/>
      <c r="H64" s="67"/>
      <c r="I64" s="87">
        <v>17</v>
      </c>
      <c r="J64" s="93" t="s">
        <v>288</v>
      </c>
      <c r="K64" s="88" t="s">
        <v>483</v>
      </c>
      <c r="L64" s="93" t="s">
        <v>294</v>
      </c>
      <c r="M64" s="94" t="s">
        <v>78</v>
      </c>
      <c r="N64" s="95">
        <v>5</v>
      </c>
      <c r="O64" s="96" t="s">
        <v>295</v>
      </c>
      <c r="P64" s="96" t="s">
        <v>295</v>
      </c>
      <c r="Q64" s="94" t="s">
        <v>79</v>
      </c>
      <c r="R64" s="84" t="s">
        <v>14</v>
      </c>
      <c r="S64" s="71"/>
      <c r="T64" s="93" t="s">
        <v>289</v>
      </c>
      <c r="U64" s="72" t="s">
        <v>91</v>
      </c>
      <c r="V64" s="85">
        <f>11025000+19304260+14619696+34260574+20612970</f>
        <v>99822500</v>
      </c>
      <c r="W64" s="86">
        <v>44562</v>
      </c>
      <c r="X64" s="86">
        <v>44835</v>
      </c>
      <c r="Y64" s="95">
        <v>1</v>
      </c>
      <c r="Z64" s="70"/>
      <c r="AA64" s="70">
        <v>2</v>
      </c>
      <c r="AB64" s="70"/>
      <c r="AC64" s="70"/>
      <c r="AD64" s="70"/>
      <c r="AE64" s="70"/>
      <c r="AF64" s="70">
        <v>1</v>
      </c>
      <c r="AG64" s="70"/>
      <c r="AH64" s="70">
        <v>1</v>
      </c>
      <c r="AI64" s="70"/>
      <c r="AJ64" s="70"/>
      <c r="AK64" s="70">
        <f>SUM(Y64:AJ64)</f>
        <v>5</v>
      </c>
    </row>
    <row r="65" spans="2:37" s="105" customFormat="1" ht="60" customHeight="1" x14ac:dyDescent="0.25">
      <c r="B65" s="121" t="s">
        <v>87</v>
      </c>
      <c r="C65" s="125" t="s">
        <v>31</v>
      </c>
      <c r="D65" s="121" t="s">
        <v>31</v>
      </c>
      <c r="E65" s="125" t="s">
        <v>101</v>
      </c>
      <c r="F65" s="125" t="s">
        <v>122</v>
      </c>
      <c r="G65" s="121"/>
      <c r="H65" s="126" t="s">
        <v>706</v>
      </c>
      <c r="I65" s="63">
        <v>18</v>
      </c>
      <c r="J65" s="121" t="s">
        <v>296</v>
      </c>
      <c r="K65" s="104">
        <v>18</v>
      </c>
      <c r="L65" s="121" t="s">
        <v>833</v>
      </c>
      <c r="M65" s="114" t="s">
        <v>78</v>
      </c>
      <c r="N65" s="115"/>
      <c r="O65" s="113"/>
      <c r="P65" s="113"/>
      <c r="Q65" s="113"/>
      <c r="R65" s="118" t="s">
        <v>14</v>
      </c>
      <c r="S65" s="118" t="s">
        <v>48</v>
      </c>
      <c r="T65" s="131" t="s">
        <v>289</v>
      </c>
      <c r="U65" s="131" t="s">
        <v>91</v>
      </c>
      <c r="V65" s="134" t="s">
        <v>786</v>
      </c>
      <c r="W65" s="112"/>
      <c r="X65" s="112"/>
      <c r="Y65" s="115"/>
      <c r="Z65" s="115"/>
      <c r="AA65" s="115"/>
      <c r="AB65" s="115"/>
      <c r="AC65" s="115"/>
      <c r="AD65" s="115"/>
      <c r="AE65" s="115"/>
      <c r="AF65" s="115"/>
      <c r="AG65" s="115"/>
      <c r="AH65" s="115"/>
      <c r="AI65" s="115"/>
      <c r="AJ65" s="115"/>
      <c r="AK65" s="115"/>
    </row>
    <row r="66" spans="2:37" ht="39.950000000000003" customHeight="1" x14ac:dyDescent="0.25">
      <c r="B66" s="67"/>
      <c r="C66" s="67"/>
      <c r="D66" s="67"/>
      <c r="E66" s="81"/>
      <c r="F66" s="67"/>
      <c r="G66" s="67"/>
      <c r="H66" s="67"/>
      <c r="I66" s="87">
        <v>18</v>
      </c>
      <c r="J66" s="93" t="s">
        <v>737</v>
      </c>
      <c r="K66" s="83" t="s">
        <v>484</v>
      </c>
      <c r="L66" s="93" t="s">
        <v>297</v>
      </c>
      <c r="M66" s="94" t="s">
        <v>78</v>
      </c>
      <c r="N66" s="97">
        <v>1</v>
      </c>
      <c r="O66" s="96" t="s">
        <v>298</v>
      </c>
      <c r="P66" s="96" t="s">
        <v>298</v>
      </c>
      <c r="Q66" s="94" t="s">
        <v>79</v>
      </c>
      <c r="R66" s="84" t="s">
        <v>14</v>
      </c>
      <c r="S66" s="71"/>
      <c r="T66" s="93" t="s">
        <v>289</v>
      </c>
      <c r="U66" s="72" t="s">
        <v>91</v>
      </c>
      <c r="V66" s="85">
        <v>2429400</v>
      </c>
      <c r="W66" s="86">
        <v>44805</v>
      </c>
      <c r="X66" s="86">
        <v>44805</v>
      </c>
      <c r="Y66" s="70"/>
      <c r="Z66" s="70"/>
      <c r="AA66" s="70"/>
      <c r="AB66" s="70"/>
      <c r="AC66" s="70"/>
      <c r="AD66" s="70"/>
      <c r="AE66" s="70"/>
      <c r="AF66" s="70"/>
      <c r="AG66" s="70">
        <v>1</v>
      </c>
      <c r="AH66" s="70"/>
      <c r="AI66" s="70"/>
      <c r="AJ66" s="70"/>
      <c r="AK66" s="70">
        <f t="shared" ref="AK66:AK88" si="7">SUM(Y66:AJ66)</f>
        <v>1</v>
      </c>
    </row>
    <row r="67" spans="2:37" ht="39.950000000000003" customHeight="1" x14ac:dyDescent="0.25">
      <c r="B67" s="67"/>
      <c r="C67" s="67"/>
      <c r="D67" s="67"/>
      <c r="E67" s="81"/>
      <c r="F67" s="67"/>
      <c r="G67" s="67"/>
      <c r="H67" s="67"/>
      <c r="I67" s="87">
        <v>18</v>
      </c>
      <c r="J67" s="93" t="s">
        <v>737</v>
      </c>
      <c r="K67" s="88" t="s">
        <v>485</v>
      </c>
      <c r="L67" s="93" t="s">
        <v>299</v>
      </c>
      <c r="M67" s="94" t="s">
        <v>78</v>
      </c>
      <c r="N67" s="97">
        <v>200</v>
      </c>
      <c r="O67" s="96" t="s">
        <v>300</v>
      </c>
      <c r="P67" s="96" t="s">
        <v>300</v>
      </c>
      <c r="Q67" s="94" t="s">
        <v>79</v>
      </c>
      <c r="R67" s="84" t="s">
        <v>14</v>
      </c>
      <c r="S67" s="71"/>
      <c r="T67" s="93" t="s">
        <v>289</v>
      </c>
      <c r="U67" s="72" t="s">
        <v>91</v>
      </c>
      <c r="V67" s="85" t="s">
        <v>301</v>
      </c>
      <c r="W67" s="86">
        <v>44562</v>
      </c>
      <c r="X67" s="86">
        <v>44896</v>
      </c>
      <c r="Y67" s="70">
        <v>15</v>
      </c>
      <c r="Z67" s="70">
        <v>15</v>
      </c>
      <c r="AA67" s="70">
        <v>17</v>
      </c>
      <c r="AB67" s="70">
        <v>17</v>
      </c>
      <c r="AC67" s="70">
        <v>17</v>
      </c>
      <c r="AD67" s="70">
        <v>17</v>
      </c>
      <c r="AE67" s="70">
        <v>17</v>
      </c>
      <c r="AF67" s="70">
        <v>17</v>
      </c>
      <c r="AG67" s="70">
        <v>17</v>
      </c>
      <c r="AH67" s="70">
        <v>17</v>
      </c>
      <c r="AI67" s="70">
        <v>17</v>
      </c>
      <c r="AJ67" s="70">
        <v>17</v>
      </c>
      <c r="AK67" s="70">
        <f t="shared" si="7"/>
        <v>200</v>
      </c>
    </row>
    <row r="68" spans="2:37" ht="39.950000000000003" customHeight="1" x14ac:dyDescent="0.25">
      <c r="B68" s="67"/>
      <c r="C68" s="67"/>
      <c r="D68" s="67"/>
      <c r="E68" s="81"/>
      <c r="F68" s="67"/>
      <c r="G68" s="67"/>
      <c r="H68" s="67"/>
      <c r="I68" s="87">
        <v>18</v>
      </c>
      <c r="J68" s="93" t="s">
        <v>737</v>
      </c>
      <c r="K68" s="83" t="s">
        <v>486</v>
      </c>
      <c r="L68" s="93" t="s">
        <v>302</v>
      </c>
      <c r="M68" s="94" t="s">
        <v>78</v>
      </c>
      <c r="N68" s="97">
        <v>300</v>
      </c>
      <c r="O68" s="96" t="s">
        <v>303</v>
      </c>
      <c r="P68" s="96" t="s">
        <v>303</v>
      </c>
      <c r="Q68" s="94" t="s">
        <v>79</v>
      </c>
      <c r="R68" s="84" t="s">
        <v>14</v>
      </c>
      <c r="S68" s="71"/>
      <c r="T68" s="93" t="s">
        <v>289</v>
      </c>
      <c r="U68" s="72" t="s">
        <v>91</v>
      </c>
      <c r="V68" s="85" t="s">
        <v>301</v>
      </c>
      <c r="W68" s="86">
        <v>44562</v>
      </c>
      <c r="X68" s="86">
        <v>44896</v>
      </c>
      <c r="Y68" s="70">
        <v>25</v>
      </c>
      <c r="Z68" s="70">
        <v>25</v>
      </c>
      <c r="AA68" s="70">
        <v>25</v>
      </c>
      <c r="AB68" s="70">
        <v>25</v>
      </c>
      <c r="AC68" s="70">
        <v>25</v>
      </c>
      <c r="AD68" s="70">
        <v>25</v>
      </c>
      <c r="AE68" s="70">
        <v>25</v>
      </c>
      <c r="AF68" s="70">
        <v>25</v>
      </c>
      <c r="AG68" s="70">
        <v>25</v>
      </c>
      <c r="AH68" s="70">
        <v>25</v>
      </c>
      <c r="AI68" s="70">
        <v>25</v>
      </c>
      <c r="AJ68" s="70">
        <v>25</v>
      </c>
      <c r="AK68" s="70">
        <f t="shared" si="7"/>
        <v>300</v>
      </c>
    </row>
    <row r="69" spans="2:37" ht="39.950000000000003" customHeight="1" x14ac:dyDescent="0.25">
      <c r="B69" s="67"/>
      <c r="C69" s="67"/>
      <c r="D69" s="67"/>
      <c r="E69" s="81"/>
      <c r="F69" s="67"/>
      <c r="G69" s="67"/>
      <c r="H69" s="67"/>
      <c r="I69" s="87">
        <v>18</v>
      </c>
      <c r="J69" s="93" t="s">
        <v>737</v>
      </c>
      <c r="K69" s="83" t="s">
        <v>749</v>
      </c>
      <c r="L69" s="93" t="s">
        <v>304</v>
      </c>
      <c r="M69" s="94" t="s">
        <v>78</v>
      </c>
      <c r="N69" s="97">
        <v>1000</v>
      </c>
      <c r="O69" s="96" t="s">
        <v>305</v>
      </c>
      <c r="P69" s="96" t="s">
        <v>305</v>
      </c>
      <c r="Q69" s="94" t="s">
        <v>79</v>
      </c>
      <c r="R69" s="84" t="s">
        <v>14</v>
      </c>
      <c r="S69" s="71"/>
      <c r="T69" s="93" t="s">
        <v>289</v>
      </c>
      <c r="U69" s="72" t="s">
        <v>91</v>
      </c>
      <c r="V69" s="85" t="s">
        <v>301</v>
      </c>
      <c r="W69" s="86">
        <v>44593</v>
      </c>
      <c r="X69" s="86">
        <v>44896</v>
      </c>
      <c r="Y69" s="70"/>
      <c r="Z69" s="70">
        <v>90</v>
      </c>
      <c r="AA69" s="70">
        <v>90</v>
      </c>
      <c r="AB69" s="70">
        <v>90</v>
      </c>
      <c r="AC69" s="70">
        <v>90</v>
      </c>
      <c r="AD69" s="70">
        <v>90</v>
      </c>
      <c r="AE69" s="70">
        <v>90</v>
      </c>
      <c r="AF69" s="70">
        <v>92</v>
      </c>
      <c r="AG69" s="70">
        <v>92</v>
      </c>
      <c r="AH69" s="70">
        <v>92</v>
      </c>
      <c r="AI69" s="70">
        <v>92</v>
      </c>
      <c r="AJ69" s="70">
        <v>92</v>
      </c>
      <c r="AK69" s="70">
        <f t="shared" si="7"/>
        <v>1000</v>
      </c>
    </row>
    <row r="70" spans="2:37" ht="39.950000000000003" customHeight="1" x14ac:dyDescent="0.25">
      <c r="B70" s="67"/>
      <c r="C70" s="67"/>
      <c r="D70" s="67"/>
      <c r="E70" s="81"/>
      <c r="F70" s="67"/>
      <c r="G70" s="67"/>
      <c r="H70" s="67"/>
      <c r="I70" s="87">
        <v>18</v>
      </c>
      <c r="J70" s="93" t="s">
        <v>737</v>
      </c>
      <c r="K70" s="83" t="s">
        <v>750</v>
      </c>
      <c r="L70" s="93" t="s">
        <v>306</v>
      </c>
      <c r="M70" s="94" t="s">
        <v>78</v>
      </c>
      <c r="N70" s="97">
        <v>2000</v>
      </c>
      <c r="O70" s="96" t="s">
        <v>307</v>
      </c>
      <c r="P70" s="96" t="s">
        <v>307</v>
      </c>
      <c r="Q70" s="94" t="s">
        <v>79</v>
      </c>
      <c r="R70" s="84" t="s">
        <v>14</v>
      </c>
      <c r="S70" s="71"/>
      <c r="T70" s="93" t="s">
        <v>289</v>
      </c>
      <c r="U70" s="72" t="s">
        <v>91</v>
      </c>
      <c r="V70" s="85">
        <v>22660000</v>
      </c>
      <c r="W70" s="86">
        <v>44593</v>
      </c>
      <c r="X70" s="86">
        <v>44896</v>
      </c>
      <c r="Y70" s="70"/>
      <c r="Z70" s="70">
        <v>100</v>
      </c>
      <c r="AA70" s="70">
        <v>100</v>
      </c>
      <c r="AB70" s="70">
        <v>200</v>
      </c>
      <c r="AC70" s="70">
        <v>200</v>
      </c>
      <c r="AD70" s="70">
        <v>200</v>
      </c>
      <c r="AE70" s="70">
        <v>200</v>
      </c>
      <c r="AF70" s="70">
        <v>200</v>
      </c>
      <c r="AG70" s="70">
        <v>200</v>
      </c>
      <c r="AH70" s="70">
        <v>200</v>
      </c>
      <c r="AI70" s="70">
        <v>200</v>
      </c>
      <c r="AJ70" s="70">
        <v>200</v>
      </c>
      <c r="AK70" s="70">
        <f t="shared" si="7"/>
        <v>2000</v>
      </c>
    </row>
    <row r="71" spans="2:37" ht="39.950000000000003" customHeight="1" x14ac:dyDescent="0.25">
      <c r="B71" s="67"/>
      <c r="C71" s="67"/>
      <c r="D71" s="67"/>
      <c r="E71" s="81"/>
      <c r="F71" s="67"/>
      <c r="G71" s="67"/>
      <c r="H71" s="67"/>
      <c r="I71" s="87">
        <v>18</v>
      </c>
      <c r="J71" s="93" t="s">
        <v>737</v>
      </c>
      <c r="K71" s="83" t="s">
        <v>751</v>
      </c>
      <c r="L71" s="93" t="s">
        <v>308</v>
      </c>
      <c r="M71" s="94" t="s">
        <v>78</v>
      </c>
      <c r="N71" s="97">
        <v>1906</v>
      </c>
      <c r="O71" s="96" t="s">
        <v>309</v>
      </c>
      <c r="P71" s="96" t="s">
        <v>309</v>
      </c>
      <c r="Q71" s="94" t="s">
        <v>79</v>
      </c>
      <c r="R71" s="84" t="s">
        <v>14</v>
      </c>
      <c r="S71" s="71"/>
      <c r="T71" s="93" t="s">
        <v>289</v>
      </c>
      <c r="U71" s="72" t="s">
        <v>91</v>
      </c>
      <c r="V71" s="85">
        <v>47085712</v>
      </c>
      <c r="W71" s="86">
        <v>44593</v>
      </c>
      <c r="X71" s="86">
        <v>44896</v>
      </c>
      <c r="Y71" s="70"/>
      <c r="Z71" s="70">
        <f>85+80</f>
        <v>165</v>
      </c>
      <c r="AA71" s="70">
        <v>140</v>
      </c>
      <c r="AB71" s="70">
        <v>190</v>
      </c>
      <c r="AC71" s="70">
        <v>190</v>
      </c>
      <c r="AD71" s="70">
        <v>190</v>
      </c>
      <c r="AE71" s="70">
        <v>190</v>
      </c>
      <c r="AF71" s="70">
        <v>190</v>
      </c>
      <c r="AG71" s="70">
        <v>190</v>
      </c>
      <c r="AH71" s="70">
        <v>190</v>
      </c>
      <c r="AI71" s="70">
        <v>190</v>
      </c>
      <c r="AJ71" s="70">
        <v>81</v>
      </c>
      <c r="AK71" s="70">
        <f t="shared" si="7"/>
        <v>1906</v>
      </c>
    </row>
    <row r="72" spans="2:37" ht="39.950000000000003" customHeight="1" x14ac:dyDescent="0.25">
      <c r="B72" s="67"/>
      <c r="C72" s="67"/>
      <c r="D72" s="67"/>
      <c r="E72" s="81"/>
      <c r="F72" s="67"/>
      <c r="G72" s="67"/>
      <c r="H72" s="67"/>
      <c r="I72" s="87">
        <v>18</v>
      </c>
      <c r="J72" s="93" t="s">
        <v>737</v>
      </c>
      <c r="K72" s="83" t="s">
        <v>752</v>
      </c>
      <c r="L72" s="93" t="s">
        <v>310</v>
      </c>
      <c r="M72" s="94" t="s">
        <v>78</v>
      </c>
      <c r="N72" s="97">
        <v>1500</v>
      </c>
      <c r="O72" s="96" t="s">
        <v>311</v>
      </c>
      <c r="P72" s="96" t="s">
        <v>311</v>
      </c>
      <c r="Q72" s="94" t="s">
        <v>79</v>
      </c>
      <c r="R72" s="84" t="s">
        <v>14</v>
      </c>
      <c r="S72" s="71"/>
      <c r="T72" s="93" t="s">
        <v>289</v>
      </c>
      <c r="U72" s="72" t="s">
        <v>91</v>
      </c>
      <c r="V72" s="85">
        <v>21973333</v>
      </c>
      <c r="W72" s="86">
        <v>44621</v>
      </c>
      <c r="X72" s="86">
        <v>44896</v>
      </c>
      <c r="Y72" s="70"/>
      <c r="Z72" s="70"/>
      <c r="AA72" s="70">
        <v>40</v>
      </c>
      <c r="AB72" s="70">
        <v>150</v>
      </c>
      <c r="AC72" s="70">
        <v>155</v>
      </c>
      <c r="AD72" s="70">
        <v>170</v>
      </c>
      <c r="AE72" s="70">
        <v>167</v>
      </c>
      <c r="AF72" s="70">
        <v>167</v>
      </c>
      <c r="AG72" s="70">
        <v>167</v>
      </c>
      <c r="AH72" s="70">
        <v>167</v>
      </c>
      <c r="AI72" s="70">
        <v>167</v>
      </c>
      <c r="AJ72" s="70">
        <v>150</v>
      </c>
      <c r="AK72" s="70">
        <f t="shared" si="7"/>
        <v>1500</v>
      </c>
    </row>
    <row r="73" spans="2:37" ht="39.950000000000003" customHeight="1" x14ac:dyDescent="0.25">
      <c r="B73" s="67"/>
      <c r="C73" s="67"/>
      <c r="D73" s="67"/>
      <c r="E73" s="81"/>
      <c r="F73" s="67"/>
      <c r="G73" s="67"/>
      <c r="H73" s="67"/>
      <c r="I73" s="87">
        <v>18</v>
      </c>
      <c r="J73" s="93" t="s">
        <v>737</v>
      </c>
      <c r="K73" s="83" t="s">
        <v>753</v>
      </c>
      <c r="L73" s="93" t="s">
        <v>312</v>
      </c>
      <c r="M73" s="94" t="s">
        <v>78</v>
      </c>
      <c r="N73" s="97">
        <v>2</v>
      </c>
      <c r="O73" s="96" t="s">
        <v>313</v>
      </c>
      <c r="P73" s="96" t="s">
        <v>313</v>
      </c>
      <c r="Q73" s="94" t="s">
        <v>79</v>
      </c>
      <c r="R73" s="84" t="s">
        <v>14</v>
      </c>
      <c r="S73" s="71"/>
      <c r="T73" s="93" t="s">
        <v>289</v>
      </c>
      <c r="U73" s="72" t="s">
        <v>91</v>
      </c>
      <c r="V73" s="85" t="s">
        <v>301</v>
      </c>
      <c r="W73" s="86">
        <v>44713</v>
      </c>
      <c r="X73" s="86">
        <v>44896</v>
      </c>
      <c r="Y73" s="70"/>
      <c r="Z73" s="70"/>
      <c r="AA73" s="70"/>
      <c r="AB73" s="70"/>
      <c r="AC73" s="70"/>
      <c r="AD73" s="70">
        <v>1</v>
      </c>
      <c r="AE73" s="70"/>
      <c r="AF73" s="70"/>
      <c r="AG73" s="70"/>
      <c r="AH73" s="70"/>
      <c r="AI73" s="70"/>
      <c r="AJ73" s="70">
        <v>1</v>
      </c>
      <c r="AK73" s="70">
        <f t="shared" si="7"/>
        <v>2</v>
      </c>
    </row>
    <row r="74" spans="2:37" ht="39.950000000000003" customHeight="1" x14ac:dyDescent="0.25">
      <c r="B74" s="67"/>
      <c r="C74" s="67"/>
      <c r="D74" s="67"/>
      <c r="E74" s="81"/>
      <c r="F74" s="67"/>
      <c r="G74" s="67"/>
      <c r="H74" s="67"/>
      <c r="I74" s="87">
        <v>18</v>
      </c>
      <c r="J74" s="93" t="s">
        <v>737</v>
      </c>
      <c r="K74" s="83" t="s">
        <v>754</v>
      </c>
      <c r="L74" s="93" t="s">
        <v>314</v>
      </c>
      <c r="M74" s="94" t="s">
        <v>78</v>
      </c>
      <c r="N74" s="97">
        <v>1500</v>
      </c>
      <c r="O74" s="96" t="s">
        <v>315</v>
      </c>
      <c r="P74" s="96" t="s">
        <v>315</v>
      </c>
      <c r="Q74" s="94" t="s">
        <v>79</v>
      </c>
      <c r="R74" s="84" t="s">
        <v>14</v>
      </c>
      <c r="S74" s="71"/>
      <c r="T74" s="93" t="s">
        <v>289</v>
      </c>
      <c r="U74" s="72" t="s">
        <v>91</v>
      </c>
      <c r="V74" s="85" t="s">
        <v>301</v>
      </c>
      <c r="W74" s="86">
        <v>44621</v>
      </c>
      <c r="X74" s="86">
        <v>44896</v>
      </c>
      <c r="Y74" s="70"/>
      <c r="Z74" s="70"/>
      <c r="AA74" s="70">
        <v>20</v>
      </c>
      <c r="AB74" s="70">
        <v>160</v>
      </c>
      <c r="AC74" s="70">
        <v>168</v>
      </c>
      <c r="AD74" s="70">
        <v>167</v>
      </c>
      <c r="AE74" s="70">
        <v>167</v>
      </c>
      <c r="AF74" s="70">
        <v>167</v>
      </c>
      <c r="AG74" s="70">
        <v>167</v>
      </c>
      <c r="AH74" s="70">
        <v>167</v>
      </c>
      <c r="AI74" s="70">
        <v>167</v>
      </c>
      <c r="AJ74" s="70">
        <v>150</v>
      </c>
      <c r="AK74" s="70">
        <f t="shared" si="7"/>
        <v>1500</v>
      </c>
    </row>
    <row r="75" spans="2:37" s="105" customFormat="1" ht="60" customHeight="1" x14ac:dyDescent="0.25">
      <c r="B75" s="121" t="s">
        <v>87</v>
      </c>
      <c r="C75" s="125" t="s">
        <v>31</v>
      </c>
      <c r="D75" s="121" t="s">
        <v>31</v>
      </c>
      <c r="E75" s="125" t="s">
        <v>103</v>
      </c>
      <c r="F75" s="135" t="s">
        <v>122</v>
      </c>
      <c r="G75" s="126"/>
      <c r="H75" s="126" t="s">
        <v>706</v>
      </c>
      <c r="I75" s="63">
        <v>19</v>
      </c>
      <c r="J75" s="131" t="s">
        <v>316</v>
      </c>
      <c r="K75" s="104">
        <v>19</v>
      </c>
      <c r="L75" s="131" t="s">
        <v>717</v>
      </c>
      <c r="M75" s="119" t="s">
        <v>78</v>
      </c>
      <c r="N75" s="120"/>
      <c r="O75" s="113"/>
      <c r="P75" s="118"/>
      <c r="Q75" s="118"/>
      <c r="R75" s="118" t="s">
        <v>14</v>
      </c>
      <c r="S75" s="118" t="s">
        <v>48</v>
      </c>
      <c r="T75" s="131" t="s">
        <v>289</v>
      </c>
      <c r="U75" s="131" t="s">
        <v>91</v>
      </c>
      <c r="V75" s="134" t="s">
        <v>786</v>
      </c>
      <c r="W75" s="112"/>
      <c r="X75" s="112"/>
      <c r="Y75" s="115"/>
      <c r="Z75" s="115"/>
      <c r="AA75" s="115"/>
      <c r="AB75" s="115"/>
      <c r="AC75" s="115"/>
      <c r="AD75" s="115"/>
      <c r="AE75" s="115"/>
      <c r="AF75" s="115"/>
      <c r="AG75" s="115"/>
      <c r="AH75" s="115"/>
      <c r="AI75" s="115"/>
      <c r="AJ75" s="115"/>
      <c r="AK75" s="115">
        <f t="shared" si="7"/>
        <v>0</v>
      </c>
    </row>
    <row r="76" spans="2:37" ht="39.950000000000003" customHeight="1" x14ac:dyDescent="0.25">
      <c r="B76" s="67"/>
      <c r="C76" s="67"/>
      <c r="D76" s="67"/>
      <c r="E76" s="81"/>
      <c r="F76" s="67"/>
      <c r="G76" s="67"/>
      <c r="H76" s="67"/>
      <c r="I76" s="87">
        <v>19</v>
      </c>
      <c r="J76" s="93" t="s">
        <v>316</v>
      </c>
      <c r="K76" s="88" t="s">
        <v>487</v>
      </c>
      <c r="L76" s="93" t="s">
        <v>317</v>
      </c>
      <c r="M76" s="94" t="s">
        <v>78</v>
      </c>
      <c r="N76" s="97">
        <v>2500</v>
      </c>
      <c r="O76" s="96" t="s">
        <v>738</v>
      </c>
      <c r="P76" s="96" t="s">
        <v>318</v>
      </c>
      <c r="Q76" s="94" t="s">
        <v>79</v>
      </c>
      <c r="R76" s="84" t="s">
        <v>14</v>
      </c>
      <c r="S76" s="71"/>
      <c r="T76" s="93" t="s">
        <v>289</v>
      </c>
      <c r="U76" s="72" t="s">
        <v>91</v>
      </c>
      <c r="V76" s="85">
        <v>5000000</v>
      </c>
      <c r="W76" s="86">
        <v>44896</v>
      </c>
      <c r="X76" s="86">
        <v>44896</v>
      </c>
      <c r="Y76" s="70"/>
      <c r="Z76" s="70"/>
      <c r="AA76" s="70"/>
      <c r="AB76" s="70"/>
      <c r="AC76" s="70"/>
      <c r="AD76" s="70"/>
      <c r="AE76" s="70"/>
      <c r="AF76" s="70"/>
      <c r="AG76" s="70"/>
      <c r="AH76" s="70"/>
      <c r="AI76" s="70"/>
      <c r="AJ76" s="70">
        <v>2500</v>
      </c>
      <c r="AK76" s="70">
        <f t="shared" si="7"/>
        <v>2500</v>
      </c>
    </row>
    <row r="77" spans="2:37" ht="39.950000000000003" customHeight="1" x14ac:dyDescent="0.25">
      <c r="B77" s="67"/>
      <c r="C77" s="67"/>
      <c r="D77" s="67"/>
      <c r="E77" s="81"/>
      <c r="F77" s="67"/>
      <c r="G77" s="67"/>
      <c r="H77" s="67"/>
      <c r="I77" s="87">
        <v>19</v>
      </c>
      <c r="J77" s="93" t="s">
        <v>316</v>
      </c>
      <c r="K77" s="88" t="s">
        <v>488</v>
      </c>
      <c r="L77" s="93" t="s">
        <v>319</v>
      </c>
      <c r="M77" s="94" t="s">
        <v>78</v>
      </c>
      <c r="N77" s="97">
        <v>1500</v>
      </c>
      <c r="O77" s="96" t="s">
        <v>834</v>
      </c>
      <c r="P77" s="96" t="s">
        <v>320</v>
      </c>
      <c r="Q77" s="94" t="s">
        <v>79</v>
      </c>
      <c r="R77" s="84" t="s">
        <v>14</v>
      </c>
      <c r="S77" s="71"/>
      <c r="T77" s="93" t="s">
        <v>289</v>
      </c>
      <c r="U77" s="72" t="s">
        <v>91</v>
      </c>
      <c r="V77" s="85" t="s">
        <v>301</v>
      </c>
      <c r="W77" s="86">
        <v>44593</v>
      </c>
      <c r="X77" s="86">
        <v>44896</v>
      </c>
      <c r="Y77" s="70"/>
      <c r="Z77" s="70">
        <v>50</v>
      </c>
      <c r="AA77" s="70">
        <v>50</v>
      </c>
      <c r="AB77" s="70">
        <v>100</v>
      </c>
      <c r="AC77" s="70">
        <v>148</v>
      </c>
      <c r="AD77" s="70">
        <v>167</v>
      </c>
      <c r="AE77" s="70">
        <v>167</v>
      </c>
      <c r="AF77" s="70">
        <v>167</v>
      </c>
      <c r="AG77" s="70">
        <v>167</v>
      </c>
      <c r="AH77" s="70">
        <v>167</v>
      </c>
      <c r="AI77" s="70">
        <v>167</v>
      </c>
      <c r="AJ77" s="70">
        <v>150</v>
      </c>
      <c r="AK77" s="70">
        <f t="shared" si="7"/>
        <v>1500</v>
      </c>
    </row>
    <row r="78" spans="2:37" ht="39.950000000000003" customHeight="1" x14ac:dyDescent="0.25">
      <c r="B78" s="67"/>
      <c r="C78" s="67"/>
      <c r="D78" s="67"/>
      <c r="E78" s="81"/>
      <c r="F78" s="67"/>
      <c r="G78" s="67"/>
      <c r="H78" s="67"/>
      <c r="I78" s="87">
        <v>19</v>
      </c>
      <c r="J78" s="93" t="s">
        <v>316</v>
      </c>
      <c r="K78" s="88" t="s">
        <v>489</v>
      </c>
      <c r="L78" s="93" t="s">
        <v>849</v>
      </c>
      <c r="M78" s="94" t="s">
        <v>78</v>
      </c>
      <c r="N78" s="97">
        <v>1</v>
      </c>
      <c r="O78" s="96" t="s">
        <v>321</v>
      </c>
      <c r="P78" s="96" t="s">
        <v>321</v>
      </c>
      <c r="Q78" s="94" t="s">
        <v>79</v>
      </c>
      <c r="R78" s="84" t="s">
        <v>14</v>
      </c>
      <c r="S78" s="71"/>
      <c r="T78" s="93" t="s">
        <v>289</v>
      </c>
      <c r="U78" s="72" t="s">
        <v>322</v>
      </c>
      <c r="V78" s="85">
        <v>52777690</v>
      </c>
      <c r="W78" s="86">
        <v>44896</v>
      </c>
      <c r="X78" s="86">
        <v>44896</v>
      </c>
      <c r="Y78" s="70"/>
      <c r="Z78" s="70"/>
      <c r="AA78" s="70"/>
      <c r="AB78" s="70"/>
      <c r="AC78" s="70"/>
      <c r="AD78" s="70"/>
      <c r="AE78" s="70"/>
      <c r="AF78" s="70"/>
      <c r="AG78" s="70"/>
      <c r="AH78" s="70"/>
      <c r="AI78" s="70"/>
      <c r="AJ78" s="70">
        <v>1</v>
      </c>
      <c r="AK78" s="70">
        <f t="shared" si="7"/>
        <v>1</v>
      </c>
    </row>
    <row r="79" spans="2:37" s="105" customFormat="1" ht="60" customHeight="1" x14ac:dyDescent="0.25">
      <c r="B79" s="121" t="s">
        <v>87</v>
      </c>
      <c r="C79" s="125" t="s">
        <v>31</v>
      </c>
      <c r="D79" s="121" t="s">
        <v>31</v>
      </c>
      <c r="E79" s="125" t="s">
        <v>101</v>
      </c>
      <c r="F79" s="135" t="s">
        <v>122</v>
      </c>
      <c r="G79" s="126"/>
      <c r="H79" s="126" t="s">
        <v>706</v>
      </c>
      <c r="I79" s="63">
        <v>20</v>
      </c>
      <c r="J79" s="131" t="s">
        <v>323</v>
      </c>
      <c r="K79" s="162">
        <v>20</v>
      </c>
      <c r="L79" s="131" t="s">
        <v>718</v>
      </c>
      <c r="M79" s="119"/>
      <c r="N79" s="120"/>
      <c r="O79" s="113"/>
      <c r="P79" s="118"/>
      <c r="Q79" s="118"/>
      <c r="R79" s="118" t="s">
        <v>14</v>
      </c>
      <c r="S79" s="118" t="s">
        <v>48</v>
      </c>
      <c r="T79" s="131" t="s">
        <v>289</v>
      </c>
      <c r="U79" s="121" t="s">
        <v>91</v>
      </c>
      <c r="V79" s="134" t="s">
        <v>786</v>
      </c>
      <c r="W79" s="112"/>
      <c r="X79" s="112"/>
      <c r="Y79" s="115"/>
      <c r="Z79" s="115"/>
      <c r="AA79" s="115"/>
      <c r="AB79" s="115"/>
      <c r="AC79" s="115"/>
      <c r="AD79" s="115"/>
      <c r="AE79" s="115"/>
      <c r="AF79" s="115"/>
      <c r="AG79" s="115"/>
      <c r="AH79" s="115"/>
      <c r="AI79" s="115"/>
      <c r="AJ79" s="115"/>
      <c r="AK79" s="115">
        <f t="shared" si="7"/>
        <v>0</v>
      </c>
    </row>
    <row r="80" spans="2:37" ht="39.950000000000003" customHeight="1" x14ac:dyDescent="0.25">
      <c r="B80" s="67"/>
      <c r="C80" s="67"/>
      <c r="D80" s="67"/>
      <c r="E80" s="81"/>
      <c r="F80" s="67"/>
      <c r="G80" s="67"/>
      <c r="H80" s="67"/>
      <c r="I80" s="87">
        <v>20</v>
      </c>
      <c r="J80" s="93" t="s">
        <v>323</v>
      </c>
      <c r="K80" s="83" t="s">
        <v>490</v>
      </c>
      <c r="L80" s="93" t="s">
        <v>835</v>
      </c>
      <c r="M80" s="94" t="s">
        <v>78</v>
      </c>
      <c r="N80" s="97">
        <v>1</v>
      </c>
      <c r="O80" s="96" t="s">
        <v>324</v>
      </c>
      <c r="P80" s="96" t="s">
        <v>324</v>
      </c>
      <c r="Q80" s="94" t="s">
        <v>79</v>
      </c>
      <c r="R80" s="84" t="s">
        <v>14</v>
      </c>
      <c r="S80" s="71"/>
      <c r="T80" s="93" t="s">
        <v>289</v>
      </c>
      <c r="U80" s="72" t="s">
        <v>91</v>
      </c>
      <c r="V80" s="67">
        <v>15980000</v>
      </c>
      <c r="W80" s="86">
        <v>44835</v>
      </c>
      <c r="X80" s="86">
        <v>44835</v>
      </c>
      <c r="Y80" s="70"/>
      <c r="Z80" s="70"/>
      <c r="AA80" s="70"/>
      <c r="AB80" s="70"/>
      <c r="AC80" s="70"/>
      <c r="AD80" s="70"/>
      <c r="AE80" s="70"/>
      <c r="AF80" s="70"/>
      <c r="AG80" s="70"/>
      <c r="AH80" s="70">
        <v>1</v>
      </c>
      <c r="AI80" s="70"/>
      <c r="AJ80" s="70"/>
      <c r="AK80" s="70">
        <f t="shared" si="7"/>
        <v>1</v>
      </c>
    </row>
    <row r="81" spans="2:37" ht="39.950000000000003" customHeight="1" x14ac:dyDescent="0.25">
      <c r="B81" s="67"/>
      <c r="C81" s="67"/>
      <c r="D81" s="67"/>
      <c r="E81" s="81"/>
      <c r="F81" s="67"/>
      <c r="G81" s="67"/>
      <c r="H81" s="67"/>
      <c r="I81" s="87">
        <v>20</v>
      </c>
      <c r="J81" s="93" t="s">
        <v>323</v>
      </c>
      <c r="K81" s="83" t="s">
        <v>491</v>
      </c>
      <c r="L81" s="93" t="s">
        <v>836</v>
      </c>
      <c r="M81" s="94" t="s">
        <v>78</v>
      </c>
      <c r="N81" s="97">
        <v>1</v>
      </c>
      <c r="O81" s="96" t="s">
        <v>325</v>
      </c>
      <c r="P81" s="96" t="s">
        <v>325</v>
      </c>
      <c r="Q81" s="94" t="s">
        <v>79</v>
      </c>
      <c r="R81" s="84" t="s">
        <v>14</v>
      </c>
      <c r="S81" s="71"/>
      <c r="T81" s="93" t="s">
        <v>289</v>
      </c>
      <c r="U81" s="72" t="s">
        <v>91</v>
      </c>
      <c r="V81" s="67">
        <v>13500000</v>
      </c>
      <c r="W81" s="86">
        <v>44835</v>
      </c>
      <c r="X81" s="86">
        <v>44835</v>
      </c>
      <c r="Y81" s="70"/>
      <c r="Z81" s="70"/>
      <c r="AA81" s="70"/>
      <c r="AB81" s="70"/>
      <c r="AC81" s="70"/>
      <c r="AD81" s="70"/>
      <c r="AE81" s="70"/>
      <c r="AF81" s="70"/>
      <c r="AG81" s="70"/>
      <c r="AH81" s="70">
        <v>1</v>
      </c>
      <c r="AI81" s="70"/>
      <c r="AJ81" s="70"/>
      <c r="AK81" s="70">
        <f t="shared" si="7"/>
        <v>1</v>
      </c>
    </row>
    <row r="82" spans="2:37" ht="39.950000000000003" customHeight="1" x14ac:dyDescent="0.25">
      <c r="B82" s="67"/>
      <c r="C82" s="67"/>
      <c r="D82" s="67"/>
      <c r="E82" s="81"/>
      <c r="F82" s="67"/>
      <c r="G82" s="67"/>
      <c r="H82" s="67"/>
      <c r="I82" s="87">
        <v>20</v>
      </c>
      <c r="J82" s="93" t="s">
        <v>323</v>
      </c>
      <c r="K82" s="83" t="s">
        <v>492</v>
      </c>
      <c r="L82" s="93" t="s">
        <v>326</v>
      </c>
      <c r="M82" s="94" t="s">
        <v>78</v>
      </c>
      <c r="N82" s="97">
        <v>25</v>
      </c>
      <c r="O82" s="96" t="s">
        <v>327</v>
      </c>
      <c r="P82" s="96" t="s">
        <v>327</v>
      </c>
      <c r="Q82" s="94" t="s">
        <v>79</v>
      </c>
      <c r="R82" s="84" t="s">
        <v>14</v>
      </c>
      <c r="S82" s="71"/>
      <c r="T82" s="93" t="s">
        <v>289</v>
      </c>
      <c r="U82" s="72" t="s">
        <v>837</v>
      </c>
      <c r="V82" s="67" t="s">
        <v>301</v>
      </c>
      <c r="W82" s="86">
        <v>44743</v>
      </c>
      <c r="X82" s="86">
        <v>44896</v>
      </c>
      <c r="Y82" s="70"/>
      <c r="Z82" s="70"/>
      <c r="AA82" s="70"/>
      <c r="AB82" s="70"/>
      <c r="AC82" s="70"/>
      <c r="AD82" s="70"/>
      <c r="AE82" s="70">
        <v>12</v>
      </c>
      <c r="AF82" s="70"/>
      <c r="AG82" s="70"/>
      <c r="AH82" s="70"/>
      <c r="AI82" s="70"/>
      <c r="AJ82" s="70">
        <v>13</v>
      </c>
      <c r="AK82" s="70">
        <f t="shared" si="7"/>
        <v>25</v>
      </c>
    </row>
    <row r="83" spans="2:37" s="164" customFormat="1" ht="60" customHeight="1" x14ac:dyDescent="0.25">
      <c r="B83" s="121" t="s">
        <v>87</v>
      </c>
      <c r="C83" s="125" t="s">
        <v>31</v>
      </c>
      <c r="D83" s="121" t="s">
        <v>31</v>
      </c>
      <c r="E83" s="125" t="s">
        <v>103</v>
      </c>
      <c r="F83" s="135" t="s">
        <v>122</v>
      </c>
      <c r="G83" s="126"/>
      <c r="H83" s="126" t="s">
        <v>706</v>
      </c>
      <c r="I83" s="63">
        <v>21</v>
      </c>
      <c r="J83" s="131" t="s">
        <v>328</v>
      </c>
      <c r="K83" s="104">
        <v>21</v>
      </c>
      <c r="L83" s="131" t="s">
        <v>719</v>
      </c>
      <c r="M83" s="119"/>
      <c r="N83" s="120"/>
      <c r="O83" s="113"/>
      <c r="P83" s="118"/>
      <c r="Q83" s="118"/>
      <c r="R83" s="118" t="s">
        <v>14</v>
      </c>
      <c r="S83" s="118" t="s">
        <v>48</v>
      </c>
      <c r="T83" s="131" t="s">
        <v>289</v>
      </c>
      <c r="U83" s="121"/>
      <c r="V83" s="134" t="s">
        <v>786</v>
      </c>
      <c r="W83" s="112"/>
      <c r="X83" s="112"/>
      <c r="Y83" s="115"/>
      <c r="Z83" s="115"/>
      <c r="AA83" s="115"/>
      <c r="AB83" s="115"/>
      <c r="AC83" s="115"/>
      <c r="AD83" s="115"/>
      <c r="AE83" s="115"/>
      <c r="AF83" s="115"/>
      <c r="AG83" s="115"/>
      <c r="AH83" s="115"/>
      <c r="AI83" s="115"/>
      <c r="AJ83" s="115"/>
      <c r="AK83" s="115">
        <f t="shared" si="7"/>
        <v>0</v>
      </c>
    </row>
    <row r="84" spans="2:37" ht="39.950000000000003" customHeight="1" x14ac:dyDescent="0.25">
      <c r="B84" s="67"/>
      <c r="C84" s="67"/>
      <c r="D84" s="67"/>
      <c r="E84" s="81"/>
      <c r="F84" s="67"/>
      <c r="G84" s="67"/>
      <c r="H84" s="67"/>
      <c r="I84" s="87">
        <v>21</v>
      </c>
      <c r="J84" s="93" t="s">
        <v>328</v>
      </c>
      <c r="K84" s="83" t="s">
        <v>493</v>
      </c>
      <c r="L84" s="93" t="s">
        <v>329</v>
      </c>
      <c r="M84" s="94" t="s">
        <v>78</v>
      </c>
      <c r="N84" s="97">
        <v>1</v>
      </c>
      <c r="O84" s="96" t="s">
        <v>838</v>
      </c>
      <c r="P84" s="96" t="s">
        <v>329</v>
      </c>
      <c r="Q84" s="94" t="s">
        <v>79</v>
      </c>
      <c r="R84" s="84" t="s">
        <v>14</v>
      </c>
      <c r="S84" s="71"/>
      <c r="T84" s="93" t="s">
        <v>289</v>
      </c>
      <c r="U84" s="85" t="s">
        <v>91</v>
      </c>
      <c r="V84" s="85" t="s">
        <v>301</v>
      </c>
      <c r="W84" s="86">
        <v>44896</v>
      </c>
      <c r="X84" s="86">
        <v>44896</v>
      </c>
      <c r="Y84" s="70"/>
      <c r="Z84" s="70"/>
      <c r="AA84" s="70"/>
      <c r="AB84" s="70"/>
      <c r="AC84" s="70"/>
      <c r="AD84" s="70"/>
      <c r="AE84" s="70"/>
      <c r="AF84" s="70"/>
      <c r="AG84" s="70"/>
      <c r="AH84" s="70"/>
      <c r="AI84" s="70"/>
      <c r="AJ84" s="70">
        <v>1</v>
      </c>
      <c r="AK84" s="70">
        <f t="shared" si="7"/>
        <v>1</v>
      </c>
    </row>
    <row r="85" spans="2:37" ht="39.950000000000003" customHeight="1" x14ac:dyDescent="0.25">
      <c r="B85" s="67"/>
      <c r="C85" s="67"/>
      <c r="D85" s="67"/>
      <c r="E85" s="81"/>
      <c r="F85" s="67"/>
      <c r="G85" s="67"/>
      <c r="H85" s="67"/>
      <c r="I85" s="87">
        <v>21</v>
      </c>
      <c r="J85" s="93" t="s">
        <v>328</v>
      </c>
      <c r="K85" s="83" t="s">
        <v>494</v>
      </c>
      <c r="L85" s="93" t="s">
        <v>330</v>
      </c>
      <c r="M85" s="94" t="s">
        <v>78</v>
      </c>
      <c r="N85" s="97">
        <v>4</v>
      </c>
      <c r="O85" s="96" t="s">
        <v>331</v>
      </c>
      <c r="P85" s="96" t="s">
        <v>331</v>
      </c>
      <c r="Q85" s="94" t="s">
        <v>79</v>
      </c>
      <c r="R85" s="84" t="s">
        <v>14</v>
      </c>
      <c r="S85" s="71"/>
      <c r="T85" s="93" t="s">
        <v>289</v>
      </c>
      <c r="U85" s="85" t="s">
        <v>91</v>
      </c>
      <c r="V85" s="85" t="s">
        <v>301</v>
      </c>
      <c r="W85" s="86">
        <v>44621</v>
      </c>
      <c r="X85" s="86">
        <v>44896</v>
      </c>
      <c r="Y85" s="70"/>
      <c r="Z85" s="70"/>
      <c r="AA85" s="70">
        <v>1</v>
      </c>
      <c r="AB85" s="70"/>
      <c r="AC85" s="70"/>
      <c r="AD85" s="70">
        <v>1</v>
      </c>
      <c r="AE85" s="70"/>
      <c r="AF85" s="70"/>
      <c r="AG85" s="70">
        <v>1</v>
      </c>
      <c r="AH85" s="70"/>
      <c r="AI85" s="70"/>
      <c r="AJ85" s="70">
        <v>1</v>
      </c>
      <c r="AK85" s="70">
        <f t="shared" si="7"/>
        <v>4</v>
      </c>
    </row>
    <row r="86" spans="2:37" ht="39.950000000000003" customHeight="1" x14ac:dyDescent="0.25">
      <c r="B86" s="67"/>
      <c r="C86" s="67"/>
      <c r="D86" s="67"/>
      <c r="E86" s="81"/>
      <c r="F86" s="67"/>
      <c r="G86" s="67"/>
      <c r="H86" s="67"/>
      <c r="I86" s="87">
        <v>21</v>
      </c>
      <c r="J86" s="93" t="s">
        <v>328</v>
      </c>
      <c r="K86" s="83" t="s">
        <v>495</v>
      </c>
      <c r="L86" s="93" t="s">
        <v>332</v>
      </c>
      <c r="M86" s="94" t="s">
        <v>78</v>
      </c>
      <c r="N86" s="97">
        <v>4</v>
      </c>
      <c r="O86" s="96" t="s">
        <v>333</v>
      </c>
      <c r="P86" s="96" t="s">
        <v>333</v>
      </c>
      <c r="Q86" s="94" t="s">
        <v>79</v>
      </c>
      <c r="R86" s="84" t="s">
        <v>14</v>
      </c>
      <c r="S86" s="71"/>
      <c r="T86" s="93" t="s">
        <v>289</v>
      </c>
      <c r="U86" s="85" t="s">
        <v>91</v>
      </c>
      <c r="V86" s="85" t="s">
        <v>301</v>
      </c>
      <c r="W86" s="86">
        <v>44621</v>
      </c>
      <c r="X86" s="86">
        <v>44896</v>
      </c>
      <c r="Y86" s="70"/>
      <c r="Z86" s="70"/>
      <c r="AA86" s="70">
        <v>1</v>
      </c>
      <c r="AB86" s="70"/>
      <c r="AC86" s="70"/>
      <c r="AD86" s="70">
        <v>1</v>
      </c>
      <c r="AE86" s="70"/>
      <c r="AF86" s="70"/>
      <c r="AG86" s="70">
        <v>1</v>
      </c>
      <c r="AH86" s="70"/>
      <c r="AI86" s="70"/>
      <c r="AJ86" s="70">
        <v>1</v>
      </c>
      <c r="AK86" s="70">
        <f t="shared" si="7"/>
        <v>4</v>
      </c>
    </row>
    <row r="87" spans="2:37" ht="39.950000000000003" customHeight="1" x14ac:dyDescent="0.25">
      <c r="B87" s="67"/>
      <c r="C87" s="67"/>
      <c r="D87" s="67"/>
      <c r="E87" s="81"/>
      <c r="F87" s="67"/>
      <c r="G87" s="67"/>
      <c r="H87" s="67"/>
      <c r="I87" s="87">
        <v>21</v>
      </c>
      <c r="J87" s="93" t="s">
        <v>328</v>
      </c>
      <c r="K87" s="83" t="s">
        <v>496</v>
      </c>
      <c r="L87" s="93" t="s">
        <v>334</v>
      </c>
      <c r="M87" s="94" t="s">
        <v>78</v>
      </c>
      <c r="N87" s="97">
        <v>2</v>
      </c>
      <c r="O87" s="96" t="s">
        <v>335</v>
      </c>
      <c r="P87" s="96" t="s">
        <v>335</v>
      </c>
      <c r="Q87" s="94" t="s">
        <v>79</v>
      </c>
      <c r="R87" s="84" t="s">
        <v>14</v>
      </c>
      <c r="S87" s="71"/>
      <c r="T87" s="93" t="s">
        <v>289</v>
      </c>
      <c r="U87" s="85" t="s">
        <v>91</v>
      </c>
      <c r="V87" s="85" t="s">
        <v>301</v>
      </c>
      <c r="W87" s="86">
        <v>44621</v>
      </c>
      <c r="X87" s="86">
        <v>44896</v>
      </c>
      <c r="Y87" s="70"/>
      <c r="Z87" s="70"/>
      <c r="AA87" s="70">
        <v>1</v>
      </c>
      <c r="AB87" s="70"/>
      <c r="AC87" s="70"/>
      <c r="AD87" s="70"/>
      <c r="AE87" s="70"/>
      <c r="AF87" s="70"/>
      <c r="AG87" s="70"/>
      <c r="AH87" s="70"/>
      <c r="AI87" s="70"/>
      <c r="AJ87" s="70">
        <v>1</v>
      </c>
      <c r="AK87" s="70">
        <f t="shared" si="7"/>
        <v>2</v>
      </c>
    </row>
    <row r="88" spans="2:37" s="105" customFormat="1" ht="39.950000000000003" customHeight="1" x14ac:dyDescent="0.25">
      <c r="B88" s="67"/>
      <c r="C88" s="67"/>
      <c r="D88" s="67"/>
      <c r="E88" s="81"/>
      <c r="F88" s="67"/>
      <c r="G88" s="67"/>
      <c r="H88" s="67"/>
      <c r="I88" s="87">
        <v>21</v>
      </c>
      <c r="J88" s="93" t="s">
        <v>328</v>
      </c>
      <c r="K88" s="83" t="s">
        <v>497</v>
      </c>
      <c r="L88" s="93" t="s">
        <v>336</v>
      </c>
      <c r="M88" s="94" t="s">
        <v>78</v>
      </c>
      <c r="N88" s="97">
        <v>4</v>
      </c>
      <c r="O88" s="96" t="s">
        <v>337</v>
      </c>
      <c r="P88" s="96" t="s">
        <v>337</v>
      </c>
      <c r="Q88" s="94" t="s">
        <v>79</v>
      </c>
      <c r="R88" s="84" t="s">
        <v>14</v>
      </c>
      <c r="S88" s="71"/>
      <c r="T88" s="93" t="s">
        <v>289</v>
      </c>
      <c r="U88" s="85" t="s">
        <v>91</v>
      </c>
      <c r="V88" s="85" t="s">
        <v>301</v>
      </c>
      <c r="W88" s="86">
        <v>44621</v>
      </c>
      <c r="X88" s="86">
        <v>44896</v>
      </c>
      <c r="Y88" s="70"/>
      <c r="Z88" s="70"/>
      <c r="AA88" s="70">
        <v>1</v>
      </c>
      <c r="AB88" s="70"/>
      <c r="AC88" s="70"/>
      <c r="AD88" s="70">
        <v>1</v>
      </c>
      <c r="AE88" s="70"/>
      <c r="AF88" s="70"/>
      <c r="AG88" s="70">
        <v>1</v>
      </c>
      <c r="AH88" s="70"/>
      <c r="AI88" s="70"/>
      <c r="AJ88" s="70">
        <v>1</v>
      </c>
      <c r="AK88" s="70">
        <f t="shared" si="7"/>
        <v>4</v>
      </c>
    </row>
    <row r="89" spans="2:37" s="164" customFormat="1" ht="60" customHeight="1" x14ac:dyDescent="0.25">
      <c r="B89" s="125" t="s">
        <v>92</v>
      </c>
      <c r="C89" s="121" t="s">
        <v>17</v>
      </c>
      <c r="D89" s="121" t="s">
        <v>45</v>
      </c>
      <c r="E89" s="125" t="s">
        <v>94</v>
      </c>
      <c r="F89" s="125" t="s">
        <v>122</v>
      </c>
      <c r="G89" s="126"/>
      <c r="H89" s="126" t="s">
        <v>706</v>
      </c>
      <c r="I89" s="63">
        <v>22</v>
      </c>
      <c r="J89" s="121" t="s">
        <v>616</v>
      </c>
      <c r="K89" s="104">
        <v>22</v>
      </c>
      <c r="L89" s="121" t="s">
        <v>338</v>
      </c>
      <c r="M89" s="114" t="s">
        <v>78</v>
      </c>
      <c r="N89" s="115">
        <v>4</v>
      </c>
      <c r="O89" s="113" t="s">
        <v>646</v>
      </c>
      <c r="P89" s="113" t="s">
        <v>339</v>
      </c>
      <c r="Q89" s="113" t="s">
        <v>79</v>
      </c>
      <c r="R89" s="113" t="s">
        <v>15</v>
      </c>
      <c r="S89" s="113" t="s">
        <v>53</v>
      </c>
      <c r="T89" s="121" t="s">
        <v>340</v>
      </c>
      <c r="U89" s="121" t="s">
        <v>91</v>
      </c>
      <c r="V89" s="134" t="s">
        <v>786</v>
      </c>
      <c r="W89" s="112"/>
      <c r="X89" s="112"/>
      <c r="Y89" s="115"/>
      <c r="Z89" s="115"/>
      <c r="AA89" s="115"/>
      <c r="AB89" s="115">
        <v>1</v>
      </c>
      <c r="AC89" s="115"/>
      <c r="AD89" s="115"/>
      <c r="AE89" s="115">
        <v>1</v>
      </c>
      <c r="AF89" s="115"/>
      <c r="AG89" s="115"/>
      <c r="AH89" s="115">
        <v>1</v>
      </c>
      <c r="AI89" s="115"/>
      <c r="AJ89" s="115">
        <v>1</v>
      </c>
      <c r="AK89" s="109">
        <v>4</v>
      </c>
    </row>
    <row r="90" spans="2:37" ht="39.950000000000003" customHeight="1" x14ac:dyDescent="0.25">
      <c r="B90" s="67"/>
      <c r="C90" s="67"/>
      <c r="D90" s="67"/>
      <c r="E90" s="81"/>
      <c r="F90" s="67"/>
      <c r="G90" s="67"/>
      <c r="H90" s="67"/>
      <c r="I90" s="87">
        <v>22</v>
      </c>
      <c r="J90" s="67" t="s">
        <v>723</v>
      </c>
      <c r="K90" s="83" t="s">
        <v>498</v>
      </c>
      <c r="L90" s="67" t="s">
        <v>593</v>
      </c>
      <c r="M90" s="69" t="s">
        <v>78</v>
      </c>
      <c r="N90" s="70">
        <v>60</v>
      </c>
      <c r="O90" s="71" t="s">
        <v>595</v>
      </c>
      <c r="P90" s="71" t="s">
        <v>341</v>
      </c>
      <c r="Q90" s="69" t="s">
        <v>79</v>
      </c>
      <c r="R90" s="99" t="s">
        <v>15</v>
      </c>
      <c r="S90" s="67"/>
      <c r="T90" s="67" t="s">
        <v>340</v>
      </c>
      <c r="U90" s="72"/>
      <c r="V90" s="73"/>
      <c r="W90" s="86">
        <v>44621</v>
      </c>
      <c r="X90" s="86">
        <v>44896</v>
      </c>
      <c r="Y90" s="70"/>
      <c r="Z90" s="70"/>
      <c r="AA90" s="70">
        <v>15</v>
      </c>
      <c r="AB90" s="70"/>
      <c r="AC90" s="70"/>
      <c r="AD90" s="70">
        <v>15</v>
      </c>
      <c r="AE90" s="70"/>
      <c r="AF90" s="70"/>
      <c r="AG90" s="70">
        <v>15</v>
      </c>
      <c r="AH90" s="70"/>
      <c r="AI90" s="70"/>
      <c r="AJ90" s="70">
        <v>15</v>
      </c>
      <c r="AK90" s="75">
        <v>60</v>
      </c>
    </row>
    <row r="91" spans="2:37" ht="39.950000000000003" customHeight="1" x14ac:dyDescent="0.25">
      <c r="B91" s="67"/>
      <c r="C91" s="67"/>
      <c r="D91" s="67"/>
      <c r="E91" s="81"/>
      <c r="F91" s="67"/>
      <c r="G91" s="67"/>
      <c r="H91" s="67"/>
      <c r="I91" s="87">
        <v>22</v>
      </c>
      <c r="J91" s="67" t="s">
        <v>724</v>
      </c>
      <c r="K91" s="83" t="s">
        <v>499</v>
      </c>
      <c r="L91" s="67" t="s">
        <v>594</v>
      </c>
      <c r="M91" s="69" t="s">
        <v>78</v>
      </c>
      <c r="N91" s="70">
        <v>60</v>
      </c>
      <c r="O91" s="71" t="s">
        <v>595</v>
      </c>
      <c r="P91" s="71" t="s">
        <v>613</v>
      </c>
      <c r="Q91" s="69" t="s">
        <v>79</v>
      </c>
      <c r="R91" s="99" t="s">
        <v>15</v>
      </c>
      <c r="S91" s="67"/>
      <c r="T91" s="67" t="s">
        <v>340</v>
      </c>
      <c r="U91" s="72"/>
      <c r="V91" s="73"/>
      <c r="W91" s="86">
        <v>44621</v>
      </c>
      <c r="X91" s="86">
        <v>44896</v>
      </c>
      <c r="Y91" s="70"/>
      <c r="Z91" s="70"/>
      <c r="AA91" s="70">
        <v>15</v>
      </c>
      <c r="AB91" s="70"/>
      <c r="AC91" s="70"/>
      <c r="AD91" s="70">
        <v>15</v>
      </c>
      <c r="AE91" s="70"/>
      <c r="AF91" s="70"/>
      <c r="AG91" s="70">
        <v>15</v>
      </c>
      <c r="AH91" s="70"/>
      <c r="AI91" s="70"/>
      <c r="AJ91" s="70">
        <v>15</v>
      </c>
      <c r="AK91" s="75">
        <v>60</v>
      </c>
    </row>
    <row r="92" spans="2:37" ht="39.950000000000003" customHeight="1" x14ac:dyDescent="0.25">
      <c r="B92" s="67"/>
      <c r="C92" s="67"/>
      <c r="D92" s="67"/>
      <c r="E92" s="81"/>
      <c r="F92" s="67"/>
      <c r="G92" s="67"/>
      <c r="H92" s="67"/>
      <c r="I92" s="87">
        <v>22</v>
      </c>
      <c r="J92" s="67" t="s">
        <v>725</v>
      </c>
      <c r="K92" s="83" t="s">
        <v>500</v>
      </c>
      <c r="L92" s="67" t="s">
        <v>596</v>
      </c>
      <c r="M92" s="69" t="s">
        <v>78</v>
      </c>
      <c r="N92" s="70">
        <v>55</v>
      </c>
      <c r="O92" s="71" t="s">
        <v>597</v>
      </c>
      <c r="P92" s="71" t="s">
        <v>839</v>
      </c>
      <c r="Q92" s="69" t="s">
        <v>79</v>
      </c>
      <c r="R92" s="99" t="s">
        <v>15</v>
      </c>
      <c r="S92" s="67"/>
      <c r="T92" s="67" t="s">
        <v>340</v>
      </c>
      <c r="U92" s="72"/>
      <c r="V92" s="73"/>
      <c r="W92" s="86">
        <v>44621</v>
      </c>
      <c r="X92" s="86">
        <v>44896</v>
      </c>
      <c r="Y92" s="70"/>
      <c r="Z92" s="70"/>
      <c r="AA92" s="70">
        <v>10</v>
      </c>
      <c r="AB92" s="70"/>
      <c r="AC92" s="70"/>
      <c r="AD92" s="70">
        <v>15</v>
      </c>
      <c r="AE92" s="70"/>
      <c r="AF92" s="70"/>
      <c r="AG92" s="70">
        <v>15</v>
      </c>
      <c r="AH92" s="70"/>
      <c r="AI92" s="70"/>
      <c r="AJ92" s="70">
        <v>15</v>
      </c>
      <c r="AK92" s="75">
        <v>55</v>
      </c>
    </row>
    <row r="93" spans="2:37" ht="39.950000000000003" customHeight="1" x14ac:dyDescent="0.25">
      <c r="B93" s="67"/>
      <c r="C93" s="67"/>
      <c r="D93" s="67"/>
      <c r="E93" s="81"/>
      <c r="F93" s="67"/>
      <c r="G93" s="67"/>
      <c r="H93" s="67"/>
      <c r="I93" s="87">
        <v>22</v>
      </c>
      <c r="J93" s="67" t="s">
        <v>726</v>
      </c>
      <c r="K93" s="83" t="s">
        <v>501</v>
      </c>
      <c r="L93" s="67" t="s">
        <v>603</v>
      </c>
      <c r="M93" s="69" t="s">
        <v>78</v>
      </c>
      <c r="N93" s="70">
        <v>60</v>
      </c>
      <c r="O93" s="71" t="s">
        <v>597</v>
      </c>
      <c r="P93" s="71" t="s">
        <v>602</v>
      </c>
      <c r="Q93" s="69" t="s">
        <v>79</v>
      </c>
      <c r="R93" s="99" t="s">
        <v>15</v>
      </c>
      <c r="S93" s="67"/>
      <c r="T93" s="67" t="s">
        <v>340</v>
      </c>
      <c r="U93" s="72"/>
      <c r="V93" s="73"/>
      <c r="W93" s="86">
        <v>44621</v>
      </c>
      <c r="X93" s="86">
        <v>44896</v>
      </c>
      <c r="Y93" s="70"/>
      <c r="Z93" s="70"/>
      <c r="AA93" s="70">
        <v>15</v>
      </c>
      <c r="AB93" s="70"/>
      <c r="AC93" s="70"/>
      <c r="AD93" s="70">
        <v>15</v>
      </c>
      <c r="AE93" s="70"/>
      <c r="AF93" s="70"/>
      <c r="AG93" s="70">
        <v>15</v>
      </c>
      <c r="AH93" s="70"/>
      <c r="AI93" s="70"/>
      <c r="AJ93" s="70">
        <v>15</v>
      </c>
      <c r="AK93" s="75">
        <v>60</v>
      </c>
    </row>
    <row r="94" spans="2:37" ht="39.950000000000003" customHeight="1" x14ac:dyDescent="0.25">
      <c r="B94" s="67"/>
      <c r="C94" s="67"/>
      <c r="D94" s="67"/>
      <c r="E94" s="81"/>
      <c r="F94" s="67"/>
      <c r="G94" s="67"/>
      <c r="H94" s="67"/>
      <c r="I94" s="87">
        <v>22</v>
      </c>
      <c r="J94" s="67" t="s">
        <v>727</v>
      </c>
      <c r="K94" s="83" t="s">
        <v>502</v>
      </c>
      <c r="L94" s="67" t="s">
        <v>840</v>
      </c>
      <c r="M94" s="69" t="s">
        <v>78</v>
      </c>
      <c r="N94" s="70">
        <v>60</v>
      </c>
      <c r="O94" s="84" t="s">
        <v>739</v>
      </c>
      <c r="P94" s="71" t="s">
        <v>613</v>
      </c>
      <c r="Q94" s="69" t="s">
        <v>79</v>
      </c>
      <c r="R94" s="99" t="s">
        <v>15</v>
      </c>
      <c r="S94" s="67"/>
      <c r="T94" s="67" t="s">
        <v>340</v>
      </c>
      <c r="U94" s="72"/>
      <c r="V94" s="73"/>
      <c r="W94" s="86">
        <v>44621</v>
      </c>
      <c r="X94" s="86">
        <v>44896</v>
      </c>
      <c r="Y94" s="70"/>
      <c r="Z94" s="70"/>
      <c r="AA94" s="70">
        <v>15</v>
      </c>
      <c r="AB94" s="70"/>
      <c r="AC94" s="70"/>
      <c r="AD94" s="70">
        <v>15</v>
      </c>
      <c r="AE94" s="70"/>
      <c r="AF94" s="70"/>
      <c r="AG94" s="70">
        <v>15</v>
      </c>
      <c r="AH94" s="70"/>
      <c r="AI94" s="70"/>
      <c r="AJ94" s="70">
        <v>15</v>
      </c>
      <c r="AK94" s="75">
        <v>60</v>
      </c>
    </row>
    <row r="95" spans="2:37" ht="39.950000000000003" customHeight="1" x14ac:dyDescent="0.25">
      <c r="B95" s="67"/>
      <c r="C95" s="67"/>
      <c r="D95" s="67"/>
      <c r="E95" s="81"/>
      <c r="F95" s="67"/>
      <c r="G95" s="67"/>
      <c r="H95" s="67"/>
      <c r="I95" s="87">
        <v>22</v>
      </c>
      <c r="J95" s="67" t="s">
        <v>728</v>
      </c>
      <c r="K95" s="83" t="s">
        <v>503</v>
      </c>
      <c r="L95" s="67" t="s">
        <v>598</v>
      </c>
      <c r="M95" s="69" t="s">
        <v>78</v>
      </c>
      <c r="N95" s="70">
        <v>4</v>
      </c>
      <c r="O95" s="71" t="s">
        <v>605</v>
      </c>
      <c r="P95" s="71" t="s">
        <v>604</v>
      </c>
      <c r="Q95" s="69" t="s">
        <v>79</v>
      </c>
      <c r="R95" s="99" t="s">
        <v>15</v>
      </c>
      <c r="S95" s="67"/>
      <c r="T95" s="67" t="s">
        <v>340</v>
      </c>
      <c r="U95" s="72"/>
      <c r="V95" s="73"/>
      <c r="W95" s="86">
        <v>44621</v>
      </c>
      <c r="X95" s="86">
        <v>44896</v>
      </c>
      <c r="Y95" s="70"/>
      <c r="Z95" s="70"/>
      <c r="AA95" s="70">
        <v>1</v>
      </c>
      <c r="AB95" s="70"/>
      <c r="AC95" s="70"/>
      <c r="AD95" s="70">
        <v>1</v>
      </c>
      <c r="AE95" s="70"/>
      <c r="AF95" s="70"/>
      <c r="AG95" s="70">
        <v>1</v>
      </c>
      <c r="AH95" s="70"/>
      <c r="AI95" s="70"/>
      <c r="AJ95" s="70">
        <v>1</v>
      </c>
      <c r="AK95" s="75">
        <v>4</v>
      </c>
    </row>
    <row r="96" spans="2:37" ht="39.950000000000003" customHeight="1" x14ac:dyDescent="0.25">
      <c r="B96" s="67"/>
      <c r="C96" s="67"/>
      <c r="D96" s="67"/>
      <c r="E96" s="81"/>
      <c r="F96" s="67"/>
      <c r="G96" s="67"/>
      <c r="H96" s="67"/>
      <c r="I96" s="87">
        <v>22</v>
      </c>
      <c r="J96" s="67" t="s">
        <v>729</v>
      </c>
      <c r="K96" s="83" t="s">
        <v>504</v>
      </c>
      <c r="L96" s="67" t="s">
        <v>599</v>
      </c>
      <c r="M96" s="69" t="s">
        <v>78</v>
      </c>
      <c r="N96" s="70">
        <v>20</v>
      </c>
      <c r="O96" s="71" t="s">
        <v>618</v>
      </c>
      <c r="P96" s="71" t="s">
        <v>342</v>
      </c>
      <c r="Q96" s="69" t="s">
        <v>79</v>
      </c>
      <c r="R96" s="99" t="s">
        <v>15</v>
      </c>
      <c r="S96" s="67"/>
      <c r="T96" s="67" t="s">
        <v>340</v>
      </c>
      <c r="U96" s="72"/>
      <c r="V96" s="73"/>
      <c r="W96" s="86">
        <v>44713</v>
      </c>
      <c r="X96" s="86">
        <v>44896</v>
      </c>
      <c r="Y96" s="70"/>
      <c r="Z96" s="70"/>
      <c r="AA96" s="70"/>
      <c r="AB96" s="70"/>
      <c r="AC96" s="70"/>
      <c r="AD96" s="70">
        <v>10</v>
      </c>
      <c r="AE96" s="70"/>
      <c r="AF96" s="70"/>
      <c r="AG96" s="70"/>
      <c r="AH96" s="70"/>
      <c r="AI96" s="70"/>
      <c r="AJ96" s="70">
        <v>10</v>
      </c>
      <c r="AK96" s="75">
        <v>20</v>
      </c>
    </row>
    <row r="97" spans="2:37" s="105" customFormat="1" ht="39.950000000000003" customHeight="1" x14ac:dyDescent="0.25">
      <c r="B97" s="67"/>
      <c r="C97" s="67"/>
      <c r="D97" s="67"/>
      <c r="E97" s="81"/>
      <c r="F97" s="67"/>
      <c r="G97" s="67"/>
      <c r="H97" s="67"/>
      <c r="I97" s="87">
        <v>22</v>
      </c>
      <c r="J97" s="67" t="s">
        <v>730</v>
      </c>
      <c r="K97" s="83" t="s">
        <v>755</v>
      </c>
      <c r="L97" s="67" t="s">
        <v>600</v>
      </c>
      <c r="M97" s="69" t="s">
        <v>78</v>
      </c>
      <c r="N97" s="70">
        <v>12</v>
      </c>
      <c r="O97" s="84" t="s">
        <v>601</v>
      </c>
      <c r="P97" s="71" t="s">
        <v>343</v>
      </c>
      <c r="Q97" s="69" t="s">
        <v>79</v>
      </c>
      <c r="R97" s="99" t="s">
        <v>15</v>
      </c>
      <c r="S97" s="67"/>
      <c r="T97" s="67" t="s">
        <v>340</v>
      </c>
      <c r="U97" s="72"/>
      <c r="V97" s="73"/>
      <c r="W97" s="86">
        <v>44713</v>
      </c>
      <c r="X97" s="86">
        <v>44896</v>
      </c>
      <c r="Y97" s="70"/>
      <c r="Z97" s="70"/>
      <c r="AA97" s="70"/>
      <c r="AB97" s="70"/>
      <c r="AC97" s="70"/>
      <c r="AD97" s="70">
        <v>6</v>
      </c>
      <c r="AE97" s="70"/>
      <c r="AF97" s="70"/>
      <c r="AG97" s="70"/>
      <c r="AH97" s="70"/>
      <c r="AI97" s="70"/>
      <c r="AJ97" s="70">
        <v>6</v>
      </c>
      <c r="AK97" s="75">
        <v>15</v>
      </c>
    </row>
    <row r="98" spans="2:37" s="164" customFormat="1" ht="60" customHeight="1" x14ac:dyDescent="0.25">
      <c r="B98" s="125" t="s">
        <v>92</v>
      </c>
      <c r="C98" s="125" t="s">
        <v>31</v>
      </c>
      <c r="D98" s="121" t="s">
        <v>31</v>
      </c>
      <c r="E98" s="125" t="s">
        <v>94</v>
      </c>
      <c r="F98" s="125" t="s">
        <v>122</v>
      </c>
      <c r="G98" s="121"/>
      <c r="H98" s="126" t="s">
        <v>706</v>
      </c>
      <c r="I98" s="63">
        <v>23</v>
      </c>
      <c r="J98" s="121" t="s">
        <v>617</v>
      </c>
      <c r="K98" s="104">
        <v>23</v>
      </c>
      <c r="L98" s="121" t="s">
        <v>619</v>
      </c>
      <c r="M98" s="114" t="s">
        <v>78</v>
      </c>
      <c r="N98" s="115">
        <v>1</v>
      </c>
      <c r="O98" s="113" t="s">
        <v>617</v>
      </c>
      <c r="P98" s="113" t="s">
        <v>344</v>
      </c>
      <c r="Q98" s="113" t="s">
        <v>90</v>
      </c>
      <c r="R98" s="121" t="s">
        <v>15</v>
      </c>
      <c r="S98" s="113" t="s">
        <v>345</v>
      </c>
      <c r="T98" s="121" t="s">
        <v>346</v>
      </c>
      <c r="U98" s="121" t="s">
        <v>91</v>
      </c>
      <c r="V98" s="134" t="s">
        <v>786</v>
      </c>
      <c r="W98" s="112">
        <v>44592</v>
      </c>
      <c r="X98" s="112">
        <v>44896</v>
      </c>
      <c r="Y98" s="115">
        <f>+SUM(Y99:Y105)</f>
        <v>0</v>
      </c>
      <c r="Z98" s="115">
        <f>+SUM(Z99:Z105)</f>
        <v>0</v>
      </c>
      <c r="AA98" s="115">
        <v>0</v>
      </c>
      <c r="AB98" s="115">
        <f>+SUM(AB99:AB105)</f>
        <v>0</v>
      </c>
      <c r="AC98" s="115">
        <v>0</v>
      </c>
      <c r="AD98" s="115">
        <v>0</v>
      </c>
      <c r="AE98" s="115">
        <v>0</v>
      </c>
      <c r="AF98" s="115">
        <f>+SUM(AF99:AF105)</f>
        <v>0</v>
      </c>
      <c r="AG98" s="115">
        <v>0</v>
      </c>
      <c r="AH98" s="115">
        <f>+SUM(AH99:AH105)</f>
        <v>0</v>
      </c>
      <c r="AI98" s="115">
        <v>0</v>
      </c>
      <c r="AJ98" s="115">
        <v>1</v>
      </c>
      <c r="AK98" s="115">
        <f t="shared" ref="AK98:AK123" si="8">SUM(Y98:AJ98)</f>
        <v>1</v>
      </c>
    </row>
    <row r="99" spans="2:37" ht="39.950000000000003" customHeight="1" x14ac:dyDescent="0.25">
      <c r="B99" s="67"/>
      <c r="C99" s="67"/>
      <c r="D99" s="67"/>
      <c r="E99" s="81"/>
      <c r="F99" s="67"/>
      <c r="G99" s="67"/>
      <c r="H99" s="67"/>
      <c r="I99" s="87">
        <v>23</v>
      </c>
      <c r="J99" s="67" t="s">
        <v>731</v>
      </c>
      <c r="K99" s="83" t="s">
        <v>505</v>
      </c>
      <c r="L99" s="67" t="s">
        <v>347</v>
      </c>
      <c r="M99" s="69" t="s">
        <v>78</v>
      </c>
      <c r="N99" s="70">
        <v>2</v>
      </c>
      <c r="O99" s="84" t="s">
        <v>841</v>
      </c>
      <c r="P99" s="71" t="s">
        <v>606</v>
      </c>
      <c r="Q99" s="69" t="s">
        <v>90</v>
      </c>
      <c r="R99" s="99" t="s">
        <v>15</v>
      </c>
      <c r="S99" s="71"/>
      <c r="T99" s="67" t="s">
        <v>346</v>
      </c>
      <c r="U99" s="72"/>
      <c r="V99" s="85"/>
      <c r="W99" s="86">
        <v>44805</v>
      </c>
      <c r="X99" s="86">
        <v>44805</v>
      </c>
      <c r="Y99" s="70"/>
      <c r="Z99" s="70"/>
      <c r="AA99" s="70"/>
      <c r="AB99" s="70"/>
      <c r="AC99" s="70"/>
      <c r="AD99" s="70"/>
      <c r="AE99" s="70"/>
      <c r="AF99" s="70"/>
      <c r="AG99" s="70">
        <v>2</v>
      </c>
      <c r="AH99" s="70"/>
      <c r="AI99" s="70"/>
      <c r="AJ99" s="70"/>
      <c r="AK99" s="70">
        <f t="shared" si="8"/>
        <v>2</v>
      </c>
    </row>
    <row r="100" spans="2:37" ht="39.950000000000003" customHeight="1" x14ac:dyDescent="0.25">
      <c r="B100" s="67"/>
      <c r="C100" s="67"/>
      <c r="D100" s="67"/>
      <c r="E100" s="81"/>
      <c r="F100" s="67"/>
      <c r="G100" s="67"/>
      <c r="H100" s="67"/>
      <c r="I100" s="87">
        <v>23</v>
      </c>
      <c r="J100" s="67" t="s">
        <v>842</v>
      </c>
      <c r="K100" s="83" t="s">
        <v>506</v>
      </c>
      <c r="L100" s="71" t="s">
        <v>349</v>
      </c>
      <c r="M100" s="69" t="s">
        <v>78</v>
      </c>
      <c r="N100" s="70">
        <v>2</v>
      </c>
      <c r="O100" s="78" t="s">
        <v>607</v>
      </c>
      <c r="P100" s="71" t="s">
        <v>348</v>
      </c>
      <c r="Q100" s="69" t="s">
        <v>90</v>
      </c>
      <c r="R100" s="99" t="s">
        <v>15</v>
      </c>
      <c r="S100" s="71"/>
      <c r="T100" s="67" t="s">
        <v>346</v>
      </c>
      <c r="U100" s="72"/>
      <c r="V100" s="73"/>
      <c r="W100" s="86">
        <v>44682</v>
      </c>
      <c r="X100" s="86">
        <v>44866</v>
      </c>
      <c r="Y100" s="70"/>
      <c r="Z100" s="70"/>
      <c r="AA100" s="70"/>
      <c r="AB100" s="70"/>
      <c r="AC100" s="70">
        <v>1</v>
      </c>
      <c r="AD100" s="70"/>
      <c r="AE100" s="70"/>
      <c r="AF100" s="70"/>
      <c r="AG100" s="70"/>
      <c r="AH100" s="70"/>
      <c r="AI100" s="70">
        <v>1</v>
      </c>
      <c r="AJ100" s="70"/>
      <c r="AK100" s="70">
        <f t="shared" si="8"/>
        <v>2</v>
      </c>
    </row>
    <row r="101" spans="2:37" ht="39.950000000000003" customHeight="1" x14ac:dyDescent="0.25">
      <c r="B101" s="67"/>
      <c r="C101" s="67"/>
      <c r="D101" s="67"/>
      <c r="E101" s="81"/>
      <c r="F101" s="67"/>
      <c r="G101" s="67"/>
      <c r="H101" s="67"/>
      <c r="I101" s="87">
        <v>23</v>
      </c>
      <c r="J101" s="67" t="s">
        <v>732</v>
      </c>
      <c r="K101" s="83" t="s">
        <v>507</v>
      </c>
      <c r="L101" s="67" t="s">
        <v>608</v>
      </c>
      <c r="M101" s="69" t="s">
        <v>78</v>
      </c>
      <c r="N101" s="70">
        <v>80</v>
      </c>
      <c r="O101" s="78" t="s">
        <v>609</v>
      </c>
      <c r="P101" s="71" t="s">
        <v>350</v>
      </c>
      <c r="Q101" s="69" t="s">
        <v>90</v>
      </c>
      <c r="R101" s="99" t="s">
        <v>15</v>
      </c>
      <c r="S101" s="71"/>
      <c r="T101" s="67" t="s">
        <v>346</v>
      </c>
      <c r="U101" s="72"/>
      <c r="V101" s="73"/>
      <c r="W101" s="86">
        <v>44621</v>
      </c>
      <c r="X101" s="86">
        <v>44896</v>
      </c>
      <c r="Y101" s="70"/>
      <c r="Z101" s="70"/>
      <c r="AA101" s="70">
        <v>20</v>
      </c>
      <c r="AB101" s="70"/>
      <c r="AC101" s="70"/>
      <c r="AD101" s="70">
        <v>20</v>
      </c>
      <c r="AE101" s="70"/>
      <c r="AF101" s="70"/>
      <c r="AG101" s="70">
        <v>20</v>
      </c>
      <c r="AH101" s="70"/>
      <c r="AI101" s="70"/>
      <c r="AJ101" s="70">
        <v>20</v>
      </c>
      <c r="AK101" s="70">
        <f t="shared" si="8"/>
        <v>80</v>
      </c>
    </row>
    <row r="102" spans="2:37" ht="39.950000000000003" customHeight="1" x14ac:dyDescent="0.25">
      <c r="B102" s="67"/>
      <c r="C102" s="67"/>
      <c r="D102" s="67"/>
      <c r="E102" s="81"/>
      <c r="F102" s="67"/>
      <c r="G102" s="67"/>
      <c r="H102" s="67"/>
      <c r="I102" s="87">
        <v>23</v>
      </c>
      <c r="J102" s="67" t="s">
        <v>733</v>
      </c>
      <c r="K102" s="83" t="s">
        <v>635</v>
      </c>
      <c r="L102" s="67" t="s">
        <v>351</v>
      </c>
      <c r="M102" s="69" t="s">
        <v>78</v>
      </c>
      <c r="N102" s="70">
        <v>480</v>
      </c>
      <c r="O102" s="78" t="s">
        <v>610</v>
      </c>
      <c r="P102" s="71" t="s">
        <v>352</v>
      </c>
      <c r="Q102" s="69" t="s">
        <v>90</v>
      </c>
      <c r="R102" s="99" t="s">
        <v>15</v>
      </c>
      <c r="S102" s="71"/>
      <c r="T102" s="67" t="s">
        <v>346</v>
      </c>
      <c r="U102" s="72"/>
      <c r="V102" s="73"/>
      <c r="W102" s="86">
        <v>44621</v>
      </c>
      <c r="X102" s="86">
        <v>44896</v>
      </c>
      <c r="Y102" s="70"/>
      <c r="Z102" s="70"/>
      <c r="AA102" s="70">
        <v>120</v>
      </c>
      <c r="AB102" s="70"/>
      <c r="AC102" s="70"/>
      <c r="AD102" s="70">
        <v>120</v>
      </c>
      <c r="AE102" s="70"/>
      <c r="AF102" s="70"/>
      <c r="AG102" s="70">
        <v>120</v>
      </c>
      <c r="AH102" s="70"/>
      <c r="AI102" s="70"/>
      <c r="AJ102" s="70">
        <v>120</v>
      </c>
      <c r="AK102" s="70">
        <f t="shared" si="8"/>
        <v>480</v>
      </c>
    </row>
    <row r="103" spans="2:37" ht="39.950000000000003" customHeight="1" x14ac:dyDescent="0.25">
      <c r="B103" s="67"/>
      <c r="C103" s="67"/>
      <c r="D103" s="67"/>
      <c r="E103" s="81"/>
      <c r="F103" s="67"/>
      <c r="G103" s="67"/>
      <c r="H103" s="67"/>
      <c r="I103" s="87">
        <v>23</v>
      </c>
      <c r="J103" s="67" t="s">
        <v>734</v>
      </c>
      <c r="K103" s="83" t="s">
        <v>756</v>
      </c>
      <c r="L103" s="67" t="s">
        <v>353</v>
      </c>
      <c r="M103" s="69" t="s">
        <v>78</v>
      </c>
      <c r="N103" s="70">
        <v>800</v>
      </c>
      <c r="O103" s="78" t="s">
        <v>611</v>
      </c>
      <c r="P103" s="71" t="s">
        <v>843</v>
      </c>
      <c r="Q103" s="69" t="s">
        <v>90</v>
      </c>
      <c r="R103" s="99" t="s">
        <v>15</v>
      </c>
      <c r="S103" s="71"/>
      <c r="T103" s="67" t="s">
        <v>346</v>
      </c>
      <c r="U103" s="72"/>
      <c r="V103" s="73"/>
      <c r="W103" s="86">
        <v>44621</v>
      </c>
      <c r="X103" s="86">
        <v>44896</v>
      </c>
      <c r="Y103" s="70"/>
      <c r="Z103" s="70"/>
      <c r="AA103" s="70">
        <v>200</v>
      </c>
      <c r="AB103" s="70"/>
      <c r="AC103" s="70"/>
      <c r="AD103" s="70">
        <v>200</v>
      </c>
      <c r="AE103" s="70"/>
      <c r="AF103" s="70"/>
      <c r="AG103" s="70">
        <v>200</v>
      </c>
      <c r="AH103" s="70"/>
      <c r="AI103" s="70"/>
      <c r="AJ103" s="70">
        <v>200</v>
      </c>
      <c r="AK103" s="70">
        <f t="shared" si="8"/>
        <v>800</v>
      </c>
    </row>
    <row r="104" spans="2:37" ht="39.950000000000003" customHeight="1" x14ac:dyDescent="0.25">
      <c r="B104" s="67"/>
      <c r="C104" s="67"/>
      <c r="D104" s="67"/>
      <c r="E104" s="81"/>
      <c r="F104" s="67"/>
      <c r="G104" s="67"/>
      <c r="H104" s="67"/>
      <c r="I104" s="87">
        <v>23</v>
      </c>
      <c r="J104" s="67" t="s">
        <v>735</v>
      </c>
      <c r="K104" s="83" t="s">
        <v>757</v>
      </c>
      <c r="L104" s="67" t="s">
        <v>354</v>
      </c>
      <c r="M104" s="69" t="s">
        <v>78</v>
      </c>
      <c r="N104" s="70">
        <v>60</v>
      </c>
      <c r="O104" s="78" t="s">
        <v>612</v>
      </c>
      <c r="P104" s="71" t="s">
        <v>613</v>
      </c>
      <c r="Q104" s="69" t="s">
        <v>90</v>
      </c>
      <c r="R104" s="99" t="s">
        <v>15</v>
      </c>
      <c r="S104" s="71"/>
      <c r="T104" s="67" t="s">
        <v>346</v>
      </c>
      <c r="U104" s="72"/>
      <c r="V104" s="73"/>
      <c r="W104" s="86">
        <v>44621</v>
      </c>
      <c r="X104" s="86">
        <v>44896</v>
      </c>
      <c r="Y104" s="70"/>
      <c r="Z104" s="70"/>
      <c r="AA104" s="70">
        <v>15</v>
      </c>
      <c r="AB104" s="70"/>
      <c r="AC104" s="70"/>
      <c r="AD104" s="70">
        <v>15</v>
      </c>
      <c r="AE104" s="70"/>
      <c r="AF104" s="70"/>
      <c r="AG104" s="70">
        <v>15</v>
      </c>
      <c r="AH104" s="70"/>
      <c r="AI104" s="70"/>
      <c r="AJ104" s="70">
        <v>15</v>
      </c>
      <c r="AK104" s="70">
        <f t="shared" si="8"/>
        <v>60</v>
      </c>
    </row>
    <row r="105" spans="2:37" s="105" customFormat="1" ht="39.950000000000003" customHeight="1" x14ac:dyDescent="0.25">
      <c r="B105" s="67"/>
      <c r="C105" s="67"/>
      <c r="D105" s="67"/>
      <c r="E105" s="81"/>
      <c r="F105" s="67"/>
      <c r="G105" s="67"/>
      <c r="H105" s="67"/>
      <c r="I105" s="87">
        <v>23</v>
      </c>
      <c r="J105" s="67" t="s">
        <v>736</v>
      </c>
      <c r="K105" s="83" t="s">
        <v>758</v>
      </c>
      <c r="L105" s="67" t="s">
        <v>614</v>
      </c>
      <c r="M105" s="69" t="s">
        <v>78</v>
      </c>
      <c r="N105" s="70">
        <v>8</v>
      </c>
      <c r="O105" s="78" t="s">
        <v>615</v>
      </c>
      <c r="P105" s="71" t="s">
        <v>355</v>
      </c>
      <c r="Q105" s="69" t="s">
        <v>90</v>
      </c>
      <c r="R105" s="99" t="s">
        <v>15</v>
      </c>
      <c r="S105" s="71"/>
      <c r="T105" s="67" t="s">
        <v>346</v>
      </c>
      <c r="U105" s="72"/>
      <c r="V105" s="73"/>
      <c r="W105" s="86">
        <v>44621</v>
      </c>
      <c r="X105" s="86">
        <v>44896</v>
      </c>
      <c r="Y105" s="70"/>
      <c r="Z105" s="70"/>
      <c r="AA105" s="70">
        <v>2</v>
      </c>
      <c r="AB105" s="70"/>
      <c r="AC105" s="70"/>
      <c r="AD105" s="70">
        <v>2</v>
      </c>
      <c r="AE105" s="70"/>
      <c r="AF105" s="70"/>
      <c r="AG105" s="70">
        <v>2</v>
      </c>
      <c r="AH105" s="70"/>
      <c r="AI105" s="70"/>
      <c r="AJ105" s="70">
        <v>2</v>
      </c>
      <c r="AK105" s="70">
        <f t="shared" si="8"/>
        <v>8</v>
      </c>
    </row>
    <row r="106" spans="2:37" s="164" customFormat="1" ht="60" customHeight="1" x14ac:dyDescent="0.25">
      <c r="B106" s="121" t="s">
        <v>87</v>
      </c>
      <c r="C106" s="125" t="s">
        <v>31</v>
      </c>
      <c r="D106" s="134"/>
      <c r="E106" s="125" t="s">
        <v>97</v>
      </c>
      <c r="F106" s="125" t="s">
        <v>122</v>
      </c>
      <c r="G106" s="126"/>
      <c r="H106" s="126" t="s">
        <v>706</v>
      </c>
      <c r="I106" s="63">
        <v>24</v>
      </c>
      <c r="J106" s="121" t="s">
        <v>844</v>
      </c>
      <c r="K106" s="104">
        <v>24</v>
      </c>
      <c r="L106" s="121" t="s">
        <v>643</v>
      </c>
      <c r="M106" s="114" t="s">
        <v>78</v>
      </c>
      <c r="N106" s="115">
        <v>8</v>
      </c>
      <c r="O106" s="122" t="s">
        <v>644</v>
      </c>
      <c r="P106" s="113" t="s">
        <v>644</v>
      </c>
      <c r="Q106" s="113" t="s">
        <v>90</v>
      </c>
      <c r="R106" s="121" t="s">
        <v>15</v>
      </c>
      <c r="S106" s="113" t="s">
        <v>36</v>
      </c>
      <c r="T106" s="121" t="s">
        <v>356</v>
      </c>
      <c r="U106" s="121" t="s">
        <v>357</v>
      </c>
      <c r="V106" s="134" t="s">
        <v>786</v>
      </c>
      <c r="W106" s="112">
        <v>44621</v>
      </c>
      <c r="X106" s="112">
        <v>44896</v>
      </c>
      <c r="Y106" s="115"/>
      <c r="Z106" s="115"/>
      <c r="AA106" s="115">
        <v>1</v>
      </c>
      <c r="AB106" s="115">
        <v>1</v>
      </c>
      <c r="AC106" s="115">
        <v>1</v>
      </c>
      <c r="AD106" s="115"/>
      <c r="AE106" s="115">
        <v>1</v>
      </c>
      <c r="AF106" s="115"/>
      <c r="AG106" s="115">
        <v>1</v>
      </c>
      <c r="AH106" s="115">
        <v>1</v>
      </c>
      <c r="AI106" s="115">
        <v>1</v>
      </c>
      <c r="AJ106" s="115">
        <v>1</v>
      </c>
      <c r="AK106" s="115">
        <f t="shared" si="8"/>
        <v>8</v>
      </c>
    </row>
    <row r="107" spans="2:37" ht="39.950000000000003" customHeight="1" x14ac:dyDescent="0.25">
      <c r="B107" s="67"/>
      <c r="C107" s="67"/>
      <c r="D107" s="67"/>
      <c r="E107" s="81"/>
      <c r="F107" s="67"/>
      <c r="G107" s="67"/>
      <c r="H107" s="67"/>
      <c r="I107" s="87">
        <v>24</v>
      </c>
      <c r="J107" s="67" t="s">
        <v>358</v>
      </c>
      <c r="K107" s="77" t="s">
        <v>508</v>
      </c>
      <c r="L107" s="67" t="s">
        <v>637</v>
      </c>
      <c r="M107" s="69" t="s">
        <v>78</v>
      </c>
      <c r="N107" s="70">
        <v>3</v>
      </c>
      <c r="O107" s="78" t="s">
        <v>638</v>
      </c>
      <c r="P107" s="71" t="s">
        <v>845</v>
      </c>
      <c r="Q107" s="69" t="s">
        <v>90</v>
      </c>
      <c r="R107" s="99" t="s">
        <v>15</v>
      </c>
      <c r="S107" s="71"/>
      <c r="T107" s="67" t="s">
        <v>356</v>
      </c>
      <c r="U107" s="72" t="s">
        <v>357</v>
      </c>
      <c r="V107" s="73"/>
      <c r="W107" s="86">
        <v>44621</v>
      </c>
      <c r="X107" s="86">
        <v>44896</v>
      </c>
      <c r="Y107" s="70"/>
      <c r="Z107" s="70"/>
      <c r="AA107" s="70">
        <v>1</v>
      </c>
      <c r="AB107" s="70"/>
      <c r="AC107" s="70"/>
      <c r="AD107" s="70">
        <v>1</v>
      </c>
      <c r="AE107" s="70"/>
      <c r="AF107" s="70">
        <v>1</v>
      </c>
      <c r="AG107" s="70"/>
      <c r="AH107" s="70"/>
      <c r="AI107" s="70"/>
      <c r="AJ107" s="70"/>
      <c r="AK107" s="70">
        <f t="shared" si="8"/>
        <v>3</v>
      </c>
    </row>
    <row r="108" spans="2:37" ht="39.950000000000003" customHeight="1" x14ac:dyDescent="0.25">
      <c r="B108" s="67"/>
      <c r="C108" s="67"/>
      <c r="D108" s="67"/>
      <c r="E108" s="81"/>
      <c r="F108" s="67"/>
      <c r="G108" s="67"/>
      <c r="H108" s="67"/>
      <c r="I108" s="87">
        <v>24</v>
      </c>
      <c r="J108" s="67" t="s">
        <v>359</v>
      </c>
      <c r="K108" s="77" t="s">
        <v>509</v>
      </c>
      <c r="L108" s="67" t="s">
        <v>636</v>
      </c>
      <c r="M108" s="69" t="s">
        <v>78</v>
      </c>
      <c r="N108" s="70">
        <v>3</v>
      </c>
      <c r="O108" s="78" t="s">
        <v>645</v>
      </c>
      <c r="P108" s="71" t="s">
        <v>642</v>
      </c>
      <c r="Q108" s="69" t="s">
        <v>90</v>
      </c>
      <c r="R108" s="99" t="s">
        <v>15</v>
      </c>
      <c r="S108" s="71"/>
      <c r="T108" s="67" t="s">
        <v>356</v>
      </c>
      <c r="U108" s="72" t="s">
        <v>357</v>
      </c>
      <c r="V108" s="73"/>
      <c r="W108" s="86">
        <v>44562</v>
      </c>
      <c r="X108" s="86">
        <v>44774</v>
      </c>
      <c r="Y108" s="70">
        <v>1</v>
      </c>
      <c r="Z108" s="70">
        <v>1</v>
      </c>
      <c r="AA108" s="70"/>
      <c r="AB108" s="70"/>
      <c r="AC108" s="70"/>
      <c r="AD108" s="70"/>
      <c r="AE108" s="70"/>
      <c r="AF108" s="70">
        <v>1</v>
      </c>
      <c r="AG108" s="70"/>
      <c r="AH108" s="70"/>
      <c r="AI108" s="70"/>
      <c r="AJ108" s="70"/>
      <c r="AK108" s="70">
        <f t="shared" si="8"/>
        <v>3</v>
      </c>
    </row>
    <row r="109" spans="2:37" ht="39.950000000000003" customHeight="1" x14ac:dyDescent="0.25">
      <c r="B109" s="67"/>
      <c r="C109" s="67"/>
      <c r="D109" s="67"/>
      <c r="E109" s="81"/>
      <c r="F109" s="67"/>
      <c r="G109" s="67"/>
      <c r="H109" s="67"/>
      <c r="I109" s="87">
        <v>24</v>
      </c>
      <c r="J109" s="67" t="s">
        <v>360</v>
      </c>
      <c r="K109" s="77" t="s">
        <v>759</v>
      </c>
      <c r="L109" s="67" t="s">
        <v>360</v>
      </c>
      <c r="M109" s="69" t="s">
        <v>78</v>
      </c>
      <c r="N109" s="70">
        <v>3</v>
      </c>
      <c r="O109" s="78" t="s">
        <v>639</v>
      </c>
      <c r="P109" s="71" t="s">
        <v>639</v>
      </c>
      <c r="Q109" s="69" t="s">
        <v>90</v>
      </c>
      <c r="R109" s="99" t="s">
        <v>15</v>
      </c>
      <c r="S109" s="71"/>
      <c r="T109" s="67" t="s">
        <v>356</v>
      </c>
      <c r="U109" s="72" t="s">
        <v>361</v>
      </c>
      <c r="V109" s="73"/>
      <c r="W109" s="86">
        <v>44682</v>
      </c>
      <c r="X109" s="86">
        <v>44866</v>
      </c>
      <c r="Y109" s="70"/>
      <c r="Z109" s="70"/>
      <c r="AA109" s="70"/>
      <c r="AB109" s="70"/>
      <c r="AC109" s="70">
        <v>1</v>
      </c>
      <c r="AD109" s="70"/>
      <c r="AE109" s="70"/>
      <c r="AF109" s="70"/>
      <c r="AG109" s="70">
        <v>1</v>
      </c>
      <c r="AH109" s="70"/>
      <c r="AI109" s="70">
        <v>1</v>
      </c>
      <c r="AJ109" s="70"/>
      <c r="AK109" s="70">
        <f t="shared" si="8"/>
        <v>3</v>
      </c>
    </row>
    <row r="110" spans="2:37" s="105" customFormat="1" ht="15.75" customHeight="1" x14ac:dyDescent="0.25">
      <c r="B110" s="67"/>
      <c r="C110" s="67"/>
      <c r="D110" s="67"/>
      <c r="E110" s="81"/>
      <c r="F110" s="67"/>
      <c r="G110" s="67"/>
      <c r="H110" s="67"/>
      <c r="I110" s="87">
        <v>24</v>
      </c>
      <c r="J110" s="67" t="s">
        <v>362</v>
      </c>
      <c r="K110" s="77" t="s">
        <v>760</v>
      </c>
      <c r="L110" s="67" t="s">
        <v>641</v>
      </c>
      <c r="M110" s="69" t="s">
        <v>78</v>
      </c>
      <c r="N110" s="70">
        <v>1</v>
      </c>
      <c r="O110" s="78" t="s">
        <v>640</v>
      </c>
      <c r="P110" s="71" t="s">
        <v>743</v>
      </c>
      <c r="Q110" s="69" t="s">
        <v>90</v>
      </c>
      <c r="R110" s="99" t="s">
        <v>15</v>
      </c>
      <c r="S110" s="84"/>
      <c r="T110" s="67" t="s">
        <v>356</v>
      </c>
      <c r="U110" s="72" t="s">
        <v>357</v>
      </c>
      <c r="V110" s="73"/>
      <c r="W110" s="86">
        <v>44835</v>
      </c>
      <c r="X110" s="86">
        <v>44835</v>
      </c>
      <c r="Y110" s="70"/>
      <c r="Z110" s="70"/>
      <c r="AA110" s="70"/>
      <c r="AB110" s="70"/>
      <c r="AC110" s="70"/>
      <c r="AD110" s="70"/>
      <c r="AE110" s="70"/>
      <c r="AF110" s="70"/>
      <c r="AG110" s="70"/>
      <c r="AH110" s="70">
        <v>1</v>
      </c>
      <c r="AI110" s="70"/>
      <c r="AJ110" s="70"/>
      <c r="AK110" s="70">
        <f t="shared" si="8"/>
        <v>1</v>
      </c>
    </row>
    <row r="111" spans="2:37" s="164" customFormat="1" ht="60" customHeight="1" x14ac:dyDescent="0.25">
      <c r="B111" s="125" t="s">
        <v>95</v>
      </c>
      <c r="C111" s="121" t="s">
        <v>50</v>
      </c>
      <c r="D111" s="121" t="s">
        <v>65</v>
      </c>
      <c r="E111" s="125" t="s">
        <v>115</v>
      </c>
      <c r="F111" s="121" t="s">
        <v>76</v>
      </c>
      <c r="G111" s="126"/>
      <c r="H111" s="126" t="s">
        <v>706</v>
      </c>
      <c r="I111" s="63">
        <v>25</v>
      </c>
      <c r="J111" s="121" t="s">
        <v>363</v>
      </c>
      <c r="K111" s="104">
        <v>25</v>
      </c>
      <c r="L111" s="121" t="s">
        <v>720</v>
      </c>
      <c r="M111" s="114" t="s">
        <v>78</v>
      </c>
      <c r="N111" s="115">
        <v>2</v>
      </c>
      <c r="O111" s="122"/>
      <c r="P111" s="113" t="s">
        <v>364</v>
      </c>
      <c r="Q111" s="113" t="s">
        <v>79</v>
      </c>
      <c r="R111" s="113" t="s">
        <v>18</v>
      </c>
      <c r="S111" s="113" t="s">
        <v>38</v>
      </c>
      <c r="T111" s="121" t="s">
        <v>365</v>
      </c>
      <c r="U111" s="121" t="s">
        <v>91</v>
      </c>
      <c r="V111" s="134" t="s">
        <v>786</v>
      </c>
      <c r="W111" s="112">
        <v>44835</v>
      </c>
      <c r="X111" s="112">
        <v>44835</v>
      </c>
      <c r="Y111" s="115"/>
      <c r="Z111" s="115"/>
      <c r="AA111" s="115"/>
      <c r="AB111" s="115"/>
      <c r="AC111" s="115"/>
      <c r="AD111" s="115"/>
      <c r="AE111" s="115"/>
      <c r="AF111" s="115"/>
      <c r="AG111" s="115"/>
      <c r="AH111" s="115">
        <v>1</v>
      </c>
      <c r="AI111" s="115"/>
      <c r="AJ111" s="115"/>
      <c r="AK111" s="115">
        <f t="shared" si="8"/>
        <v>1</v>
      </c>
    </row>
    <row r="112" spans="2:37" ht="39.950000000000003" customHeight="1" x14ac:dyDescent="0.25">
      <c r="B112" s="67"/>
      <c r="C112" s="67"/>
      <c r="D112" s="67"/>
      <c r="E112" s="81"/>
      <c r="F112" s="67"/>
      <c r="G112" s="67"/>
      <c r="H112" s="67"/>
      <c r="I112" s="87">
        <v>25</v>
      </c>
      <c r="J112" s="67" t="s">
        <v>363</v>
      </c>
      <c r="K112" s="77" t="s">
        <v>510</v>
      </c>
      <c r="L112" s="67" t="s">
        <v>366</v>
      </c>
      <c r="M112" s="69" t="s">
        <v>78</v>
      </c>
      <c r="N112" s="70">
        <v>1</v>
      </c>
      <c r="O112" s="71" t="s">
        <v>367</v>
      </c>
      <c r="P112" s="71" t="s">
        <v>367</v>
      </c>
      <c r="Q112" s="69" t="s">
        <v>79</v>
      </c>
      <c r="R112" s="84" t="s">
        <v>18</v>
      </c>
      <c r="S112" s="71"/>
      <c r="T112" s="67" t="s">
        <v>365</v>
      </c>
      <c r="U112" s="72"/>
      <c r="V112" s="73"/>
      <c r="W112" s="86">
        <v>44835</v>
      </c>
      <c r="X112" s="86">
        <v>44835</v>
      </c>
      <c r="Y112" s="70"/>
      <c r="Z112" s="70"/>
      <c r="AA112" s="70"/>
      <c r="AB112" s="70"/>
      <c r="AC112" s="70"/>
      <c r="AD112" s="70"/>
      <c r="AE112" s="70"/>
      <c r="AF112" s="70"/>
      <c r="AG112" s="70"/>
      <c r="AH112" s="70">
        <v>1</v>
      </c>
      <c r="AI112" s="70"/>
      <c r="AJ112" s="70"/>
      <c r="AK112" s="70">
        <f t="shared" si="8"/>
        <v>1</v>
      </c>
    </row>
    <row r="113" spans="2:37" s="105" customFormat="1" ht="39.950000000000003" customHeight="1" x14ac:dyDescent="0.25">
      <c r="B113" s="67"/>
      <c r="C113" s="67"/>
      <c r="D113" s="67"/>
      <c r="E113" s="81"/>
      <c r="F113" s="67"/>
      <c r="G113" s="67"/>
      <c r="H113" s="67"/>
      <c r="I113" s="87">
        <v>25</v>
      </c>
      <c r="J113" s="67" t="s">
        <v>363</v>
      </c>
      <c r="K113" s="77" t="s">
        <v>511</v>
      </c>
      <c r="L113" s="67" t="s">
        <v>368</v>
      </c>
      <c r="M113" s="69" t="s">
        <v>78</v>
      </c>
      <c r="N113" s="70">
        <v>1</v>
      </c>
      <c r="O113" s="71" t="s">
        <v>369</v>
      </c>
      <c r="P113" s="71" t="s">
        <v>369</v>
      </c>
      <c r="Q113" s="69" t="s">
        <v>79</v>
      </c>
      <c r="R113" s="84" t="s">
        <v>18</v>
      </c>
      <c r="S113" s="71"/>
      <c r="T113" s="67" t="s">
        <v>365</v>
      </c>
      <c r="U113" s="72"/>
      <c r="V113" s="73"/>
      <c r="W113" s="86">
        <v>44835</v>
      </c>
      <c r="X113" s="86">
        <v>44835</v>
      </c>
      <c r="Y113" s="70"/>
      <c r="Z113" s="70"/>
      <c r="AA113" s="70"/>
      <c r="AB113" s="70"/>
      <c r="AC113" s="70"/>
      <c r="AD113" s="70"/>
      <c r="AE113" s="70"/>
      <c r="AF113" s="70"/>
      <c r="AG113" s="70"/>
      <c r="AH113" s="70">
        <v>1</v>
      </c>
      <c r="AI113" s="70"/>
      <c r="AJ113" s="70"/>
      <c r="AK113" s="70">
        <f t="shared" si="8"/>
        <v>1</v>
      </c>
    </row>
    <row r="114" spans="2:37" s="164" customFormat="1" ht="60" customHeight="1" x14ac:dyDescent="0.25">
      <c r="B114" s="125" t="s">
        <v>95</v>
      </c>
      <c r="C114" s="121" t="s">
        <v>50</v>
      </c>
      <c r="D114" s="121" t="s">
        <v>26</v>
      </c>
      <c r="E114" s="125" t="s">
        <v>107</v>
      </c>
      <c r="F114" s="121" t="s">
        <v>119</v>
      </c>
      <c r="G114" s="126"/>
      <c r="H114" s="126" t="s">
        <v>706</v>
      </c>
      <c r="I114" s="63">
        <v>26</v>
      </c>
      <c r="J114" s="121" t="s">
        <v>370</v>
      </c>
      <c r="K114" s="104">
        <v>26</v>
      </c>
      <c r="L114" s="121" t="s">
        <v>721</v>
      </c>
      <c r="M114" s="114"/>
      <c r="N114" s="115"/>
      <c r="O114" s="122" t="s">
        <v>370</v>
      </c>
      <c r="P114" s="113"/>
      <c r="Q114" s="113"/>
      <c r="R114" s="113" t="s">
        <v>19</v>
      </c>
      <c r="S114" s="113" t="s">
        <v>39</v>
      </c>
      <c r="T114" s="121" t="s">
        <v>371</v>
      </c>
      <c r="U114" s="121" t="s">
        <v>91</v>
      </c>
      <c r="V114" s="134" t="s">
        <v>786</v>
      </c>
      <c r="W114" s="112">
        <v>44562</v>
      </c>
      <c r="X114" s="112">
        <v>44896</v>
      </c>
      <c r="Y114" s="115">
        <f t="shared" ref="Y114:AJ114" si="9">+SUM(Y115:Y119)</f>
        <v>1</v>
      </c>
      <c r="Z114" s="115">
        <f t="shared" si="9"/>
        <v>4</v>
      </c>
      <c r="AA114" s="115">
        <f t="shared" si="9"/>
        <v>0</v>
      </c>
      <c r="AB114" s="115">
        <f t="shared" si="9"/>
        <v>4</v>
      </c>
      <c r="AC114" s="115">
        <f t="shared" si="9"/>
        <v>0</v>
      </c>
      <c r="AD114" s="115">
        <f t="shared" si="9"/>
        <v>3</v>
      </c>
      <c r="AE114" s="115">
        <f t="shared" si="9"/>
        <v>1</v>
      </c>
      <c r="AF114" s="115">
        <f t="shared" si="9"/>
        <v>3</v>
      </c>
      <c r="AG114" s="115">
        <f t="shared" si="9"/>
        <v>0</v>
      </c>
      <c r="AH114" s="115">
        <f t="shared" si="9"/>
        <v>3</v>
      </c>
      <c r="AI114" s="115">
        <f t="shared" si="9"/>
        <v>0</v>
      </c>
      <c r="AJ114" s="115">
        <f t="shared" si="9"/>
        <v>5</v>
      </c>
      <c r="AK114" s="115">
        <f t="shared" si="8"/>
        <v>24</v>
      </c>
    </row>
    <row r="115" spans="2:37" ht="39.950000000000003" customHeight="1" x14ac:dyDescent="0.25">
      <c r="B115" s="67"/>
      <c r="C115" s="67"/>
      <c r="D115" s="67"/>
      <c r="E115" s="81"/>
      <c r="F115" s="67"/>
      <c r="G115" s="67"/>
      <c r="H115" s="67"/>
      <c r="I115" s="87">
        <v>26</v>
      </c>
      <c r="J115" s="67" t="s">
        <v>370</v>
      </c>
      <c r="K115" s="77" t="s">
        <v>512</v>
      </c>
      <c r="L115" s="67" t="s">
        <v>372</v>
      </c>
      <c r="M115" s="69" t="s">
        <v>78</v>
      </c>
      <c r="N115" s="70">
        <v>1</v>
      </c>
      <c r="O115" s="71" t="s">
        <v>373</v>
      </c>
      <c r="P115" s="71" t="s">
        <v>373</v>
      </c>
      <c r="Q115" s="69" t="s">
        <v>90</v>
      </c>
      <c r="R115" s="84" t="s">
        <v>19</v>
      </c>
      <c r="S115" s="71"/>
      <c r="T115" s="67" t="s">
        <v>371</v>
      </c>
      <c r="U115" s="72"/>
      <c r="V115" s="73"/>
      <c r="W115" s="86">
        <v>44593</v>
      </c>
      <c r="X115" s="86">
        <v>44593</v>
      </c>
      <c r="Y115" s="70"/>
      <c r="Z115" s="70">
        <v>1</v>
      </c>
      <c r="AA115" s="70"/>
      <c r="AB115" s="70"/>
      <c r="AC115" s="70"/>
      <c r="AD115" s="70"/>
      <c r="AE115" s="70"/>
      <c r="AF115" s="70"/>
      <c r="AG115" s="70"/>
      <c r="AH115" s="70"/>
      <c r="AI115" s="70"/>
      <c r="AJ115" s="70"/>
      <c r="AK115" s="70">
        <f t="shared" si="8"/>
        <v>1</v>
      </c>
    </row>
    <row r="116" spans="2:37" ht="39.950000000000003" customHeight="1" x14ac:dyDescent="0.25">
      <c r="B116" s="67"/>
      <c r="C116" s="67"/>
      <c r="D116" s="67"/>
      <c r="E116" s="81"/>
      <c r="F116" s="67"/>
      <c r="G116" s="67"/>
      <c r="H116" s="67"/>
      <c r="I116" s="87">
        <v>26</v>
      </c>
      <c r="J116" s="67" t="s">
        <v>370</v>
      </c>
      <c r="K116" s="77" t="s">
        <v>513</v>
      </c>
      <c r="L116" s="67" t="s">
        <v>374</v>
      </c>
      <c r="M116" s="69" t="s">
        <v>78</v>
      </c>
      <c r="N116" s="70">
        <v>1</v>
      </c>
      <c r="O116" s="71" t="s">
        <v>375</v>
      </c>
      <c r="P116" s="71" t="s">
        <v>375</v>
      </c>
      <c r="Q116" s="69" t="s">
        <v>90</v>
      </c>
      <c r="R116" s="84" t="s">
        <v>19</v>
      </c>
      <c r="S116" s="71"/>
      <c r="T116" s="67" t="s">
        <v>371</v>
      </c>
      <c r="U116" s="72"/>
      <c r="V116" s="73"/>
      <c r="W116" s="86">
        <v>44562</v>
      </c>
      <c r="X116" s="86">
        <v>44562</v>
      </c>
      <c r="Y116" s="70">
        <v>1</v>
      </c>
      <c r="Z116" s="70"/>
      <c r="AA116" s="70"/>
      <c r="AB116" s="70"/>
      <c r="AC116" s="70"/>
      <c r="AD116" s="70"/>
      <c r="AE116" s="70"/>
      <c r="AF116" s="70"/>
      <c r="AG116" s="70"/>
      <c r="AH116" s="70"/>
      <c r="AI116" s="70"/>
      <c r="AJ116" s="70"/>
      <c r="AK116" s="70">
        <f t="shared" si="8"/>
        <v>1</v>
      </c>
    </row>
    <row r="117" spans="2:37" ht="39.950000000000003" customHeight="1" x14ac:dyDescent="0.25">
      <c r="B117" s="67"/>
      <c r="C117" s="67"/>
      <c r="D117" s="67"/>
      <c r="E117" s="81"/>
      <c r="F117" s="67"/>
      <c r="G117" s="67"/>
      <c r="H117" s="67"/>
      <c r="I117" s="87">
        <v>26</v>
      </c>
      <c r="J117" s="67" t="s">
        <v>370</v>
      </c>
      <c r="K117" s="77" t="s">
        <v>514</v>
      </c>
      <c r="L117" s="67" t="s">
        <v>376</v>
      </c>
      <c r="M117" s="69" t="s">
        <v>78</v>
      </c>
      <c r="N117" s="70">
        <v>1</v>
      </c>
      <c r="O117" s="71" t="s">
        <v>377</v>
      </c>
      <c r="P117" s="71" t="s">
        <v>396</v>
      </c>
      <c r="Q117" s="69" t="s">
        <v>90</v>
      </c>
      <c r="R117" s="84" t="s">
        <v>19</v>
      </c>
      <c r="S117" s="71"/>
      <c r="T117" s="67" t="s">
        <v>371</v>
      </c>
      <c r="U117" s="72"/>
      <c r="V117" s="73"/>
      <c r="W117" s="86">
        <v>44593</v>
      </c>
      <c r="X117" s="86">
        <v>44896</v>
      </c>
      <c r="Y117" s="70"/>
      <c r="Z117" s="70">
        <v>3</v>
      </c>
      <c r="AA117" s="70"/>
      <c r="AB117" s="70">
        <v>4</v>
      </c>
      <c r="AC117" s="70"/>
      <c r="AD117" s="70">
        <v>2</v>
      </c>
      <c r="AE117" s="70"/>
      <c r="AF117" s="70">
        <v>3</v>
      </c>
      <c r="AG117" s="70"/>
      <c r="AH117" s="70">
        <v>3</v>
      </c>
      <c r="AI117" s="70"/>
      <c r="AJ117" s="70">
        <v>3</v>
      </c>
      <c r="AK117" s="70">
        <f t="shared" si="8"/>
        <v>18</v>
      </c>
    </row>
    <row r="118" spans="2:37" ht="39.950000000000003" customHeight="1" x14ac:dyDescent="0.25">
      <c r="B118" s="67"/>
      <c r="C118" s="67"/>
      <c r="D118" s="67"/>
      <c r="E118" s="81"/>
      <c r="F118" s="67"/>
      <c r="G118" s="67"/>
      <c r="H118" s="67"/>
      <c r="I118" s="87">
        <v>26</v>
      </c>
      <c r="J118" s="67" t="s">
        <v>370</v>
      </c>
      <c r="K118" s="77" t="s">
        <v>761</v>
      </c>
      <c r="L118" s="67" t="s">
        <v>378</v>
      </c>
      <c r="M118" s="69" t="s">
        <v>78</v>
      </c>
      <c r="N118" s="70">
        <v>2</v>
      </c>
      <c r="O118" s="71" t="s">
        <v>379</v>
      </c>
      <c r="P118" s="67" t="s">
        <v>683</v>
      </c>
      <c r="Q118" s="69" t="s">
        <v>90</v>
      </c>
      <c r="R118" s="84" t="s">
        <v>19</v>
      </c>
      <c r="S118" s="71"/>
      <c r="T118" s="67" t="s">
        <v>371</v>
      </c>
      <c r="U118" s="72"/>
      <c r="V118" s="73"/>
      <c r="W118" s="86">
        <v>44743</v>
      </c>
      <c r="X118" s="86">
        <v>44896</v>
      </c>
      <c r="Y118" s="70"/>
      <c r="Z118" s="70"/>
      <c r="AA118" s="70"/>
      <c r="AB118" s="70"/>
      <c r="AC118" s="70"/>
      <c r="AD118" s="70"/>
      <c r="AE118" s="70">
        <v>1</v>
      </c>
      <c r="AF118" s="70"/>
      <c r="AG118" s="70"/>
      <c r="AH118" s="70"/>
      <c r="AI118" s="70"/>
      <c r="AJ118" s="70">
        <v>1</v>
      </c>
      <c r="AK118" s="70">
        <f t="shared" si="8"/>
        <v>2</v>
      </c>
    </row>
    <row r="119" spans="2:37" s="105" customFormat="1" ht="39.950000000000003" customHeight="1" x14ac:dyDescent="0.25">
      <c r="B119" s="67"/>
      <c r="C119" s="67"/>
      <c r="D119" s="67"/>
      <c r="E119" s="81"/>
      <c r="F119" s="67"/>
      <c r="G119" s="67"/>
      <c r="H119" s="67"/>
      <c r="I119" s="87">
        <v>26</v>
      </c>
      <c r="J119" s="67" t="s">
        <v>370</v>
      </c>
      <c r="K119" s="77" t="s">
        <v>762</v>
      </c>
      <c r="L119" s="67" t="s">
        <v>380</v>
      </c>
      <c r="M119" s="69" t="s">
        <v>78</v>
      </c>
      <c r="N119" s="70">
        <v>1</v>
      </c>
      <c r="O119" s="71" t="s">
        <v>381</v>
      </c>
      <c r="P119" s="71" t="s">
        <v>381</v>
      </c>
      <c r="Q119" s="69" t="s">
        <v>90</v>
      </c>
      <c r="R119" s="84" t="s">
        <v>19</v>
      </c>
      <c r="S119" s="71"/>
      <c r="T119" s="67" t="s">
        <v>371</v>
      </c>
      <c r="U119" s="72"/>
      <c r="V119" s="73"/>
      <c r="W119" s="86">
        <v>44713</v>
      </c>
      <c r="X119" s="86">
        <v>44896</v>
      </c>
      <c r="Y119" s="70"/>
      <c r="Z119" s="70"/>
      <c r="AA119" s="70"/>
      <c r="AB119" s="70"/>
      <c r="AC119" s="70"/>
      <c r="AD119" s="70">
        <v>1</v>
      </c>
      <c r="AE119" s="70"/>
      <c r="AF119" s="70"/>
      <c r="AG119" s="70"/>
      <c r="AH119" s="70"/>
      <c r="AI119" s="70"/>
      <c r="AJ119" s="70">
        <v>1</v>
      </c>
      <c r="AK119" s="70">
        <f t="shared" si="8"/>
        <v>2</v>
      </c>
    </row>
    <row r="120" spans="2:37" s="164" customFormat="1" ht="60" customHeight="1" x14ac:dyDescent="0.25">
      <c r="B120" s="125" t="s">
        <v>95</v>
      </c>
      <c r="C120" s="121" t="s">
        <v>50</v>
      </c>
      <c r="D120" s="121" t="s">
        <v>26</v>
      </c>
      <c r="E120" s="125" t="s">
        <v>107</v>
      </c>
      <c r="F120" s="121" t="s">
        <v>119</v>
      </c>
      <c r="G120" s="126"/>
      <c r="H120" s="126" t="s">
        <v>706</v>
      </c>
      <c r="I120" s="63">
        <v>27</v>
      </c>
      <c r="J120" s="121" t="s">
        <v>382</v>
      </c>
      <c r="K120" s="104">
        <v>27</v>
      </c>
      <c r="L120" s="121" t="s">
        <v>722</v>
      </c>
      <c r="M120" s="114"/>
      <c r="N120" s="115"/>
      <c r="O120" s="122"/>
      <c r="P120" s="113"/>
      <c r="Q120" s="113" t="s">
        <v>90</v>
      </c>
      <c r="R120" s="113" t="s">
        <v>19</v>
      </c>
      <c r="S120" s="113" t="s">
        <v>39</v>
      </c>
      <c r="T120" s="121" t="s">
        <v>371</v>
      </c>
      <c r="U120" s="121" t="s">
        <v>91</v>
      </c>
      <c r="V120" s="134" t="s">
        <v>786</v>
      </c>
      <c r="W120" s="112">
        <v>44774</v>
      </c>
      <c r="X120" s="112">
        <v>44835</v>
      </c>
      <c r="Y120" s="115">
        <f t="shared" ref="Y120:AJ120" si="10">+SUM(Y121:Y123)</f>
        <v>0</v>
      </c>
      <c r="Z120" s="115">
        <f t="shared" si="10"/>
        <v>0</v>
      </c>
      <c r="AA120" s="115">
        <f t="shared" si="10"/>
        <v>0</v>
      </c>
      <c r="AB120" s="115">
        <f t="shared" si="10"/>
        <v>0</v>
      </c>
      <c r="AC120" s="115">
        <f t="shared" si="10"/>
        <v>0</v>
      </c>
      <c r="AD120" s="115">
        <f t="shared" si="10"/>
        <v>0</v>
      </c>
      <c r="AE120" s="115">
        <f t="shared" si="10"/>
        <v>0</v>
      </c>
      <c r="AF120" s="115">
        <f t="shared" si="10"/>
        <v>1</v>
      </c>
      <c r="AG120" s="115">
        <f t="shared" si="10"/>
        <v>0</v>
      </c>
      <c r="AH120" s="115">
        <f t="shared" si="10"/>
        <v>2</v>
      </c>
      <c r="AI120" s="115">
        <f t="shared" si="10"/>
        <v>0</v>
      </c>
      <c r="AJ120" s="115">
        <f t="shared" si="10"/>
        <v>0</v>
      </c>
      <c r="AK120" s="115">
        <f t="shared" si="8"/>
        <v>3</v>
      </c>
    </row>
    <row r="121" spans="2:37" ht="39.950000000000003" customHeight="1" x14ac:dyDescent="0.25">
      <c r="B121" s="67"/>
      <c r="C121" s="67"/>
      <c r="D121" s="67"/>
      <c r="E121" s="81"/>
      <c r="F121" s="67"/>
      <c r="G121" s="67"/>
      <c r="H121" s="67"/>
      <c r="I121" s="87">
        <v>27</v>
      </c>
      <c r="J121" s="67" t="s">
        <v>382</v>
      </c>
      <c r="K121" s="77" t="s">
        <v>515</v>
      </c>
      <c r="L121" s="67" t="s">
        <v>383</v>
      </c>
      <c r="M121" s="69" t="s">
        <v>78</v>
      </c>
      <c r="N121" s="70">
        <v>1</v>
      </c>
      <c r="O121" s="71" t="s">
        <v>384</v>
      </c>
      <c r="P121" s="71" t="s">
        <v>384</v>
      </c>
      <c r="Q121" s="69" t="s">
        <v>90</v>
      </c>
      <c r="R121" s="84" t="s">
        <v>19</v>
      </c>
      <c r="S121" s="71"/>
      <c r="T121" s="67" t="s">
        <v>371</v>
      </c>
      <c r="U121" s="72"/>
      <c r="V121" s="73"/>
      <c r="W121" s="86">
        <v>44774</v>
      </c>
      <c r="X121" s="86">
        <v>44774</v>
      </c>
      <c r="Y121" s="70"/>
      <c r="Z121" s="70"/>
      <c r="AA121" s="70"/>
      <c r="AB121" s="70"/>
      <c r="AC121" s="70"/>
      <c r="AD121" s="70"/>
      <c r="AE121" s="70"/>
      <c r="AF121" s="70">
        <v>1</v>
      </c>
      <c r="AG121" s="70"/>
      <c r="AH121" s="70"/>
      <c r="AI121" s="70"/>
      <c r="AJ121" s="70"/>
      <c r="AK121" s="70">
        <f t="shared" si="8"/>
        <v>1</v>
      </c>
    </row>
    <row r="122" spans="2:37" ht="39.950000000000003" customHeight="1" x14ac:dyDescent="0.25">
      <c r="B122" s="67"/>
      <c r="C122" s="67"/>
      <c r="D122" s="67"/>
      <c r="E122" s="81"/>
      <c r="F122" s="67"/>
      <c r="G122" s="67"/>
      <c r="H122" s="67"/>
      <c r="I122" s="87">
        <v>27</v>
      </c>
      <c r="J122" s="67" t="s">
        <v>382</v>
      </c>
      <c r="K122" s="77" t="s">
        <v>516</v>
      </c>
      <c r="L122" s="67" t="s">
        <v>385</v>
      </c>
      <c r="M122" s="69" t="s">
        <v>78</v>
      </c>
      <c r="N122" s="70">
        <v>1</v>
      </c>
      <c r="O122" s="71" t="s">
        <v>386</v>
      </c>
      <c r="P122" s="71" t="s">
        <v>386</v>
      </c>
      <c r="Q122" s="69" t="s">
        <v>90</v>
      </c>
      <c r="R122" s="84" t="s">
        <v>19</v>
      </c>
      <c r="S122" s="71"/>
      <c r="T122" s="67" t="s">
        <v>371</v>
      </c>
      <c r="U122" s="72"/>
      <c r="V122" s="73"/>
      <c r="W122" s="86">
        <v>44835</v>
      </c>
      <c r="X122" s="86">
        <v>44835</v>
      </c>
      <c r="Y122" s="70"/>
      <c r="Z122" s="70"/>
      <c r="AA122" s="70"/>
      <c r="AB122" s="70"/>
      <c r="AC122" s="70"/>
      <c r="AD122" s="70"/>
      <c r="AE122" s="70"/>
      <c r="AF122" s="70"/>
      <c r="AG122" s="70"/>
      <c r="AH122" s="70">
        <v>1</v>
      </c>
      <c r="AI122" s="70"/>
      <c r="AJ122" s="70"/>
      <c r="AK122" s="70">
        <f t="shared" si="8"/>
        <v>1</v>
      </c>
    </row>
    <row r="123" spans="2:37" s="105" customFormat="1" ht="39.950000000000003" customHeight="1" x14ac:dyDescent="0.25">
      <c r="B123" s="67"/>
      <c r="C123" s="67"/>
      <c r="D123" s="67"/>
      <c r="E123" s="81"/>
      <c r="F123" s="67"/>
      <c r="G123" s="67"/>
      <c r="H123" s="67"/>
      <c r="I123" s="87">
        <v>27</v>
      </c>
      <c r="J123" s="67" t="s">
        <v>382</v>
      </c>
      <c r="K123" s="77" t="s">
        <v>763</v>
      </c>
      <c r="L123" s="67" t="s">
        <v>387</v>
      </c>
      <c r="M123" s="69" t="s">
        <v>78</v>
      </c>
      <c r="N123" s="70">
        <v>1</v>
      </c>
      <c r="O123" s="71" t="s">
        <v>388</v>
      </c>
      <c r="P123" s="71" t="s">
        <v>388</v>
      </c>
      <c r="Q123" s="69" t="s">
        <v>90</v>
      </c>
      <c r="R123" s="84" t="s">
        <v>19</v>
      </c>
      <c r="S123" s="71"/>
      <c r="T123" s="67" t="s">
        <v>371</v>
      </c>
      <c r="U123" s="72"/>
      <c r="V123" s="73"/>
      <c r="W123" s="86">
        <v>44835</v>
      </c>
      <c r="X123" s="86">
        <v>44835</v>
      </c>
      <c r="Y123" s="70"/>
      <c r="Z123" s="70"/>
      <c r="AA123" s="70"/>
      <c r="AB123" s="70"/>
      <c r="AC123" s="70"/>
      <c r="AD123" s="70"/>
      <c r="AE123" s="70"/>
      <c r="AF123" s="70"/>
      <c r="AG123" s="70"/>
      <c r="AH123" s="70">
        <v>1</v>
      </c>
      <c r="AI123" s="70"/>
      <c r="AJ123" s="70"/>
      <c r="AK123" s="70">
        <f t="shared" si="8"/>
        <v>1</v>
      </c>
    </row>
    <row r="124" spans="2:37" s="164" customFormat="1" ht="60" customHeight="1" x14ac:dyDescent="0.25">
      <c r="B124" s="125" t="s">
        <v>95</v>
      </c>
      <c r="C124" s="121" t="s">
        <v>50</v>
      </c>
      <c r="D124" s="121" t="s">
        <v>26</v>
      </c>
      <c r="E124" s="125" t="s">
        <v>89</v>
      </c>
      <c r="F124" s="121" t="s">
        <v>93</v>
      </c>
      <c r="G124" s="126"/>
      <c r="H124" s="126" t="s">
        <v>706</v>
      </c>
      <c r="I124" s="63">
        <v>28</v>
      </c>
      <c r="J124" s="121" t="s">
        <v>389</v>
      </c>
      <c r="K124" s="104">
        <v>28</v>
      </c>
      <c r="L124" s="121" t="s">
        <v>797</v>
      </c>
      <c r="M124" s="114"/>
      <c r="N124" s="115"/>
      <c r="O124" s="122"/>
      <c r="P124" s="113"/>
      <c r="Q124" s="113"/>
      <c r="R124" s="113" t="s">
        <v>19</v>
      </c>
      <c r="S124" s="113" t="s">
        <v>39</v>
      </c>
      <c r="T124" s="121" t="s">
        <v>371</v>
      </c>
      <c r="U124" s="121" t="s">
        <v>86</v>
      </c>
      <c r="V124" s="134" t="s">
        <v>786</v>
      </c>
      <c r="W124" s="112">
        <v>44835</v>
      </c>
      <c r="X124" s="112">
        <v>44866</v>
      </c>
      <c r="Y124" s="115">
        <f t="shared" ref="Y124:AK124" si="11">+SUM(Y125:Y126)</f>
        <v>0</v>
      </c>
      <c r="Z124" s="115">
        <f t="shared" si="11"/>
        <v>0</v>
      </c>
      <c r="AA124" s="115">
        <f t="shared" si="11"/>
        <v>0</v>
      </c>
      <c r="AB124" s="115">
        <f t="shared" si="11"/>
        <v>0</v>
      </c>
      <c r="AC124" s="115">
        <f t="shared" si="11"/>
        <v>0</v>
      </c>
      <c r="AD124" s="115">
        <f t="shared" si="11"/>
        <v>0</v>
      </c>
      <c r="AE124" s="115">
        <f t="shared" si="11"/>
        <v>0</v>
      </c>
      <c r="AF124" s="115">
        <f t="shared" si="11"/>
        <v>0</v>
      </c>
      <c r="AG124" s="115">
        <f t="shared" si="11"/>
        <v>0</v>
      </c>
      <c r="AH124" s="115">
        <f t="shared" si="11"/>
        <v>1</v>
      </c>
      <c r="AI124" s="115">
        <f t="shared" si="11"/>
        <v>1</v>
      </c>
      <c r="AJ124" s="115">
        <f t="shared" si="11"/>
        <v>0</v>
      </c>
      <c r="AK124" s="115">
        <f t="shared" si="11"/>
        <v>2</v>
      </c>
    </row>
    <row r="125" spans="2:37" ht="39.950000000000003" customHeight="1" x14ac:dyDescent="0.25">
      <c r="B125" s="67"/>
      <c r="C125" s="67"/>
      <c r="D125" s="67"/>
      <c r="E125" s="81"/>
      <c r="F125" s="67"/>
      <c r="G125" s="67"/>
      <c r="H125" s="67"/>
      <c r="I125" s="87">
        <v>28</v>
      </c>
      <c r="J125" s="67" t="s">
        <v>390</v>
      </c>
      <c r="K125" s="77" t="s">
        <v>517</v>
      </c>
      <c r="L125" s="67" t="s">
        <v>391</v>
      </c>
      <c r="M125" s="69" t="s">
        <v>78</v>
      </c>
      <c r="N125" s="70">
        <v>1</v>
      </c>
      <c r="O125" s="71" t="s">
        <v>392</v>
      </c>
      <c r="P125" s="71" t="s">
        <v>392</v>
      </c>
      <c r="Q125" s="69"/>
      <c r="R125" s="84" t="s">
        <v>19</v>
      </c>
      <c r="S125" s="71"/>
      <c r="T125" s="67" t="s">
        <v>371</v>
      </c>
      <c r="U125" s="72"/>
      <c r="V125" s="73"/>
      <c r="W125" s="86">
        <v>44866</v>
      </c>
      <c r="X125" s="86">
        <v>44866</v>
      </c>
      <c r="Y125" s="70"/>
      <c r="Z125" s="70"/>
      <c r="AA125" s="70"/>
      <c r="AB125" s="70"/>
      <c r="AC125" s="70"/>
      <c r="AD125" s="70"/>
      <c r="AE125" s="70"/>
      <c r="AF125" s="70"/>
      <c r="AG125" s="70"/>
      <c r="AH125" s="70"/>
      <c r="AI125" s="70">
        <v>1</v>
      </c>
      <c r="AJ125" s="70"/>
      <c r="AK125" s="70">
        <f t="shared" ref="AK125:AK126" si="12">SUM(Y125:AJ125)</f>
        <v>1</v>
      </c>
    </row>
    <row r="126" spans="2:37" s="105" customFormat="1" ht="39.950000000000003" customHeight="1" x14ac:dyDescent="0.25">
      <c r="B126" s="67"/>
      <c r="C126" s="67"/>
      <c r="D126" s="67"/>
      <c r="E126" s="81"/>
      <c r="F126" s="67"/>
      <c r="G126" s="67"/>
      <c r="H126" s="67"/>
      <c r="I126" s="87">
        <v>28</v>
      </c>
      <c r="J126" s="67" t="s">
        <v>393</v>
      </c>
      <c r="K126" s="77" t="s">
        <v>518</v>
      </c>
      <c r="L126" s="67" t="s">
        <v>394</v>
      </c>
      <c r="M126" s="69" t="s">
        <v>78</v>
      </c>
      <c r="N126" s="70">
        <v>1</v>
      </c>
      <c r="O126" s="71" t="s">
        <v>395</v>
      </c>
      <c r="P126" s="71" t="s">
        <v>395</v>
      </c>
      <c r="Q126" s="69"/>
      <c r="R126" s="84" t="s">
        <v>19</v>
      </c>
      <c r="S126" s="71"/>
      <c r="T126" s="67" t="s">
        <v>371</v>
      </c>
      <c r="U126" s="72"/>
      <c r="V126" s="73"/>
      <c r="W126" s="86">
        <v>44835</v>
      </c>
      <c r="X126" s="86">
        <v>44835</v>
      </c>
      <c r="Y126" s="70"/>
      <c r="Z126" s="70"/>
      <c r="AA126" s="70"/>
      <c r="AB126" s="70"/>
      <c r="AC126" s="70"/>
      <c r="AD126" s="70"/>
      <c r="AE126" s="70"/>
      <c r="AF126" s="70"/>
      <c r="AG126" s="70"/>
      <c r="AH126" s="70">
        <v>1</v>
      </c>
      <c r="AI126" s="70"/>
      <c r="AJ126" s="70"/>
      <c r="AK126" s="70">
        <f t="shared" si="12"/>
        <v>1</v>
      </c>
    </row>
    <row r="127" spans="2:37" s="164" customFormat="1" ht="60" customHeight="1" x14ac:dyDescent="0.25">
      <c r="B127" s="125" t="s">
        <v>95</v>
      </c>
      <c r="C127" s="125" t="s">
        <v>30</v>
      </c>
      <c r="D127" s="121" t="s">
        <v>30</v>
      </c>
      <c r="E127" s="125" t="s">
        <v>115</v>
      </c>
      <c r="F127" s="121" t="s">
        <v>76</v>
      </c>
      <c r="G127" s="126"/>
      <c r="H127" s="126" t="s">
        <v>406</v>
      </c>
      <c r="I127" s="63">
        <v>31</v>
      </c>
      <c r="J127" s="121" t="s">
        <v>397</v>
      </c>
      <c r="K127" s="104">
        <v>31</v>
      </c>
      <c r="L127" s="121" t="s">
        <v>620</v>
      </c>
      <c r="M127" s="114" t="s">
        <v>78</v>
      </c>
      <c r="N127" s="115">
        <v>6</v>
      </c>
      <c r="O127" s="122" t="s">
        <v>621</v>
      </c>
      <c r="P127" s="113" t="s">
        <v>364</v>
      </c>
      <c r="Q127" s="113" t="s">
        <v>79</v>
      </c>
      <c r="R127" s="113" t="s">
        <v>398</v>
      </c>
      <c r="S127" s="113" t="s">
        <v>66</v>
      </c>
      <c r="T127" s="121" t="s">
        <v>399</v>
      </c>
      <c r="U127" s="121" t="s">
        <v>91</v>
      </c>
      <c r="V127" s="134" t="s">
        <v>786</v>
      </c>
      <c r="W127" s="112">
        <v>44652</v>
      </c>
      <c r="X127" s="112">
        <v>44896</v>
      </c>
      <c r="Y127" s="115"/>
      <c r="Z127" s="115"/>
      <c r="AA127" s="115"/>
      <c r="AB127" s="115">
        <v>2</v>
      </c>
      <c r="AC127" s="115"/>
      <c r="AD127" s="115"/>
      <c r="AE127" s="115"/>
      <c r="AF127" s="115">
        <v>2</v>
      </c>
      <c r="AG127" s="115"/>
      <c r="AH127" s="115"/>
      <c r="AI127" s="115"/>
      <c r="AJ127" s="115">
        <v>2</v>
      </c>
      <c r="AK127" s="115">
        <f>SUM(Y127:AJ127)</f>
        <v>6</v>
      </c>
    </row>
    <row r="128" spans="2:37" ht="39.950000000000003" customHeight="1" x14ac:dyDescent="0.25">
      <c r="B128" s="67"/>
      <c r="C128" s="67"/>
      <c r="D128" s="67"/>
      <c r="E128" s="81"/>
      <c r="F128" s="67"/>
      <c r="G128" s="67"/>
      <c r="H128" s="65"/>
      <c r="I128" s="87">
        <v>31</v>
      </c>
      <c r="J128" s="67" t="s">
        <v>400</v>
      </c>
      <c r="K128" s="77" t="s">
        <v>649</v>
      </c>
      <c r="L128" s="67" t="s">
        <v>622</v>
      </c>
      <c r="M128" s="69" t="s">
        <v>78</v>
      </c>
      <c r="N128" s="70">
        <v>3</v>
      </c>
      <c r="O128" s="78" t="s">
        <v>623</v>
      </c>
      <c r="P128" s="71" t="s">
        <v>624</v>
      </c>
      <c r="Q128" s="69" t="s">
        <v>79</v>
      </c>
      <c r="R128" s="84" t="s">
        <v>398</v>
      </c>
      <c r="S128" s="71"/>
      <c r="T128" s="67" t="s">
        <v>399</v>
      </c>
      <c r="U128" s="72" t="s">
        <v>91</v>
      </c>
      <c r="V128" s="73"/>
      <c r="W128" s="86">
        <v>44652</v>
      </c>
      <c r="X128" s="86">
        <v>44896</v>
      </c>
      <c r="Y128" s="70"/>
      <c r="Z128" s="70"/>
      <c r="AA128" s="70"/>
      <c r="AB128" s="70">
        <v>1</v>
      </c>
      <c r="AC128" s="70"/>
      <c r="AD128" s="70"/>
      <c r="AE128" s="70"/>
      <c r="AF128" s="70">
        <v>1</v>
      </c>
      <c r="AG128" s="70"/>
      <c r="AH128" s="70"/>
      <c r="AI128" s="70"/>
      <c r="AJ128" s="70">
        <v>1</v>
      </c>
      <c r="AK128" s="70">
        <f>SUM(Y128:AJ128)</f>
        <v>3</v>
      </c>
    </row>
    <row r="129" spans="2:37" s="105" customFormat="1" ht="39.950000000000003" customHeight="1" x14ac:dyDescent="0.25">
      <c r="B129" s="67"/>
      <c r="C129" s="67"/>
      <c r="D129" s="67"/>
      <c r="E129" s="81"/>
      <c r="F129" s="67"/>
      <c r="G129" s="67"/>
      <c r="H129" s="65"/>
      <c r="I129" s="87">
        <v>31</v>
      </c>
      <c r="J129" s="67" t="s">
        <v>400</v>
      </c>
      <c r="K129" s="77" t="s">
        <v>652</v>
      </c>
      <c r="L129" s="67" t="s">
        <v>622</v>
      </c>
      <c r="M129" s="69" t="s">
        <v>78</v>
      </c>
      <c r="N129" s="70">
        <v>3</v>
      </c>
      <c r="O129" s="78" t="s">
        <v>626</v>
      </c>
      <c r="P129" s="71" t="s">
        <v>625</v>
      </c>
      <c r="Q129" s="69" t="s">
        <v>79</v>
      </c>
      <c r="R129" s="84" t="s">
        <v>398</v>
      </c>
      <c r="S129" s="71"/>
      <c r="T129" s="67" t="s">
        <v>399</v>
      </c>
      <c r="U129" s="72" t="s">
        <v>91</v>
      </c>
      <c r="V129" s="73"/>
      <c r="W129" s="86">
        <v>44652</v>
      </c>
      <c r="X129" s="86">
        <v>44896</v>
      </c>
      <c r="Y129" s="70"/>
      <c r="Z129" s="70"/>
      <c r="AA129" s="70"/>
      <c r="AB129" s="70">
        <v>1</v>
      </c>
      <c r="AC129" s="70"/>
      <c r="AD129" s="70"/>
      <c r="AE129" s="70"/>
      <c r="AF129" s="70">
        <v>1</v>
      </c>
      <c r="AG129" s="70"/>
      <c r="AH129" s="70"/>
      <c r="AI129" s="70"/>
      <c r="AJ129" s="70">
        <v>1</v>
      </c>
      <c r="AK129" s="70">
        <f>SUM(Y129:AJ129)</f>
        <v>3</v>
      </c>
    </row>
    <row r="130" spans="2:37" s="164" customFormat="1" ht="47.1" customHeight="1" x14ac:dyDescent="0.25">
      <c r="B130" s="125" t="s">
        <v>95</v>
      </c>
      <c r="C130" s="121" t="s">
        <v>41</v>
      </c>
      <c r="D130" s="121" t="s">
        <v>25</v>
      </c>
      <c r="E130" s="125" t="s">
        <v>115</v>
      </c>
      <c r="F130" s="135" t="s">
        <v>119</v>
      </c>
      <c r="G130" s="126" t="s">
        <v>660</v>
      </c>
      <c r="H130" s="126" t="s">
        <v>406</v>
      </c>
      <c r="I130" s="63">
        <v>32</v>
      </c>
      <c r="J130" s="121" t="s">
        <v>647</v>
      </c>
      <c r="K130" s="104">
        <v>32</v>
      </c>
      <c r="L130" s="121"/>
      <c r="M130" s="114"/>
      <c r="N130" s="115"/>
      <c r="O130" s="122"/>
      <c r="P130" s="113"/>
      <c r="Q130" s="113"/>
      <c r="R130" s="113" t="s">
        <v>11</v>
      </c>
      <c r="S130" s="113" t="s">
        <v>55</v>
      </c>
      <c r="T130" s="121" t="s">
        <v>648</v>
      </c>
      <c r="U130" s="121" t="s">
        <v>91</v>
      </c>
      <c r="V130" s="134" t="s">
        <v>786</v>
      </c>
      <c r="W130" s="123">
        <v>44581</v>
      </c>
      <c r="X130" s="123">
        <v>44651</v>
      </c>
      <c r="Y130" s="115"/>
      <c r="Z130" s="115"/>
      <c r="AA130" s="115"/>
      <c r="AB130" s="115"/>
      <c r="AC130" s="115"/>
      <c r="AD130" s="115"/>
      <c r="AE130" s="115"/>
      <c r="AF130" s="115"/>
      <c r="AG130" s="115"/>
      <c r="AH130" s="115"/>
      <c r="AI130" s="115"/>
      <c r="AJ130" s="115"/>
      <c r="AK130" s="109">
        <f t="shared" ref="AK130:AK141" si="13">+SUM(Y130:AJ130)</f>
        <v>0</v>
      </c>
    </row>
    <row r="131" spans="2:37" s="62" customFormat="1" ht="63" x14ac:dyDescent="0.25">
      <c r="B131" s="67"/>
      <c r="C131" s="67"/>
      <c r="D131" s="67"/>
      <c r="E131" s="81"/>
      <c r="F131" s="65"/>
      <c r="G131" s="65"/>
      <c r="H131" s="65"/>
      <c r="I131" s="68">
        <v>32</v>
      </c>
      <c r="J131" s="78" t="s">
        <v>654</v>
      </c>
      <c r="K131" s="77" t="s">
        <v>661</v>
      </c>
      <c r="L131" s="67" t="s">
        <v>653</v>
      </c>
      <c r="M131" s="69" t="s">
        <v>78</v>
      </c>
      <c r="N131" s="70">
        <v>13</v>
      </c>
      <c r="O131" s="78" t="s">
        <v>658</v>
      </c>
      <c r="P131" s="71" t="s">
        <v>539</v>
      </c>
      <c r="Q131" s="69" t="s">
        <v>79</v>
      </c>
      <c r="R131" s="71" t="s">
        <v>11</v>
      </c>
      <c r="S131" s="71"/>
      <c r="T131" s="67" t="s">
        <v>648</v>
      </c>
      <c r="U131" s="72" t="s">
        <v>91</v>
      </c>
      <c r="V131" s="73"/>
      <c r="W131" s="74">
        <v>44592</v>
      </c>
      <c r="X131" s="74">
        <v>44651</v>
      </c>
      <c r="Y131" s="70"/>
      <c r="Z131" s="70">
        <v>7</v>
      </c>
      <c r="AA131" s="70">
        <v>6</v>
      </c>
      <c r="AB131" s="70"/>
      <c r="AC131" s="70"/>
      <c r="AD131" s="70"/>
      <c r="AE131" s="70"/>
      <c r="AF131" s="70"/>
      <c r="AG131" s="70"/>
      <c r="AH131" s="70"/>
      <c r="AI131" s="70"/>
      <c r="AJ131" s="70"/>
      <c r="AK131" s="75">
        <f t="shared" si="13"/>
        <v>13</v>
      </c>
    </row>
    <row r="132" spans="2:37" s="62" customFormat="1" ht="47.25" x14ac:dyDescent="0.25">
      <c r="B132" s="67"/>
      <c r="C132" s="67"/>
      <c r="D132" s="67"/>
      <c r="E132" s="81"/>
      <c r="F132" s="65"/>
      <c r="G132" s="65"/>
      <c r="H132" s="65"/>
      <c r="I132" s="68">
        <v>32</v>
      </c>
      <c r="J132" s="78" t="s">
        <v>655</v>
      </c>
      <c r="K132" s="77" t="s">
        <v>673</v>
      </c>
      <c r="L132" s="67" t="s">
        <v>651</v>
      </c>
      <c r="M132" s="69" t="s">
        <v>78</v>
      </c>
      <c r="N132" s="70">
        <v>13</v>
      </c>
      <c r="O132" s="78" t="s">
        <v>659</v>
      </c>
      <c r="P132" s="71" t="s">
        <v>539</v>
      </c>
      <c r="Q132" s="69" t="s">
        <v>79</v>
      </c>
      <c r="R132" s="71" t="s">
        <v>11</v>
      </c>
      <c r="S132" s="71"/>
      <c r="T132" s="67" t="s">
        <v>648</v>
      </c>
      <c r="U132" s="72" t="s">
        <v>91</v>
      </c>
      <c r="V132" s="73"/>
      <c r="W132" s="74">
        <v>44592</v>
      </c>
      <c r="X132" s="74">
        <v>44651</v>
      </c>
      <c r="Y132" s="70"/>
      <c r="Z132" s="70">
        <v>7</v>
      </c>
      <c r="AA132" s="70">
        <v>6</v>
      </c>
      <c r="AB132" s="70"/>
      <c r="AC132" s="70"/>
      <c r="AD132" s="70"/>
      <c r="AE132" s="70"/>
      <c r="AF132" s="70"/>
      <c r="AG132" s="70"/>
      <c r="AH132" s="70"/>
      <c r="AI132" s="70"/>
      <c r="AJ132" s="70"/>
      <c r="AK132" s="75">
        <f t="shared" si="13"/>
        <v>13</v>
      </c>
    </row>
    <row r="133" spans="2:37" s="107" customFormat="1" ht="63" x14ac:dyDescent="0.25">
      <c r="B133" s="67"/>
      <c r="C133" s="67"/>
      <c r="D133" s="67"/>
      <c r="E133" s="81"/>
      <c r="F133" s="65"/>
      <c r="G133" s="65"/>
      <c r="H133" s="65"/>
      <c r="I133" s="68">
        <v>32</v>
      </c>
      <c r="J133" s="78" t="s">
        <v>656</v>
      </c>
      <c r="K133" s="77" t="s">
        <v>674</v>
      </c>
      <c r="L133" s="67" t="s">
        <v>650</v>
      </c>
      <c r="M133" s="69" t="s">
        <v>78</v>
      </c>
      <c r="N133" s="70">
        <v>1</v>
      </c>
      <c r="O133" s="78" t="s">
        <v>656</v>
      </c>
      <c r="P133" s="71" t="s">
        <v>657</v>
      </c>
      <c r="Q133" s="69" t="s">
        <v>79</v>
      </c>
      <c r="R133" s="71" t="s">
        <v>11</v>
      </c>
      <c r="S133" s="71"/>
      <c r="T133" s="67" t="s">
        <v>648</v>
      </c>
      <c r="U133" s="72" t="s">
        <v>91</v>
      </c>
      <c r="V133" s="73"/>
      <c r="W133" s="74">
        <v>44592</v>
      </c>
      <c r="X133" s="74">
        <v>44651</v>
      </c>
      <c r="Y133" s="70"/>
      <c r="Z133" s="70"/>
      <c r="AA133" s="70">
        <v>1</v>
      </c>
      <c r="AB133" s="70"/>
      <c r="AC133" s="70"/>
      <c r="AD133" s="70"/>
      <c r="AE133" s="70"/>
      <c r="AF133" s="70"/>
      <c r="AG133" s="70"/>
      <c r="AH133" s="70"/>
      <c r="AI133" s="70"/>
      <c r="AJ133" s="70"/>
      <c r="AK133" s="75">
        <f t="shared" si="13"/>
        <v>1</v>
      </c>
    </row>
    <row r="134" spans="2:37" s="164" customFormat="1" ht="126" x14ac:dyDescent="0.25">
      <c r="B134" s="125" t="s">
        <v>95</v>
      </c>
      <c r="C134" s="121" t="s">
        <v>41</v>
      </c>
      <c r="D134" s="121" t="s">
        <v>25</v>
      </c>
      <c r="E134" s="125" t="s">
        <v>115</v>
      </c>
      <c r="F134" s="135" t="s">
        <v>119</v>
      </c>
      <c r="G134" s="126" t="s">
        <v>660</v>
      </c>
      <c r="H134" s="126" t="s">
        <v>406</v>
      </c>
      <c r="I134" s="63">
        <v>33</v>
      </c>
      <c r="J134" s="121" t="s">
        <v>663</v>
      </c>
      <c r="K134" s="104">
        <v>33</v>
      </c>
      <c r="L134" s="126" t="s">
        <v>662</v>
      </c>
      <c r="M134" s="114" t="s">
        <v>78</v>
      </c>
      <c r="N134" s="115">
        <v>13</v>
      </c>
      <c r="O134" s="122"/>
      <c r="P134" s="113"/>
      <c r="Q134" s="113"/>
      <c r="R134" s="113" t="s">
        <v>11</v>
      </c>
      <c r="S134" s="113" t="s">
        <v>55</v>
      </c>
      <c r="T134" s="121" t="s">
        <v>648</v>
      </c>
      <c r="U134" s="121" t="s">
        <v>91</v>
      </c>
      <c r="V134" s="134" t="s">
        <v>786</v>
      </c>
      <c r="W134" s="123">
        <v>44621</v>
      </c>
      <c r="X134" s="123">
        <v>44803</v>
      </c>
      <c r="Y134" s="115"/>
      <c r="Z134" s="115"/>
      <c r="AA134" s="115">
        <v>1</v>
      </c>
      <c r="AB134" s="115">
        <v>3</v>
      </c>
      <c r="AC134" s="115">
        <v>1</v>
      </c>
      <c r="AD134" s="115">
        <v>2</v>
      </c>
      <c r="AE134" s="115">
        <v>3</v>
      </c>
      <c r="AF134" s="115">
        <v>1</v>
      </c>
      <c r="AG134" s="115"/>
      <c r="AH134" s="115">
        <v>1</v>
      </c>
      <c r="AI134" s="115"/>
      <c r="AJ134" s="115">
        <v>1</v>
      </c>
      <c r="AK134" s="146">
        <f t="shared" si="13"/>
        <v>13</v>
      </c>
    </row>
    <row r="135" spans="2:37" s="62" customFormat="1" ht="47.25" x14ac:dyDescent="0.25">
      <c r="B135" s="67"/>
      <c r="C135" s="67"/>
      <c r="D135" s="67"/>
      <c r="E135" s="81"/>
      <c r="F135" s="67"/>
      <c r="G135" s="67"/>
      <c r="H135" s="67"/>
      <c r="I135" s="76">
        <v>33</v>
      </c>
      <c r="J135" s="78" t="s">
        <v>679</v>
      </c>
      <c r="K135" s="77" t="s">
        <v>676</v>
      </c>
      <c r="L135" s="101" t="s">
        <v>664</v>
      </c>
      <c r="M135" s="69" t="s">
        <v>78</v>
      </c>
      <c r="N135" s="70">
        <v>8</v>
      </c>
      <c r="O135" s="78" t="s">
        <v>679</v>
      </c>
      <c r="P135" s="71" t="s">
        <v>539</v>
      </c>
      <c r="Q135" s="69" t="s">
        <v>79</v>
      </c>
      <c r="R135" s="71" t="s">
        <v>11</v>
      </c>
      <c r="S135" s="71"/>
      <c r="T135" s="67" t="s">
        <v>648</v>
      </c>
      <c r="U135" s="72" t="s">
        <v>91</v>
      </c>
      <c r="V135" s="73"/>
      <c r="W135" s="74">
        <v>44621</v>
      </c>
      <c r="X135" s="74">
        <v>44803</v>
      </c>
      <c r="Y135" s="70"/>
      <c r="Z135" s="70"/>
      <c r="AA135" s="70">
        <v>1</v>
      </c>
      <c r="AB135" s="70">
        <v>2</v>
      </c>
      <c r="AC135" s="70">
        <v>1</v>
      </c>
      <c r="AD135" s="70">
        <v>2</v>
      </c>
      <c r="AE135" s="70">
        <v>1</v>
      </c>
      <c r="AF135" s="70">
        <v>1</v>
      </c>
      <c r="AG135" s="70"/>
      <c r="AH135" s="70"/>
      <c r="AI135" s="70"/>
      <c r="AJ135" s="70"/>
      <c r="AK135" s="145">
        <f t="shared" si="13"/>
        <v>8</v>
      </c>
    </row>
    <row r="136" spans="2:37" s="62" customFormat="1" ht="31.5" x14ac:dyDescent="0.25">
      <c r="B136" s="67"/>
      <c r="C136" s="67"/>
      <c r="D136" s="67"/>
      <c r="E136" s="81"/>
      <c r="F136" s="67"/>
      <c r="G136" s="67"/>
      <c r="H136" s="67"/>
      <c r="I136" s="76">
        <v>33</v>
      </c>
      <c r="J136" s="99" t="s">
        <v>686</v>
      </c>
      <c r="K136" s="77" t="s">
        <v>677</v>
      </c>
      <c r="L136" s="102" t="s">
        <v>665</v>
      </c>
      <c r="M136" s="69" t="s">
        <v>78</v>
      </c>
      <c r="N136" s="72">
        <v>4</v>
      </c>
      <c r="O136" s="99" t="s">
        <v>686</v>
      </c>
      <c r="P136" s="67" t="s">
        <v>683</v>
      </c>
      <c r="Q136" s="69" t="s">
        <v>79</v>
      </c>
      <c r="R136" s="71" t="s">
        <v>11</v>
      </c>
      <c r="S136" s="71"/>
      <c r="T136" s="67" t="s">
        <v>648</v>
      </c>
      <c r="U136" s="72" t="s">
        <v>91</v>
      </c>
      <c r="V136" s="73"/>
      <c r="W136" s="74">
        <v>44621</v>
      </c>
      <c r="X136" s="74">
        <v>44803</v>
      </c>
      <c r="Y136" s="72"/>
      <c r="Z136" s="72"/>
      <c r="AA136" s="72"/>
      <c r="AB136" s="72">
        <v>1</v>
      </c>
      <c r="AC136" s="72"/>
      <c r="AD136" s="72"/>
      <c r="AE136" s="72">
        <v>1</v>
      </c>
      <c r="AF136" s="72"/>
      <c r="AG136" s="72"/>
      <c r="AH136" s="72">
        <v>1</v>
      </c>
      <c r="AI136" s="72"/>
      <c r="AJ136" s="72">
        <v>1</v>
      </c>
      <c r="AK136" s="75">
        <f t="shared" si="13"/>
        <v>4</v>
      </c>
    </row>
    <row r="137" spans="2:37" s="107" customFormat="1" ht="31.5" x14ac:dyDescent="0.25">
      <c r="B137" s="67"/>
      <c r="C137" s="67"/>
      <c r="D137" s="67"/>
      <c r="E137" s="81"/>
      <c r="F137" s="67"/>
      <c r="G137" s="67"/>
      <c r="H137" s="67"/>
      <c r="I137" s="76">
        <v>33</v>
      </c>
      <c r="J137" s="99" t="s">
        <v>684</v>
      </c>
      <c r="K137" s="77" t="s">
        <v>678</v>
      </c>
      <c r="L137" s="102" t="s">
        <v>666</v>
      </c>
      <c r="M137" s="69" t="s">
        <v>78</v>
      </c>
      <c r="N137" s="72">
        <v>1</v>
      </c>
      <c r="O137" s="99" t="s">
        <v>684</v>
      </c>
      <c r="P137" s="67" t="s">
        <v>685</v>
      </c>
      <c r="Q137" s="69" t="s">
        <v>79</v>
      </c>
      <c r="R137" s="71" t="s">
        <v>11</v>
      </c>
      <c r="S137" s="71"/>
      <c r="T137" s="67" t="s">
        <v>648</v>
      </c>
      <c r="U137" s="72" t="s">
        <v>91</v>
      </c>
      <c r="V137" s="73"/>
      <c r="W137" s="74">
        <v>44621</v>
      </c>
      <c r="X137" s="74">
        <v>44803</v>
      </c>
      <c r="Y137" s="72"/>
      <c r="Z137" s="72"/>
      <c r="AA137" s="72"/>
      <c r="AB137" s="72"/>
      <c r="AC137" s="72"/>
      <c r="AD137" s="72"/>
      <c r="AE137" s="72">
        <v>1</v>
      </c>
      <c r="AF137" s="72"/>
      <c r="AG137" s="72"/>
      <c r="AH137" s="72"/>
      <c r="AI137" s="72"/>
      <c r="AJ137" s="72"/>
      <c r="AK137" s="75">
        <f t="shared" si="13"/>
        <v>1</v>
      </c>
    </row>
    <row r="138" spans="2:37" s="164" customFormat="1" ht="126" x14ac:dyDescent="0.25">
      <c r="B138" s="125" t="s">
        <v>95</v>
      </c>
      <c r="C138" s="121" t="s">
        <v>41</v>
      </c>
      <c r="D138" s="121" t="s">
        <v>25</v>
      </c>
      <c r="E138" s="125" t="s">
        <v>115</v>
      </c>
      <c r="F138" s="135" t="s">
        <v>119</v>
      </c>
      <c r="G138" s="126" t="s">
        <v>660</v>
      </c>
      <c r="H138" s="126" t="s">
        <v>406</v>
      </c>
      <c r="I138" s="80">
        <v>34</v>
      </c>
      <c r="J138" s="121" t="s">
        <v>675</v>
      </c>
      <c r="K138" s="104">
        <v>34</v>
      </c>
      <c r="L138" s="134" t="s">
        <v>746</v>
      </c>
      <c r="M138" s="104" t="s">
        <v>78</v>
      </c>
      <c r="N138" s="104">
        <v>6</v>
      </c>
      <c r="O138" s="121"/>
      <c r="P138" s="121"/>
      <c r="Q138" s="121"/>
      <c r="R138" s="113" t="s">
        <v>11</v>
      </c>
      <c r="S138" s="113" t="s">
        <v>55</v>
      </c>
      <c r="T138" s="121" t="s">
        <v>648</v>
      </c>
      <c r="U138" s="121" t="s">
        <v>91</v>
      </c>
      <c r="V138" s="134" t="s">
        <v>786</v>
      </c>
      <c r="W138" s="123">
        <v>44592</v>
      </c>
      <c r="X138" s="123">
        <v>44651</v>
      </c>
      <c r="Y138" s="104"/>
      <c r="Z138" s="104">
        <v>2</v>
      </c>
      <c r="AA138" s="104">
        <v>2</v>
      </c>
      <c r="AB138" s="104"/>
      <c r="AC138" s="104"/>
      <c r="AD138" s="104"/>
      <c r="AE138" s="104">
        <v>1</v>
      </c>
      <c r="AF138" s="104"/>
      <c r="AG138" s="104"/>
      <c r="AH138" s="104"/>
      <c r="AI138" s="104"/>
      <c r="AJ138" s="104">
        <v>1</v>
      </c>
      <c r="AK138" s="124">
        <f t="shared" si="13"/>
        <v>6</v>
      </c>
    </row>
    <row r="139" spans="2:37" s="62" customFormat="1" ht="47.25" x14ac:dyDescent="0.25">
      <c r="B139" s="67"/>
      <c r="C139" s="67"/>
      <c r="D139" s="67"/>
      <c r="E139" s="81"/>
      <c r="F139" s="67"/>
      <c r="G139" s="67"/>
      <c r="H139" s="67"/>
      <c r="I139" s="76">
        <v>34</v>
      </c>
      <c r="J139" s="99" t="s">
        <v>846</v>
      </c>
      <c r="K139" s="83" t="s">
        <v>680</v>
      </c>
      <c r="L139" s="102" t="s">
        <v>667</v>
      </c>
      <c r="M139" s="69" t="s">
        <v>78</v>
      </c>
      <c r="N139" s="72">
        <v>4</v>
      </c>
      <c r="O139" s="99" t="s">
        <v>846</v>
      </c>
      <c r="P139" s="67" t="s">
        <v>539</v>
      </c>
      <c r="Q139" s="69" t="s">
        <v>79</v>
      </c>
      <c r="R139" s="71" t="s">
        <v>11</v>
      </c>
      <c r="S139" s="71" t="s">
        <v>55</v>
      </c>
      <c r="T139" s="67" t="s">
        <v>648</v>
      </c>
      <c r="U139" s="72" t="s">
        <v>91</v>
      </c>
      <c r="V139" s="67"/>
      <c r="W139" s="86">
        <v>44592</v>
      </c>
      <c r="X139" s="86">
        <v>44651</v>
      </c>
      <c r="Y139" s="72"/>
      <c r="Z139" s="72">
        <v>2</v>
      </c>
      <c r="AA139" s="72">
        <v>2</v>
      </c>
      <c r="AB139" s="72"/>
      <c r="AC139" s="72"/>
      <c r="AD139" s="72"/>
      <c r="AE139" s="72"/>
      <c r="AF139" s="72"/>
      <c r="AG139" s="72"/>
      <c r="AH139" s="72"/>
      <c r="AI139" s="72"/>
      <c r="AJ139" s="72"/>
      <c r="AK139" s="79">
        <f t="shared" si="13"/>
        <v>4</v>
      </c>
    </row>
    <row r="140" spans="2:37" s="107" customFormat="1" ht="31.5" x14ac:dyDescent="0.25">
      <c r="B140" s="67"/>
      <c r="C140" s="67"/>
      <c r="D140" s="67"/>
      <c r="E140" s="81"/>
      <c r="F140" s="67"/>
      <c r="G140" s="67"/>
      <c r="H140" s="67"/>
      <c r="I140" s="76">
        <v>34</v>
      </c>
      <c r="J140" s="99" t="s">
        <v>687</v>
      </c>
      <c r="K140" s="83" t="s">
        <v>681</v>
      </c>
      <c r="L140" s="102" t="s">
        <v>668</v>
      </c>
      <c r="M140" s="69" t="s">
        <v>78</v>
      </c>
      <c r="N140" s="72">
        <v>2</v>
      </c>
      <c r="O140" s="99" t="s">
        <v>687</v>
      </c>
      <c r="P140" s="67" t="s">
        <v>683</v>
      </c>
      <c r="Q140" s="69" t="s">
        <v>79</v>
      </c>
      <c r="R140" s="71" t="s">
        <v>11</v>
      </c>
      <c r="S140" s="71" t="s">
        <v>55</v>
      </c>
      <c r="T140" s="67" t="s">
        <v>648</v>
      </c>
      <c r="U140" s="72" t="s">
        <v>91</v>
      </c>
      <c r="V140" s="67"/>
      <c r="W140" s="86">
        <v>44742</v>
      </c>
      <c r="X140" s="86">
        <v>44919</v>
      </c>
      <c r="Y140" s="72"/>
      <c r="Z140" s="72"/>
      <c r="AA140" s="72"/>
      <c r="AB140" s="72"/>
      <c r="AC140" s="72"/>
      <c r="AD140" s="72"/>
      <c r="AE140" s="72">
        <v>1</v>
      </c>
      <c r="AF140" s="72"/>
      <c r="AG140" s="72"/>
      <c r="AH140" s="72"/>
      <c r="AI140" s="72"/>
      <c r="AJ140" s="72">
        <v>1</v>
      </c>
      <c r="AK140" s="79">
        <f t="shared" si="13"/>
        <v>2</v>
      </c>
    </row>
    <row r="141" spans="2:37" s="164" customFormat="1" ht="126" x14ac:dyDescent="0.25">
      <c r="B141" s="125" t="s">
        <v>95</v>
      </c>
      <c r="C141" s="121" t="s">
        <v>41</v>
      </c>
      <c r="D141" s="121" t="s">
        <v>25</v>
      </c>
      <c r="E141" s="125" t="s">
        <v>115</v>
      </c>
      <c r="F141" s="135" t="s">
        <v>119</v>
      </c>
      <c r="G141" s="126" t="s">
        <v>660</v>
      </c>
      <c r="H141" s="126" t="s">
        <v>406</v>
      </c>
      <c r="I141" s="80">
        <v>35</v>
      </c>
      <c r="J141" s="121" t="s">
        <v>682</v>
      </c>
      <c r="K141" s="104">
        <v>35</v>
      </c>
      <c r="L141" s="126" t="s">
        <v>669</v>
      </c>
      <c r="M141" s="114" t="s">
        <v>78</v>
      </c>
      <c r="N141" s="104">
        <v>9</v>
      </c>
      <c r="O141" s="121"/>
      <c r="P141" s="121"/>
      <c r="Q141" s="121"/>
      <c r="R141" s="113" t="s">
        <v>11</v>
      </c>
      <c r="S141" s="113" t="s">
        <v>55</v>
      </c>
      <c r="T141" s="121" t="s">
        <v>648</v>
      </c>
      <c r="U141" s="121" t="s">
        <v>91</v>
      </c>
      <c r="V141" s="134" t="s">
        <v>786</v>
      </c>
      <c r="W141" s="123">
        <v>44592</v>
      </c>
      <c r="X141" s="123">
        <v>44919</v>
      </c>
      <c r="Y141" s="104"/>
      <c r="Z141" s="104"/>
      <c r="AA141" s="104"/>
      <c r="AB141" s="104">
        <v>1</v>
      </c>
      <c r="AC141" s="104">
        <v>1</v>
      </c>
      <c r="AD141" s="104"/>
      <c r="AE141" s="104">
        <v>2</v>
      </c>
      <c r="AF141" s="104"/>
      <c r="AG141" s="104">
        <v>1</v>
      </c>
      <c r="AH141" s="104">
        <v>1</v>
      </c>
      <c r="AI141" s="104"/>
      <c r="AJ141" s="104">
        <v>3</v>
      </c>
      <c r="AK141" s="124">
        <f t="shared" si="13"/>
        <v>9</v>
      </c>
    </row>
    <row r="142" spans="2:37" s="62" customFormat="1" ht="31.5" x14ac:dyDescent="0.25">
      <c r="B142" s="67"/>
      <c r="C142" s="67"/>
      <c r="D142" s="67"/>
      <c r="E142" s="81"/>
      <c r="F142" s="67"/>
      <c r="G142" s="67"/>
      <c r="H142" s="67"/>
      <c r="I142" s="76">
        <v>35</v>
      </c>
      <c r="J142" s="99" t="s">
        <v>688</v>
      </c>
      <c r="K142" s="83" t="s">
        <v>691</v>
      </c>
      <c r="L142" s="102" t="s">
        <v>670</v>
      </c>
      <c r="M142" s="69" t="s">
        <v>78</v>
      </c>
      <c r="N142" s="72">
        <v>3</v>
      </c>
      <c r="O142" s="67" t="s">
        <v>688</v>
      </c>
      <c r="P142" s="67" t="s">
        <v>683</v>
      </c>
      <c r="Q142" s="69" t="s">
        <v>79</v>
      </c>
      <c r="R142" s="71" t="s">
        <v>11</v>
      </c>
      <c r="S142" s="71" t="s">
        <v>55</v>
      </c>
      <c r="T142" s="67" t="s">
        <v>648</v>
      </c>
      <c r="U142" s="72" t="s">
        <v>91</v>
      </c>
      <c r="V142" s="67" t="s">
        <v>786</v>
      </c>
      <c r="W142" s="86">
        <v>44592</v>
      </c>
      <c r="X142" s="86">
        <v>44919</v>
      </c>
      <c r="Y142" s="72"/>
      <c r="Z142" s="72"/>
      <c r="AA142" s="72"/>
      <c r="AB142" s="72"/>
      <c r="AC142" s="72">
        <v>1</v>
      </c>
      <c r="AD142" s="72"/>
      <c r="AE142" s="72"/>
      <c r="AF142" s="72"/>
      <c r="AG142" s="72">
        <v>1</v>
      </c>
      <c r="AH142" s="72"/>
      <c r="AI142" s="72"/>
      <c r="AJ142" s="72">
        <v>1</v>
      </c>
      <c r="AK142" s="77">
        <f>SUM(Y142:AJ142)</f>
        <v>3</v>
      </c>
    </row>
    <row r="143" spans="2:37" s="62" customFormat="1" ht="47.25" x14ac:dyDescent="0.25">
      <c r="B143" s="67"/>
      <c r="C143" s="67"/>
      <c r="D143" s="67"/>
      <c r="E143" s="81"/>
      <c r="F143" s="67"/>
      <c r="G143" s="67"/>
      <c r="H143" s="67"/>
      <c r="I143" s="76">
        <v>35</v>
      </c>
      <c r="J143" s="99" t="s">
        <v>686</v>
      </c>
      <c r="K143" s="83" t="s">
        <v>692</v>
      </c>
      <c r="L143" s="102" t="s">
        <v>671</v>
      </c>
      <c r="M143" s="69" t="s">
        <v>78</v>
      </c>
      <c r="N143" s="72">
        <v>4</v>
      </c>
      <c r="O143" s="67" t="s">
        <v>686</v>
      </c>
      <c r="P143" s="67" t="s">
        <v>683</v>
      </c>
      <c r="Q143" s="69" t="s">
        <v>79</v>
      </c>
      <c r="R143" s="71" t="s">
        <v>11</v>
      </c>
      <c r="S143" s="71" t="s">
        <v>55</v>
      </c>
      <c r="T143" s="67" t="s">
        <v>648</v>
      </c>
      <c r="U143" s="72" t="s">
        <v>91</v>
      </c>
      <c r="V143" s="67" t="s">
        <v>786</v>
      </c>
      <c r="W143" s="86">
        <v>44592</v>
      </c>
      <c r="X143" s="86">
        <v>44919</v>
      </c>
      <c r="Y143" s="72"/>
      <c r="Z143" s="72"/>
      <c r="AA143" s="72"/>
      <c r="AB143" s="72">
        <v>1</v>
      </c>
      <c r="AC143" s="72"/>
      <c r="AD143" s="72"/>
      <c r="AE143" s="72">
        <v>1</v>
      </c>
      <c r="AF143" s="72"/>
      <c r="AG143" s="72"/>
      <c r="AH143" s="72">
        <v>1</v>
      </c>
      <c r="AI143" s="72"/>
      <c r="AJ143" s="72">
        <v>1</v>
      </c>
      <c r="AK143" s="77">
        <f>SUM(Y143:AJ143)</f>
        <v>4</v>
      </c>
    </row>
    <row r="144" spans="2:37" s="107" customFormat="1" ht="31.5" x14ac:dyDescent="0.25">
      <c r="B144" s="67"/>
      <c r="C144" s="67"/>
      <c r="D144" s="67"/>
      <c r="E144" s="81"/>
      <c r="F144" s="67"/>
      <c r="G144" s="67"/>
      <c r="H144" s="67"/>
      <c r="I144" s="76">
        <v>35</v>
      </c>
      <c r="J144" s="99" t="s">
        <v>689</v>
      </c>
      <c r="K144" s="83" t="s">
        <v>693</v>
      </c>
      <c r="L144" s="100" t="s">
        <v>672</v>
      </c>
      <c r="M144" s="69" t="s">
        <v>78</v>
      </c>
      <c r="N144" s="72">
        <v>2</v>
      </c>
      <c r="O144" s="67" t="s">
        <v>689</v>
      </c>
      <c r="P144" s="67" t="s">
        <v>683</v>
      </c>
      <c r="Q144" s="69" t="s">
        <v>79</v>
      </c>
      <c r="R144" s="71" t="s">
        <v>11</v>
      </c>
      <c r="S144" s="71" t="s">
        <v>55</v>
      </c>
      <c r="T144" s="67" t="s">
        <v>648</v>
      </c>
      <c r="U144" s="72" t="s">
        <v>91</v>
      </c>
      <c r="V144" s="67" t="s">
        <v>786</v>
      </c>
      <c r="W144" s="86">
        <v>44592</v>
      </c>
      <c r="X144" s="86">
        <v>44919</v>
      </c>
      <c r="Y144" s="72"/>
      <c r="Z144" s="72"/>
      <c r="AA144" s="72"/>
      <c r="AB144" s="72"/>
      <c r="AC144" s="72"/>
      <c r="AD144" s="72"/>
      <c r="AE144" s="72">
        <v>1</v>
      </c>
      <c r="AF144" s="72"/>
      <c r="AG144" s="72"/>
      <c r="AH144" s="72"/>
      <c r="AI144" s="72"/>
      <c r="AJ144" s="72">
        <v>1</v>
      </c>
      <c r="AK144" s="77">
        <f>SUM(Y144:AJ144)</f>
        <v>2</v>
      </c>
    </row>
    <row r="145" spans="2:37" s="164" customFormat="1" ht="126" x14ac:dyDescent="0.25">
      <c r="B145" s="125" t="s">
        <v>95</v>
      </c>
      <c r="C145" s="121" t="s">
        <v>41</v>
      </c>
      <c r="D145" s="121" t="s">
        <v>25</v>
      </c>
      <c r="E145" s="125" t="s">
        <v>115</v>
      </c>
      <c r="F145" s="121" t="s">
        <v>690</v>
      </c>
      <c r="G145" s="121" t="s">
        <v>660</v>
      </c>
      <c r="H145" s="126" t="s">
        <v>406</v>
      </c>
      <c r="I145" s="80">
        <v>36</v>
      </c>
      <c r="J145" s="121" t="s">
        <v>800</v>
      </c>
      <c r="K145" s="104">
        <v>36</v>
      </c>
      <c r="L145" s="136" t="s">
        <v>694</v>
      </c>
      <c r="M145" s="114" t="s">
        <v>78</v>
      </c>
      <c r="N145" s="104">
        <v>8</v>
      </c>
      <c r="O145" s="106"/>
      <c r="P145" s="121"/>
      <c r="Q145" s="121"/>
      <c r="R145" s="113" t="s">
        <v>10</v>
      </c>
      <c r="S145" s="113" t="s">
        <v>55</v>
      </c>
      <c r="T145" s="121" t="s">
        <v>648</v>
      </c>
      <c r="U145" s="121" t="s">
        <v>91</v>
      </c>
      <c r="V145" s="134" t="s">
        <v>786</v>
      </c>
      <c r="W145" s="123">
        <v>44592</v>
      </c>
      <c r="X145" s="123">
        <v>44919</v>
      </c>
      <c r="Y145" s="104"/>
      <c r="Z145" s="104"/>
      <c r="AA145" s="104">
        <v>2</v>
      </c>
      <c r="AB145" s="104">
        <v>2</v>
      </c>
      <c r="AC145" s="104">
        <v>1</v>
      </c>
      <c r="AD145" s="104"/>
      <c r="AE145" s="104"/>
      <c r="AF145" s="104">
        <v>2</v>
      </c>
      <c r="AG145" s="104"/>
      <c r="AH145" s="104">
        <v>1</v>
      </c>
      <c r="AI145" s="104"/>
      <c r="AJ145" s="104"/>
      <c r="AK145" s="124">
        <f>+SUM(Y145:AJ145)</f>
        <v>8</v>
      </c>
    </row>
    <row r="146" spans="2:37" s="62" customFormat="1" ht="31.5" x14ac:dyDescent="0.25">
      <c r="B146" s="67"/>
      <c r="C146" s="67"/>
      <c r="D146" s="67"/>
      <c r="E146" s="81"/>
      <c r="F146" s="67"/>
      <c r="G146" s="67"/>
      <c r="H146" s="67"/>
      <c r="I146" s="76">
        <v>36</v>
      </c>
      <c r="J146" s="99" t="s">
        <v>621</v>
      </c>
      <c r="K146" s="83" t="s">
        <v>764</v>
      </c>
      <c r="L146" s="98" t="s">
        <v>696</v>
      </c>
      <c r="M146" s="69" t="s">
        <v>78</v>
      </c>
      <c r="N146" s="72">
        <v>2</v>
      </c>
      <c r="O146" s="67" t="s">
        <v>621</v>
      </c>
      <c r="P146" s="67" t="s">
        <v>367</v>
      </c>
      <c r="Q146" s="69" t="s">
        <v>79</v>
      </c>
      <c r="R146" s="67" t="s">
        <v>10</v>
      </c>
      <c r="S146" s="67" t="s">
        <v>55</v>
      </c>
      <c r="T146" s="67" t="s">
        <v>648</v>
      </c>
      <c r="U146" s="72" t="s">
        <v>91</v>
      </c>
      <c r="V146" s="67" t="s">
        <v>786</v>
      </c>
      <c r="W146" s="86">
        <v>44592</v>
      </c>
      <c r="X146" s="86">
        <v>44773</v>
      </c>
      <c r="Y146" s="72"/>
      <c r="Z146" s="72"/>
      <c r="AA146" s="72">
        <v>1</v>
      </c>
      <c r="AB146" s="72">
        <v>1</v>
      </c>
      <c r="AC146" s="72"/>
      <c r="AD146" s="72"/>
      <c r="AE146" s="72"/>
      <c r="AF146" s="72"/>
      <c r="AG146" s="72"/>
      <c r="AH146" s="72"/>
      <c r="AI146" s="72"/>
      <c r="AJ146" s="72"/>
      <c r="AK146" s="72">
        <f t="shared" ref="AK146:AK149" si="14">SUM(Y146:AJ146)</f>
        <v>2</v>
      </c>
    </row>
    <row r="147" spans="2:37" s="62" customFormat="1" ht="31.5" x14ac:dyDescent="0.25">
      <c r="B147" s="67"/>
      <c r="C147" s="67"/>
      <c r="D147" s="67"/>
      <c r="E147" s="81"/>
      <c r="F147" s="67"/>
      <c r="G147" s="67"/>
      <c r="H147" s="67"/>
      <c r="I147" s="76">
        <v>36</v>
      </c>
      <c r="J147" s="99" t="s">
        <v>698</v>
      </c>
      <c r="K147" s="83" t="s">
        <v>765</v>
      </c>
      <c r="L147" s="67" t="s">
        <v>695</v>
      </c>
      <c r="M147" s="69" t="s">
        <v>78</v>
      </c>
      <c r="N147" s="72">
        <v>3</v>
      </c>
      <c r="O147" s="67" t="s">
        <v>698</v>
      </c>
      <c r="P147" s="67" t="s">
        <v>697</v>
      </c>
      <c r="Q147" s="69" t="s">
        <v>79</v>
      </c>
      <c r="R147" s="67" t="s">
        <v>10</v>
      </c>
      <c r="S147" s="67" t="s">
        <v>55</v>
      </c>
      <c r="T147" s="67" t="s">
        <v>648</v>
      </c>
      <c r="U147" s="72" t="s">
        <v>91</v>
      </c>
      <c r="V147" s="67" t="s">
        <v>786</v>
      </c>
      <c r="W147" s="86">
        <v>44592</v>
      </c>
      <c r="X147" s="86">
        <v>44773</v>
      </c>
      <c r="Y147" s="72"/>
      <c r="Z147" s="72"/>
      <c r="AA147" s="72">
        <v>1</v>
      </c>
      <c r="AB147" s="72">
        <v>1</v>
      </c>
      <c r="AC147" s="72">
        <v>1</v>
      </c>
      <c r="AD147" s="72"/>
      <c r="AE147" s="72"/>
      <c r="AF147" s="72"/>
      <c r="AG147" s="72"/>
      <c r="AH147" s="72"/>
      <c r="AI147" s="72"/>
      <c r="AJ147" s="72"/>
      <c r="AK147" s="72">
        <f t="shared" si="14"/>
        <v>3</v>
      </c>
    </row>
    <row r="148" spans="2:37" s="62" customFormat="1" ht="31.5" x14ac:dyDescent="0.25">
      <c r="B148" s="67"/>
      <c r="C148" s="67"/>
      <c r="D148" s="67"/>
      <c r="E148" s="81"/>
      <c r="F148" s="67"/>
      <c r="G148" s="67"/>
      <c r="H148" s="67"/>
      <c r="I148" s="76">
        <v>36</v>
      </c>
      <c r="J148" s="99" t="s">
        <v>621</v>
      </c>
      <c r="K148" s="83" t="s">
        <v>766</v>
      </c>
      <c r="L148" s="67" t="s">
        <v>699</v>
      </c>
      <c r="M148" s="69" t="s">
        <v>78</v>
      </c>
      <c r="N148" s="72">
        <v>2</v>
      </c>
      <c r="O148" s="67" t="s">
        <v>621</v>
      </c>
      <c r="P148" s="67" t="s">
        <v>367</v>
      </c>
      <c r="Q148" s="69" t="s">
        <v>79</v>
      </c>
      <c r="R148" s="67" t="s">
        <v>10</v>
      </c>
      <c r="S148" s="67" t="s">
        <v>55</v>
      </c>
      <c r="T148" s="67" t="s">
        <v>648</v>
      </c>
      <c r="U148" s="72" t="s">
        <v>91</v>
      </c>
      <c r="V148" s="103" t="s">
        <v>786</v>
      </c>
      <c r="W148" s="86">
        <v>44774</v>
      </c>
      <c r="X148" s="86">
        <v>44919</v>
      </c>
      <c r="Y148" s="72"/>
      <c r="Z148" s="72"/>
      <c r="AA148" s="72"/>
      <c r="AB148" s="72"/>
      <c r="AC148" s="72"/>
      <c r="AD148" s="72"/>
      <c r="AE148" s="72"/>
      <c r="AF148" s="72">
        <v>1</v>
      </c>
      <c r="AG148" s="72"/>
      <c r="AH148" s="72">
        <v>1</v>
      </c>
      <c r="AI148" s="72"/>
      <c r="AJ148" s="72"/>
      <c r="AK148" s="72">
        <f t="shared" si="14"/>
        <v>2</v>
      </c>
    </row>
    <row r="149" spans="2:37" s="107" customFormat="1" ht="31.5" x14ac:dyDescent="0.25">
      <c r="B149" s="67"/>
      <c r="C149" s="67"/>
      <c r="D149" s="67"/>
      <c r="E149" s="81"/>
      <c r="F149" s="67"/>
      <c r="G149" s="67"/>
      <c r="H149" s="67"/>
      <c r="I149" s="76">
        <v>36</v>
      </c>
      <c r="J149" s="67" t="s">
        <v>700</v>
      </c>
      <c r="K149" s="83" t="s">
        <v>767</v>
      </c>
      <c r="L149" s="67" t="s">
        <v>701</v>
      </c>
      <c r="M149" s="69" t="s">
        <v>78</v>
      </c>
      <c r="N149" s="72">
        <v>1</v>
      </c>
      <c r="O149" s="67" t="s">
        <v>700</v>
      </c>
      <c r="P149" s="67" t="s">
        <v>627</v>
      </c>
      <c r="Q149" s="72" t="s">
        <v>79</v>
      </c>
      <c r="R149" s="67" t="s">
        <v>10</v>
      </c>
      <c r="S149" s="67" t="s">
        <v>55</v>
      </c>
      <c r="T149" s="67" t="s">
        <v>648</v>
      </c>
      <c r="U149" s="72" t="s">
        <v>91</v>
      </c>
      <c r="V149" s="103" t="s">
        <v>786</v>
      </c>
      <c r="W149" s="86">
        <v>44774</v>
      </c>
      <c r="X149" s="86">
        <v>44919</v>
      </c>
      <c r="Y149" s="72"/>
      <c r="Z149" s="72"/>
      <c r="AA149" s="72"/>
      <c r="AB149" s="72"/>
      <c r="AC149" s="72"/>
      <c r="AD149" s="72"/>
      <c r="AE149" s="72"/>
      <c r="AF149" s="72">
        <v>1</v>
      </c>
      <c r="AG149" s="72"/>
      <c r="AH149" s="72"/>
      <c r="AI149" s="72"/>
      <c r="AJ149" s="72"/>
      <c r="AK149" s="72">
        <f t="shared" si="14"/>
        <v>1</v>
      </c>
    </row>
    <row r="150" spans="2:37" s="164" customFormat="1" ht="108" x14ac:dyDescent="0.25">
      <c r="B150" s="125" t="s">
        <v>95</v>
      </c>
      <c r="C150" s="121" t="s">
        <v>29</v>
      </c>
      <c r="D150" s="121" t="s">
        <v>29</v>
      </c>
      <c r="E150" s="125" t="s">
        <v>122</v>
      </c>
      <c r="F150" s="121" t="s">
        <v>119</v>
      </c>
      <c r="G150" s="121"/>
      <c r="H150" s="126" t="s">
        <v>710</v>
      </c>
      <c r="I150" s="80">
        <v>37</v>
      </c>
      <c r="J150" s="121" t="s">
        <v>847</v>
      </c>
      <c r="K150" s="104"/>
      <c r="L150" s="136"/>
      <c r="M150" s="114"/>
      <c r="N150" s="104"/>
      <c r="O150" s="106"/>
      <c r="P150" s="121"/>
      <c r="Q150" s="121"/>
      <c r="R150" s="113" t="s">
        <v>14</v>
      </c>
      <c r="S150" s="113" t="s">
        <v>35</v>
      </c>
      <c r="T150" s="121" t="s">
        <v>796</v>
      </c>
      <c r="U150" s="121" t="s">
        <v>91</v>
      </c>
      <c r="V150" s="134" t="s">
        <v>786</v>
      </c>
      <c r="W150" s="123"/>
      <c r="X150" s="123"/>
      <c r="Y150" s="104"/>
      <c r="Z150" s="104"/>
      <c r="AA150" s="104"/>
      <c r="AB150" s="104"/>
      <c r="AC150" s="104"/>
      <c r="AD150" s="104"/>
      <c r="AE150" s="104"/>
      <c r="AF150" s="104"/>
      <c r="AG150" s="104"/>
      <c r="AH150" s="104"/>
      <c r="AI150" s="104"/>
      <c r="AJ150" s="104"/>
      <c r="AK150" s="124"/>
    </row>
    <row r="151" spans="2:37" s="62" customFormat="1" ht="63" x14ac:dyDescent="0.25">
      <c r="B151" s="67"/>
      <c r="C151" s="67"/>
      <c r="D151" s="67"/>
      <c r="E151" s="81"/>
      <c r="F151" s="67"/>
      <c r="G151" s="67"/>
      <c r="H151" s="67"/>
      <c r="I151" s="76">
        <v>37</v>
      </c>
      <c r="J151" s="99" t="s">
        <v>847</v>
      </c>
      <c r="K151" s="83" t="s">
        <v>802</v>
      </c>
      <c r="L151" s="98" t="s">
        <v>807</v>
      </c>
      <c r="M151" s="69" t="s">
        <v>78</v>
      </c>
      <c r="N151" s="72">
        <v>3</v>
      </c>
      <c r="O151" s="67" t="s">
        <v>808</v>
      </c>
      <c r="P151" s="67" t="s">
        <v>809</v>
      </c>
      <c r="Q151" s="72" t="s">
        <v>79</v>
      </c>
      <c r="R151" s="67" t="s">
        <v>14</v>
      </c>
      <c r="S151" s="67" t="s">
        <v>35</v>
      </c>
      <c r="T151" s="67" t="s">
        <v>796</v>
      </c>
      <c r="U151" s="72" t="s">
        <v>91</v>
      </c>
      <c r="V151" s="67" t="s">
        <v>786</v>
      </c>
      <c r="W151" s="86">
        <v>44621</v>
      </c>
      <c r="X151" s="86">
        <v>44893</v>
      </c>
      <c r="Y151" s="72"/>
      <c r="Z151" s="72"/>
      <c r="AA151" s="72"/>
      <c r="AB151" s="72">
        <v>1</v>
      </c>
      <c r="AC151" s="72"/>
      <c r="AD151" s="72"/>
      <c r="AE151" s="72"/>
      <c r="AF151" s="72">
        <v>1</v>
      </c>
      <c r="AG151" s="72"/>
      <c r="AH151" s="72"/>
      <c r="AI151" s="72">
        <v>1</v>
      </c>
      <c r="AJ151" s="72"/>
      <c r="AK151" s="77">
        <f>SUM(Y151:AJ151)</f>
        <v>3</v>
      </c>
    </row>
    <row r="152" spans="2:37" s="164" customFormat="1" ht="54" x14ac:dyDescent="0.25">
      <c r="B152" s="125" t="s">
        <v>95</v>
      </c>
      <c r="C152" s="121" t="s">
        <v>29</v>
      </c>
      <c r="D152" s="121" t="s">
        <v>29</v>
      </c>
      <c r="E152" s="125" t="s">
        <v>122</v>
      </c>
      <c r="F152" s="121" t="s">
        <v>119</v>
      </c>
      <c r="G152" s="121"/>
      <c r="H152" s="126" t="s">
        <v>410</v>
      </c>
      <c r="I152" s="80">
        <v>38</v>
      </c>
      <c r="J152" s="121" t="s">
        <v>791</v>
      </c>
      <c r="K152" s="104"/>
      <c r="L152" s="136"/>
      <c r="M152" s="114"/>
      <c r="N152" s="104"/>
      <c r="O152" s="106"/>
      <c r="P152" s="121"/>
      <c r="Q152" s="121"/>
      <c r="R152" s="113" t="s">
        <v>14</v>
      </c>
      <c r="S152" s="113" t="s">
        <v>35</v>
      </c>
      <c r="T152" s="121" t="s">
        <v>796</v>
      </c>
      <c r="U152" s="121" t="s">
        <v>91</v>
      </c>
      <c r="V152" s="134" t="s">
        <v>786</v>
      </c>
      <c r="W152" s="123"/>
      <c r="X152" s="123"/>
      <c r="Y152" s="104"/>
      <c r="Z152" s="104"/>
      <c r="AA152" s="104"/>
      <c r="AB152" s="104"/>
      <c r="AC152" s="104"/>
      <c r="AD152" s="104"/>
      <c r="AE152" s="104"/>
      <c r="AF152" s="104"/>
      <c r="AG152" s="104"/>
      <c r="AH152" s="104"/>
      <c r="AI152" s="104"/>
      <c r="AJ152" s="104"/>
      <c r="AK152" s="124"/>
    </row>
    <row r="153" spans="2:37" s="62" customFormat="1" ht="31.5" x14ac:dyDescent="0.25">
      <c r="B153" s="67"/>
      <c r="C153" s="67"/>
      <c r="D153" s="67"/>
      <c r="E153" s="81"/>
      <c r="F153" s="67"/>
      <c r="G153" s="67"/>
      <c r="H153" s="67"/>
      <c r="I153" s="76">
        <v>38</v>
      </c>
      <c r="J153" s="99" t="s">
        <v>791</v>
      </c>
      <c r="K153" s="83" t="s">
        <v>803</v>
      </c>
      <c r="L153" s="98" t="s">
        <v>792</v>
      </c>
      <c r="M153" s="69" t="s">
        <v>78</v>
      </c>
      <c r="N153" s="72">
        <v>1</v>
      </c>
      <c r="O153" s="67" t="s">
        <v>810</v>
      </c>
      <c r="P153" s="67" t="s">
        <v>811</v>
      </c>
      <c r="Q153" s="72" t="s">
        <v>79</v>
      </c>
      <c r="R153" s="84" t="s">
        <v>14</v>
      </c>
      <c r="S153" s="71" t="s">
        <v>35</v>
      </c>
      <c r="T153" s="67" t="s">
        <v>796</v>
      </c>
      <c r="U153" s="72" t="s">
        <v>91</v>
      </c>
      <c r="V153" s="67" t="s">
        <v>786</v>
      </c>
      <c r="W153" s="86">
        <v>44621</v>
      </c>
      <c r="X153" s="86">
        <v>44713</v>
      </c>
      <c r="Y153" s="72"/>
      <c r="Z153" s="72"/>
      <c r="AA153" s="72"/>
      <c r="AB153" s="72"/>
      <c r="AC153" s="72">
        <v>1</v>
      </c>
      <c r="AD153" s="72"/>
      <c r="AE153" s="72"/>
      <c r="AF153" s="72"/>
      <c r="AG153" s="72"/>
      <c r="AH153" s="72"/>
      <c r="AI153" s="72"/>
      <c r="AJ153" s="72"/>
      <c r="AK153" s="77">
        <f>SUM(Y153:AJ153)</f>
        <v>1</v>
      </c>
    </row>
    <row r="154" spans="2:37" s="62" customFormat="1" ht="31.5" x14ac:dyDescent="0.25">
      <c r="B154" s="67"/>
      <c r="C154" s="67"/>
      <c r="D154" s="67"/>
      <c r="E154" s="81"/>
      <c r="F154" s="67"/>
      <c r="G154" s="67"/>
      <c r="H154" s="67"/>
      <c r="I154" s="76">
        <v>38</v>
      </c>
      <c r="J154" s="99" t="s">
        <v>791</v>
      </c>
      <c r="K154" s="83" t="s">
        <v>804</v>
      </c>
      <c r="L154" s="67" t="s">
        <v>793</v>
      </c>
      <c r="M154" s="69" t="s">
        <v>78</v>
      </c>
      <c r="N154" s="72">
        <v>1</v>
      </c>
      <c r="O154" s="67" t="s">
        <v>810</v>
      </c>
      <c r="P154" s="67" t="s">
        <v>811</v>
      </c>
      <c r="Q154" s="72" t="s">
        <v>79</v>
      </c>
      <c r="R154" s="84" t="s">
        <v>14</v>
      </c>
      <c r="S154" s="71" t="s">
        <v>35</v>
      </c>
      <c r="T154" s="67" t="s">
        <v>796</v>
      </c>
      <c r="U154" s="72" t="s">
        <v>91</v>
      </c>
      <c r="V154" s="67" t="s">
        <v>786</v>
      </c>
      <c r="W154" s="86">
        <v>44621</v>
      </c>
      <c r="X154" s="86">
        <v>44713</v>
      </c>
      <c r="Y154" s="72"/>
      <c r="Z154" s="72"/>
      <c r="AA154" s="72"/>
      <c r="AB154" s="72"/>
      <c r="AC154" s="72">
        <v>1</v>
      </c>
      <c r="AD154" s="72"/>
      <c r="AE154" s="72"/>
      <c r="AF154" s="72"/>
      <c r="AG154" s="72"/>
      <c r="AH154" s="72"/>
      <c r="AI154" s="72"/>
      <c r="AJ154" s="72"/>
      <c r="AK154" s="77">
        <f>SUM(Y154:AJ154)</f>
        <v>1</v>
      </c>
    </row>
    <row r="155" spans="2:37" s="164" customFormat="1" ht="54" x14ac:dyDescent="0.25">
      <c r="B155" s="125" t="s">
        <v>95</v>
      </c>
      <c r="C155" s="121" t="s">
        <v>29</v>
      </c>
      <c r="D155" s="121" t="s">
        <v>29</v>
      </c>
      <c r="E155" s="125" t="s">
        <v>122</v>
      </c>
      <c r="F155" s="121" t="s">
        <v>119</v>
      </c>
      <c r="G155" s="121"/>
      <c r="H155" s="126" t="s">
        <v>716</v>
      </c>
      <c r="I155" s="80">
        <v>39</v>
      </c>
      <c r="J155" s="121" t="s">
        <v>794</v>
      </c>
      <c r="K155" s="104"/>
      <c r="L155" s="136"/>
      <c r="M155" s="114"/>
      <c r="N155" s="104"/>
      <c r="O155" s="106"/>
      <c r="P155" s="121"/>
      <c r="Q155" s="121"/>
      <c r="R155" s="113" t="s">
        <v>14</v>
      </c>
      <c r="S155" s="113" t="s">
        <v>35</v>
      </c>
      <c r="T155" s="121" t="s">
        <v>796</v>
      </c>
      <c r="U155" s="121" t="s">
        <v>91</v>
      </c>
      <c r="V155" s="134" t="s">
        <v>786</v>
      </c>
      <c r="W155" s="123"/>
      <c r="X155" s="123"/>
      <c r="Y155" s="104"/>
      <c r="Z155" s="104"/>
      <c r="AA155" s="104"/>
      <c r="AB155" s="104"/>
      <c r="AC155" s="104"/>
      <c r="AD155" s="104"/>
      <c r="AE155" s="104"/>
      <c r="AF155" s="104"/>
      <c r="AG155" s="104"/>
      <c r="AH155" s="104"/>
      <c r="AI155" s="104"/>
      <c r="AJ155" s="104"/>
      <c r="AK155" s="124"/>
    </row>
    <row r="156" spans="2:37" s="62" customFormat="1" ht="31.5" x14ac:dyDescent="0.25">
      <c r="B156" s="67"/>
      <c r="C156" s="67"/>
      <c r="D156" s="67"/>
      <c r="E156" s="81"/>
      <c r="F156" s="67"/>
      <c r="G156" s="67"/>
      <c r="H156" s="67"/>
      <c r="I156" s="76">
        <v>39</v>
      </c>
      <c r="J156" s="99" t="s">
        <v>794</v>
      </c>
      <c r="K156" s="83" t="s">
        <v>805</v>
      </c>
      <c r="L156" s="98" t="s">
        <v>795</v>
      </c>
      <c r="M156" s="69" t="s">
        <v>78</v>
      </c>
      <c r="N156" s="72">
        <v>1</v>
      </c>
      <c r="O156" s="67" t="s">
        <v>812</v>
      </c>
      <c r="P156" s="67" t="s">
        <v>813</v>
      </c>
      <c r="Q156" s="72" t="s">
        <v>79</v>
      </c>
      <c r="R156" s="84" t="s">
        <v>14</v>
      </c>
      <c r="S156" s="71" t="s">
        <v>35</v>
      </c>
      <c r="T156" s="67" t="s">
        <v>796</v>
      </c>
      <c r="U156" s="72" t="s">
        <v>91</v>
      </c>
      <c r="V156" s="67" t="s">
        <v>786</v>
      </c>
      <c r="W156" s="86">
        <v>44621</v>
      </c>
      <c r="X156" s="86">
        <v>44926</v>
      </c>
      <c r="Y156" s="72"/>
      <c r="Z156" s="72"/>
      <c r="AA156" s="72"/>
      <c r="AB156" s="72"/>
      <c r="AC156" s="72"/>
      <c r="AD156" s="72"/>
      <c r="AE156" s="72"/>
      <c r="AF156" s="72"/>
      <c r="AG156" s="72"/>
      <c r="AH156" s="72"/>
      <c r="AI156" s="72"/>
      <c r="AJ156" s="72">
        <v>1</v>
      </c>
      <c r="AK156" s="77">
        <f>SUM(Y156:AJ156)</f>
        <v>1</v>
      </c>
    </row>
    <row r="157" spans="2:37" s="164" customFormat="1" ht="90" x14ac:dyDescent="0.25">
      <c r="B157" s="125" t="s">
        <v>95</v>
      </c>
      <c r="C157" s="121" t="s">
        <v>29</v>
      </c>
      <c r="D157" s="121" t="s">
        <v>29</v>
      </c>
      <c r="E157" s="125" t="s">
        <v>122</v>
      </c>
      <c r="F157" s="121" t="s">
        <v>119</v>
      </c>
      <c r="G157" s="121"/>
      <c r="H157" s="126" t="s">
        <v>706</v>
      </c>
      <c r="I157" s="80">
        <v>40</v>
      </c>
      <c r="J157" s="121" t="s">
        <v>790</v>
      </c>
      <c r="K157" s="104"/>
      <c r="L157" s="184"/>
      <c r="M157" s="114"/>
      <c r="N157" s="104"/>
      <c r="O157" s="106"/>
      <c r="P157" s="121"/>
      <c r="Q157" s="121"/>
      <c r="R157" s="113" t="s">
        <v>14</v>
      </c>
      <c r="S157" s="113" t="s">
        <v>35</v>
      </c>
      <c r="T157" s="121" t="s">
        <v>796</v>
      </c>
      <c r="U157" s="121" t="s">
        <v>91</v>
      </c>
      <c r="V157" s="134" t="s">
        <v>786</v>
      </c>
      <c r="W157" s="123"/>
      <c r="X157" s="123"/>
      <c r="Y157" s="104"/>
      <c r="Z157" s="104"/>
      <c r="AA157" s="104"/>
      <c r="AB157" s="104"/>
      <c r="AC157" s="104"/>
      <c r="AD157" s="104"/>
      <c r="AE157" s="104"/>
      <c r="AF157" s="104"/>
      <c r="AG157" s="104"/>
      <c r="AH157" s="104"/>
      <c r="AI157" s="104"/>
      <c r="AJ157" s="104"/>
      <c r="AK157" s="124"/>
    </row>
    <row r="158" spans="2:37" s="62" customFormat="1" ht="47.25" x14ac:dyDescent="0.25">
      <c r="B158" s="67"/>
      <c r="C158" s="67"/>
      <c r="D158" s="67"/>
      <c r="E158" s="81"/>
      <c r="F158" s="67"/>
      <c r="G158" s="67"/>
      <c r="H158" s="67"/>
      <c r="I158" s="76">
        <v>40</v>
      </c>
      <c r="J158" s="99" t="s">
        <v>790</v>
      </c>
      <c r="K158" s="83" t="s">
        <v>806</v>
      </c>
      <c r="L158" s="67" t="s">
        <v>848</v>
      </c>
      <c r="M158" s="69" t="s">
        <v>78</v>
      </c>
      <c r="N158" s="72">
        <v>1</v>
      </c>
      <c r="O158" s="67" t="s">
        <v>814</v>
      </c>
      <c r="P158" s="67" t="s">
        <v>816</v>
      </c>
      <c r="Q158" s="72" t="s">
        <v>79</v>
      </c>
      <c r="R158" s="84" t="s">
        <v>14</v>
      </c>
      <c r="S158" s="71" t="s">
        <v>35</v>
      </c>
      <c r="T158" s="67" t="s">
        <v>796</v>
      </c>
      <c r="U158" s="72" t="s">
        <v>91</v>
      </c>
      <c r="V158" s="67" t="s">
        <v>786</v>
      </c>
      <c r="W158" s="86">
        <v>44621</v>
      </c>
      <c r="X158" s="86">
        <v>44650</v>
      </c>
      <c r="Y158" s="72"/>
      <c r="Z158" s="72"/>
      <c r="AA158" s="72">
        <v>1</v>
      </c>
      <c r="AB158" s="72"/>
      <c r="AC158" s="72"/>
      <c r="AD158" s="72"/>
      <c r="AE158" s="72"/>
      <c r="AF158" s="72"/>
      <c r="AG158" s="72"/>
      <c r="AH158" s="72"/>
      <c r="AI158" s="72"/>
      <c r="AJ158" s="72"/>
      <c r="AK158" s="77">
        <f>SUM(Y158:AJ158)</f>
        <v>1</v>
      </c>
    </row>
    <row r="159" spans="2:37" s="62" customFormat="1" ht="47.25" x14ac:dyDescent="0.25">
      <c r="B159" s="67"/>
      <c r="C159" s="67"/>
      <c r="D159" s="67"/>
      <c r="E159" s="81"/>
      <c r="F159" s="67"/>
      <c r="G159" s="67"/>
      <c r="H159" s="67"/>
      <c r="I159" s="76">
        <v>40</v>
      </c>
      <c r="J159" s="99" t="s">
        <v>790</v>
      </c>
      <c r="K159" s="83" t="s">
        <v>806</v>
      </c>
      <c r="L159" s="67" t="s">
        <v>801</v>
      </c>
      <c r="M159" s="69" t="s">
        <v>78</v>
      </c>
      <c r="N159" s="72">
        <v>2</v>
      </c>
      <c r="O159" s="67" t="s">
        <v>815</v>
      </c>
      <c r="P159" s="67" t="s">
        <v>817</v>
      </c>
      <c r="Q159" s="72" t="s">
        <v>79</v>
      </c>
      <c r="R159" s="84" t="s">
        <v>14</v>
      </c>
      <c r="S159" s="71" t="s">
        <v>35</v>
      </c>
      <c r="T159" s="67" t="s">
        <v>796</v>
      </c>
      <c r="U159" s="72" t="s">
        <v>91</v>
      </c>
      <c r="V159" s="67" t="s">
        <v>786</v>
      </c>
      <c r="W159" s="86">
        <v>44621</v>
      </c>
      <c r="X159" s="86">
        <v>44896</v>
      </c>
      <c r="Y159" s="72"/>
      <c r="Z159" s="72"/>
      <c r="AA159" s="72"/>
      <c r="AB159" s="72"/>
      <c r="AC159" s="72"/>
      <c r="AD159" s="72"/>
      <c r="AE159" s="72"/>
      <c r="AF159" s="72">
        <v>1</v>
      </c>
      <c r="AG159" s="72"/>
      <c r="AH159" s="72"/>
      <c r="AI159" s="72">
        <v>1</v>
      </c>
      <c r="AJ159" s="72"/>
      <c r="AK159" s="77">
        <f>SUM(Y159:AJ159)</f>
        <v>2</v>
      </c>
    </row>
  </sheetData>
  <autoFilter ref="B5:AK149" xr:uid="{322AF08F-ED81-484D-A26B-A602B5895F81}">
    <sortState xmlns:xlrd2="http://schemas.microsoft.com/office/spreadsheetml/2017/richdata2" ref="B6:AK149">
      <sortCondition ref="I5:I149"/>
    </sortState>
  </autoFilter>
  <mergeCells count="2">
    <mergeCell ref="C1:L1"/>
    <mergeCell ref="R4:T4"/>
  </mergeCells>
  <phoneticPr fontId="18" type="noConversion"/>
  <dataValidations count="10">
    <dataValidation type="whole" allowBlank="1" showInputMessage="1" showErrorMessage="1" sqref="Y26:Y28 Y130:AJ135 Y59:AJ61 Y89:AJ97 AK26:AK39 Y29:AJ39 Y40:AK58 Y62:AK88 Y98:AK129" xr:uid="{A05E3AFB-8368-4148-BF7F-6964B73EA7EB}">
      <formula1>0</formula1>
      <formula2>38000</formula2>
    </dataValidation>
    <dataValidation type="whole" allowBlank="1" showInputMessage="1" showErrorMessage="1" sqref="I6 I125:I126 I20 I11 I17 I23 I14 I121:I123 I115:I119 I107:I110 I112:I113 I128:I145 I61:I65" xr:uid="{6DF03531-B94D-49B1-AD82-19991C4CD645}">
      <formula1>0</formula1>
      <formula2>100</formula2>
    </dataValidation>
    <dataValidation type="list" allowBlank="1" showInputMessage="1" showErrorMessage="1" sqref="D29 D97 D94 D109:D118 D91 D35 D145 D40 D43 D45 D48 D50 D55 D26 J26 D89 D107 D100:D105 S26:S58 D141 S61:S97 D120:D138 S99:S145 S153:S154 S156" xr:uid="{543EDF84-7DD7-4C10-A463-0D854E6BA2DB}">
      <formula1>INDIRECT(C26)</formula1>
    </dataValidation>
    <dataValidation showInputMessage="1" showErrorMessage="1" sqref="P37 O11:O14 N29:N70 P35 O114 J131:J133 J135 O35:O50 O120 O124 O55 O59:O61 O65 O75 O79 O83 O89:O111 O17 O20:O25 O127:O135 N72:N135" xr:uid="{0C297716-6A3B-4DBB-8002-656075FED45F}"/>
    <dataValidation type="whole" allowBlank="1" showInputMessage="1" showErrorMessage="1" sqref="V44 V54 V38 V9" xr:uid="{46D35423-7504-4C94-A311-0AC4858BE620}">
      <formula1>0</formula1>
      <formula2>500000000000</formula2>
    </dataValidation>
    <dataValidation type="list" allowBlank="1" showInputMessage="1" showErrorMessage="1" sqref="D108" xr:uid="{05BA3243-3467-4475-91FA-737B66DD0FA6}">
      <formula1>INDIRECT(C106)</formula1>
    </dataValidation>
    <dataValidation type="list" allowBlank="1" showInputMessage="1" showErrorMessage="1" sqref="C6 C127 C14 C17 C106 C23 C26 C29 C35 C40 C43 C45 C48 C50 C55 C98 C65 C75 C79 C83 C59:C61" xr:uid="{A08E5529-8DCB-014B-85FE-791E2B58D260}">
      <formula1>Dimensión</formula1>
    </dataValidation>
    <dataValidation type="list" allowBlank="1" showInputMessage="1" showErrorMessage="1" sqref="D6 D14" xr:uid="{346DD346-21AF-9D4B-B2E9-592E42796E2C}">
      <formula1>INDIRECT(Dim)</formula1>
    </dataValidation>
    <dataValidation type="list" allowBlank="1" showInputMessage="1" showErrorMessage="1" sqref="F30 F28" xr:uid="{7DB90389-B267-1A43-8195-E638D0E43620}">
      <formula1>PLANES_612</formula1>
    </dataValidation>
    <dataValidation type="date" allowBlank="1" showInputMessage="1" showErrorMessage="1" sqref="W6:X99" xr:uid="{3DBAADFA-ECBD-4CBE-9060-55E7E33E83C9}">
      <formula1>44562</formula1>
      <formula2>44926</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4B56EB06-F569-412C-BBE2-C5A21728E693}">
          <x14:formula1>
            <xm:f>Listas!$G$14:$G$16</xm:f>
          </x14:formula1>
          <xm:sqref>U121:U123 U125:U126 U130:U149</xm:sqref>
        </x14:dataValidation>
        <x14:dataValidation type="list" allowBlank="1" showInputMessage="1" showErrorMessage="1" xr:uid="{13FF6754-32DB-4097-916E-8C342CE17EA8}">
          <x14:formula1>
            <xm:f>Listas!$F$14:$F$16</xm:f>
          </x14:formula1>
          <xm:sqref>Q106:Q110 Q114:Q119 Q124:Q126 Q130:Q137 Q142:Q144 Q139:Q140 Q146:Q148</xm:sqref>
        </x14:dataValidation>
        <x14:dataValidation type="list" allowBlank="1" showInputMessage="1" showErrorMessage="1" xr:uid="{2732F88E-B476-4187-9CB1-E7DB00BF3532}">
          <x14:formula1>
            <xm:f>Listas!$M$1:$X$1</xm:f>
          </x14:formula1>
          <xm:sqref>R115:R119 R125:R126 R121:R123 R130:R145 R156 R153:R154</xm:sqref>
        </x14:dataValidation>
        <x14:dataValidation type="list" allowBlank="1" showInputMessage="1" showErrorMessage="1" xr:uid="{2455FFDD-B536-41B8-A7E7-BCA092773EF5}">
          <x14:formula1>
            <xm:f>Listas!$B$2:$B$9</xm:f>
          </x14:formula1>
          <xm:sqref>C128:C138 C91 C94 C141 C97 C111:C118 C120:C126 C100:C105 C145 C11 C20 C89</xm:sqref>
        </x14:dataValidation>
        <x14:dataValidation type="list" allowBlank="1" showInputMessage="1" showErrorMessage="1" xr:uid="{796A3E5E-7F24-406A-87CF-F36FD8223B6A}">
          <x14:formula1>
            <xm:f>Listas!$B$14:$B$18</xm:f>
          </x14:formula1>
          <xm:sqref>B97:B98 B91 B94 B65 B100:B106 B111:B118 B89 B141 B6 B11 B83 B35 B75 B79 B14 B145 B59:B61 B17:B29 B120:B138</xm:sqref>
        </x14:dataValidation>
        <x14:dataValidation type="list" allowBlank="1" showInputMessage="1" showErrorMessage="1" xr:uid="{1B08E792-81A1-4E25-A116-9D29B2157821}">
          <x14:formula1>
            <xm:f>Listas!$D$14:$D$29</xm:f>
          </x14:formula1>
          <xm:sqref>H121:H123 F141 F100:F105 F112:F113 H107:H110 F115:F118 H112:H113 F128:F129 H115:H118 G100:G118 H125:H126 F125:F126 F131:F138 F120:F123 H100:H105 G120:G129 E6:E149</xm:sqref>
        </x14:dataValidation>
        <x14:dataValidation type="list" allowBlank="1" showInputMessage="1" showErrorMessage="1" xr:uid="{91C9B2D7-0689-4D9D-AC4D-D17A3992F8BD}">
          <x14:formula1>
            <xm:f>Listas!$E$14:$E$15</xm:f>
          </x14:formula1>
          <xm:sqref>M59:M60 M106:M110 M114 M120 M124 M130:M137 M139:M149</xm:sqref>
        </x14:dataValidation>
        <x14:dataValidation type="list" allowBlank="1" showInputMessage="1" showErrorMessage="1" xr:uid="{97A14E4E-8F0A-402D-8924-204AC65752F8}">
          <x14:formula1>
            <xm:f>Listas!$C$14:$C$41</xm:f>
          </x14:formula1>
          <xm:sqref>F94 F91 F97 F65 F130 F6:F13 F15:F18 F31:F34 F61 F21:F27</xm:sqref>
        </x14:dataValidation>
        <x14:dataValidation type="list" allowBlank="1" showInputMessage="1" showErrorMessage="1" xr:uid="{65BD6EEE-5295-47E7-A2EA-918664B91952}">
          <x14:formula1>
            <xm:f>'Derechos garantizados'!$F$7:$F$24</xm:f>
          </x14:formula1>
          <xm:sqref>H6 H11 H26 H145 H20 H98 H141 H29 H23 H40 H45 H35 H17 H48 H43 H50 H65 H75 H79 H83 H106 H111 H114 H124 H120 H89 H127:H138 H14 H55 H59:H61 H150 H152 H155 H157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1E702-D357-4F74-A073-A3524ADE437B}">
  <dimension ref="B1:B7"/>
  <sheetViews>
    <sheetView workbookViewId="0">
      <selection activeCell="B4" sqref="B4"/>
    </sheetView>
  </sheetViews>
  <sheetFormatPr baseColWidth="10" defaultColWidth="11.42578125" defaultRowHeight="15.75" x14ac:dyDescent="0.25"/>
  <cols>
    <col min="1" max="1" width="11.42578125" style="46"/>
    <col min="2" max="2" width="110.85546875" style="46" customWidth="1"/>
    <col min="3" max="16384" width="11.42578125" style="46"/>
  </cols>
  <sheetData>
    <row r="1" spans="2:2" ht="16.5" thickBot="1" x14ac:dyDescent="0.3"/>
    <row r="2" spans="2:2" ht="48" customHeight="1" thickBot="1" x14ac:dyDescent="0.3">
      <c r="B2" s="48" t="s">
        <v>130</v>
      </c>
    </row>
    <row r="3" spans="2:2" ht="9" customHeight="1" x14ac:dyDescent="0.25">
      <c r="B3" s="49"/>
    </row>
    <row r="4" spans="2:2" ht="228" customHeight="1" x14ac:dyDescent="0.25">
      <c r="B4" s="5" t="s">
        <v>131</v>
      </c>
    </row>
    <row r="7" spans="2:2" x14ac:dyDescent="0.25">
      <c r="B7" s="47"/>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C6924-978E-448F-81B8-E3E1C558DDD7}">
  <dimension ref="A3:C39"/>
  <sheetViews>
    <sheetView workbookViewId="0">
      <selection activeCell="A3" sqref="A3:C39"/>
    </sheetView>
  </sheetViews>
  <sheetFormatPr baseColWidth="10" defaultRowHeight="15" x14ac:dyDescent="0.25"/>
  <cols>
    <col min="1" max="1" width="54.85546875" bestFit="1" customWidth="1"/>
    <col min="2" max="4" width="18.85546875" bestFit="1" customWidth="1"/>
    <col min="5" max="5" width="18.7109375" bestFit="1" customWidth="1"/>
    <col min="6" max="6" width="27.7109375" bestFit="1" customWidth="1"/>
    <col min="7" max="7" width="19.42578125" bestFit="1" customWidth="1"/>
    <col min="8" max="8" width="27.85546875" bestFit="1" customWidth="1"/>
    <col min="9" max="9" width="24.140625" bestFit="1" customWidth="1"/>
    <col min="10" max="11" width="37.140625" bestFit="1" customWidth="1"/>
    <col min="12" max="12" width="10.7109375" bestFit="1" customWidth="1"/>
    <col min="13" max="13" width="31.28515625" bestFit="1" customWidth="1"/>
    <col min="14" max="14" width="11" bestFit="1" customWidth="1"/>
    <col min="15" max="15" width="12.42578125" bestFit="1" customWidth="1"/>
    <col min="16" max="54" width="3" bestFit="1" customWidth="1"/>
    <col min="55" max="55" width="11" bestFit="1" customWidth="1"/>
    <col min="56" max="56" width="12.42578125" bestFit="1" customWidth="1"/>
  </cols>
  <sheetData>
    <row r="3" spans="1:3" x14ac:dyDescent="0.25">
      <c r="A3" s="160" t="s">
        <v>768</v>
      </c>
      <c r="B3" s="166" t="s">
        <v>787</v>
      </c>
      <c r="C3" s="166" t="s">
        <v>788</v>
      </c>
    </row>
    <row r="4" spans="1:3" x14ac:dyDescent="0.25">
      <c r="A4" s="161" t="s">
        <v>16</v>
      </c>
    </row>
    <row r="5" spans="1:3" x14ac:dyDescent="0.25">
      <c r="A5" s="165" t="s">
        <v>54</v>
      </c>
      <c r="B5">
        <v>6</v>
      </c>
      <c r="C5">
        <v>13</v>
      </c>
    </row>
    <row r="6" spans="1:3" x14ac:dyDescent="0.25">
      <c r="A6" s="165" t="s">
        <v>769</v>
      </c>
      <c r="C6">
        <v>24</v>
      </c>
    </row>
    <row r="7" spans="1:3" x14ac:dyDescent="0.25">
      <c r="A7" s="161" t="s">
        <v>15</v>
      </c>
    </row>
    <row r="8" spans="1:3" x14ac:dyDescent="0.25">
      <c r="A8" s="165" t="s">
        <v>36</v>
      </c>
      <c r="B8">
        <v>1</v>
      </c>
      <c r="C8">
        <v>4</v>
      </c>
    </row>
    <row r="9" spans="1:3" x14ac:dyDescent="0.25">
      <c r="A9" s="165" t="s">
        <v>53</v>
      </c>
      <c r="B9">
        <v>1</v>
      </c>
      <c r="C9">
        <v>8</v>
      </c>
    </row>
    <row r="10" spans="1:3" x14ac:dyDescent="0.25">
      <c r="A10" s="165" t="s">
        <v>345</v>
      </c>
      <c r="B10">
        <v>1</v>
      </c>
      <c r="C10">
        <v>7</v>
      </c>
    </row>
    <row r="11" spans="1:3" x14ac:dyDescent="0.25">
      <c r="A11" s="165" t="s">
        <v>769</v>
      </c>
    </row>
    <row r="12" spans="1:3" x14ac:dyDescent="0.25">
      <c r="A12" s="161" t="s">
        <v>398</v>
      </c>
    </row>
    <row r="13" spans="1:3" x14ac:dyDescent="0.25">
      <c r="A13" s="165" t="s">
        <v>66</v>
      </c>
      <c r="B13">
        <v>1</v>
      </c>
      <c r="C13">
        <v>2</v>
      </c>
    </row>
    <row r="14" spans="1:3" x14ac:dyDescent="0.25">
      <c r="A14" s="165" t="s">
        <v>769</v>
      </c>
    </row>
    <row r="15" spans="1:3" x14ac:dyDescent="0.25">
      <c r="A15" s="161" t="s">
        <v>10</v>
      </c>
    </row>
    <row r="16" spans="1:3" x14ac:dyDescent="0.25">
      <c r="A16" s="165" t="s">
        <v>28</v>
      </c>
    </row>
    <row r="17" spans="1:3" x14ac:dyDescent="0.25">
      <c r="A17" s="165" t="s">
        <v>55</v>
      </c>
    </row>
    <row r="18" spans="1:3" x14ac:dyDescent="0.25">
      <c r="A18" s="165" t="s">
        <v>39</v>
      </c>
    </row>
    <row r="19" spans="1:3" x14ac:dyDescent="0.25">
      <c r="A19" s="165" t="s">
        <v>769</v>
      </c>
    </row>
    <row r="20" spans="1:3" x14ac:dyDescent="0.25">
      <c r="A20" s="161" t="s">
        <v>13</v>
      </c>
    </row>
    <row r="21" spans="1:3" x14ac:dyDescent="0.25">
      <c r="A21" s="165" t="s">
        <v>47</v>
      </c>
      <c r="B21">
        <v>9</v>
      </c>
      <c r="C21">
        <v>24</v>
      </c>
    </row>
    <row r="22" spans="1:3" x14ac:dyDescent="0.25">
      <c r="A22" s="165" t="s">
        <v>48</v>
      </c>
    </row>
    <row r="23" spans="1:3" x14ac:dyDescent="0.25">
      <c r="A23" s="165" t="s">
        <v>769</v>
      </c>
    </row>
    <row r="24" spans="1:3" x14ac:dyDescent="0.25">
      <c r="A24" s="161" t="s">
        <v>19</v>
      </c>
    </row>
    <row r="25" spans="1:3" x14ac:dyDescent="0.25">
      <c r="A25" s="165" t="s">
        <v>39</v>
      </c>
      <c r="B25">
        <v>4</v>
      </c>
      <c r="C25">
        <v>13</v>
      </c>
    </row>
    <row r="26" spans="1:3" x14ac:dyDescent="0.25">
      <c r="A26" s="165" t="s">
        <v>769</v>
      </c>
    </row>
    <row r="27" spans="1:3" x14ac:dyDescent="0.25">
      <c r="A27" s="161" t="s">
        <v>18</v>
      </c>
    </row>
    <row r="28" spans="1:3" x14ac:dyDescent="0.25">
      <c r="A28" s="165" t="s">
        <v>38</v>
      </c>
      <c r="B28">
        <v>1</v>
      </c>
      <c r="C28">
        <v>2</v>
      </c>
    </row>
    <row r="29" spans="1:3" x14ac:dyDescent="0.25">
      <c r="A29" s="165" t="s">
        <v>769</v>
      </c>
    </row>
    <row r="30" spans="1:3" x14ac:dyDescent="0.25">
      <c r="A30" s="161" t="s">
        <v>17</v>
      </c>
    </row>
    <row r="31" spans="1:3" x14ac:dyDescent="0.25">
      <c r="A31" s="165" t="s">
        <v>28</v>
      </c>
      <c r="B31">
        <v>6</v>
      </c>
      <c r="C31">
        <v>13</v>
      </c>
    </row>
    <row r="32" spans="1:3" x14ac:dyDescent="0.25">
      <c r="A32" s="165" t="s">
        <v>785</v>
      </c>
      <c r="B32">
        <v>12</v>
      </c>
    </row>
    <row r="33" spans="1:3" x14ac:dyDescent="0.25">
      <c r="A33" s="161" t="s">
        <v>14</v>
      </c>
    </row>
    <row r="34" spans="1:3" x14ac:dyDescent="0.25">
      <c r="A34" s="165" t="s">
        <v>48</v>
      </c>
      <c r="B34">
        <v>6</v>
      </c>
      <c r="C34">
        <v>23</v>
      </c>
    </row>
    <row r="35" spans="1:3" x14ac:dyDescent="0.25">
      <c r="A35" s="165" t="s">
        <v>769</v>
      </c>
    </row>
    <row r="36" spans="1:3" x14ac:dyDescent="0.25">
      <c r="A36" s="161" t="s">
        <v>11</v>
      </c>
    </row>
    <row r="37" spans="1:3" x14ac:dyDescent="0.25">
      <c r="A37" s="165" t="s">
        <v>55</v>
      </c>
      <c r="B37">
        <v>5</v>
      </c>
      <c r="C37">
        <v>15</v>
      </c>
    </row>
    <row r="38" spans="1:3" x14ac:dyDescent="0.25">
      <c r="A38" s="165" t="s">
        <v>769</v>
      </c>
    </row>
    <row r="39" spans="1:3" x14ac:dyDescent="0.25">
      <c r="A39" s="161" t="s">
        <v>770</v>
      </c>
      <c r="B39">
        <f>SUM(B5:B38)</f>
        <v>53</v>
      </c>
      <c r="C39">
        <f>SUM(C5:C38)</f>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7AF43-8919-493C-994B-B8B0AA8BF19D}">
  <dimension ref="B2:D15"/>
  <sheetViews>
    <sheetView workbookViewId="0">
      <selection activeCell="D3" sqref="D3"/>
    </sheetView>
  </sheetViews>
  <sheetFormatPr baseColWidth="10" defaultRowHeight="15" x14ac:dyDescent="0.25"/>
  <cols>
    <col min="2" max="2" width="53" bestFit="1" customWidth="1"/>
    <col min="3" max="3" width="16.7109375" customWidth="1"/>
    <col min="4" max="4" width="15.28515625" customWidth="1"/>
  </cols>
  <sheetData>
    <row r="2" spans="2:4" x14ac:dyDescent="0.25">
      <c r="B2" s="170" t="s">
        <v>789</v>
      </c>
      <c r="C2" s="170" t="s">
        <v>787</v>
      </c>
      <c r="D2" s="170" t="s">
        <v>788</v>
      </c>
    </row>
    <row r="3" spans="2:4" x14ac:dyDescent="0.25">
      <c r="B3" s="168" t="s">
        <v>54</v>
      </c>
      <c r="C3" s="169">
        <v>6</v>
      </c>
      <c r="D3" s="167">
        <v>14</v>
      </c>
    </row>
    <row r="4" spans="2:4" x14ac:dyDescent="0.25">
      <c r="B4" s="168" t="s">
        <v>36</v>
      </c>
      <c r="C4" s="169">
        <v>1</v>
      </c>
      <c r="D4" s="169">
        <v>4</v>
      </c>
    </row>
    <row r="5" spans="2:4" x14ac:dyDescent="0.25">
      <c r="B5" s="168" t="s">
        <v>53</v>
      </c>
      <c r="C5" s="169">
        <v>1</v>
      </c>
      <c r="D5" s="169">
        <v>8</v>
      </c>
    </row>
    <row r="6" spans="2:4" x14ac:dyDescent="0.25">
      <c r="B6" s="168" t="s">
        <v>345</v>
      </c>
      <c r="C6" s="169">
        <v>1</v>
      </c>
      <c r="D6" s="169">
        <v>7</v>
      </c>
    </row>
    <row r="7" spans="2:4" x14ac:dyDescent="0.25">
      <c r="B7" s="168" t="s">
        <v>66</v>
      </c>
      <c r="C7" s="169">
        <v>1</v>
      </c>
      <c r="D7" s="169">
        <v>2</v>
      </c>
    </row>
    <row r="8" spans="2:4" x14ac:dyDescent="0.25">
      <c r="B8" s="169" t="s">
        <v>47</v>
      </c>
      <c r="C8" s="169">
        <v>9</v>
      </c>
      <c r="D8" s="167">
        <v>25</v>
      </c>
    </row>
    <row r="9" spans="2:4" x14ac:dyDescent="0.25">
      <c r="B9" s="169" t="s">
        <v>39</v>
      </c>
      <c r="C9" s="169">
        <v>4</v>
      </c>
      <c r="D9" s="169">
        <v>13</v>
      </c>
    </row>
    <row r="10" spans="2:4" x14ac:dyDescent="0.25">
      <c r="B10" s="169" t="s">
        <v>38</v>
      </c>
      <c r="C10" s="169">
        <v>1</v>
      </c>
      <c r="D10" s="169">
        <v>2</v>
      </c>
    </row>
    <row r="11" spans="2:4" x14ac:dyDescent="0.25">
      <c r="B11" s="169" t="s">
        <v>28</v>
      </c>
      <c r="C11" s="169">
        <v>6</v>
      </c>
      <c r="D11" s="169">
        <v>13</v>
      </c>
    </row>
    <row r="12" spans="2:4" x14ac:dyDescent="0.25">
      <c r="B12" s="169" t="s">
        <v>785</v>
      </c>
      <c r="C12" s="169">
        <v>12</v>
      </c>
      <c r="D12" s="169">
        <v>12</v>
      </c>
    </row>
    <row r="13" spans="2:4" x14ac:dyDescent="0.25">
      <c r="B13" s="169" t="s">
        <v>48</v>
      </c>
      <c r="C13" s="169">
        <v>6</v>
      </c>
      <c r="D13" s="169">
        <v>23</v>
      </c>
    </row>
    <row r="14" spans="2:4" x14ac:dyDescent="0.25">
      <c r="B14" s="169" t="s">
        <v>55</v>
      </c>
      <c r="C14" s="169">
        <v>5</v>
      </c>
      <c r="D14" s="169">
        <v>15</v>
      </c>
    </row>
    <row r="15" spans="2:4" ht="21" x14ac:dyDescent="0.35">
      <c r="B15" s="171" t="s">
        <v>770</v>
      </c>
      <c r="C15" s="171">
        <f>SUM(C3:C14)</f>
        <v>53</v>
      </c>
      <c r="D15" s="171">
        <f>SUM(D3:D14)</f>
        <v>138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65D6B-5AAE-D549-A372-2DBAF6876B66}">
  <dimension ref="A3:AL17"/>
  <sheetViews>
    <sheetView workbookViewId="0">
      <selection activeCell="A15" sqref="A5:A15"/>
    </sheetView>
  </sheetViews>
  <sheetFormatPr baseColWidth="10" defaultRowHeight="15" x14ac:dyDescent="0.25"/>
  <cols>
    <col min="1" max="1" width="36.28515625" bestFit="1" customWidth="1"/>
    <col min="2" max="2" width="20.28515625" bestFit="1" customWidth="1"/>
    <col min="3" max="10" width="2.140625" bestFit="1" customWidth="1"/>
    <col min="11" max="37" width="3.140625" bestFit="1" customWidth="1"/>
    <col min="38" max="38" width="11.140625" bestFit="1" customWidth="1"/>
  </cols>
  <sheetData>
    <row r="3" spans="1:38" x14ac:dyDescent="0.25">
      <c r="A3" s="160" t="s">
        <v>772</v>
      </c>
      <c r="B3" s="160" t="s">
        <v>771</v>
      </c>
    </row>
    <row r="4" spans="1:38" x14ac:dyDescent="0.25">
      <c r="A4" s="160" t="s">
        <v>768</v>
      </c>
      <c r="B4">
        <v>1</v>
      </c>
      <c r="C4">
        <v>2</v>
      </c>
      <c r="D4">
        <v>3</v>
      </c>
      <c r="E4">
        <v>4</v>
      </c>
      <c r="F4">
        <v>5</v>
      </c>
      <c r="G4">
        <v>6</v>
      </c>
      <c r="H4">
        <v>7</v>
      </c>
      <c r="I4">
        <v>8</v>
      </c>
      <c r="J4">
        <v>9</v>
      </c>
      <c r="K4">
        <v>10</v>
      </c>
      <c r="L4">
        <v>11</v>
      </c>
      <c r="M4">
        <v>12</v>
      </c>
      <c r="N4">
        <v>13</v>
      </c>
      <c r="O4">
        <v>14</v>
      </c>
      <c r="P4">
        <v>15</v>
      </c>
      <c r="Q4">
        <v>16</v>
      </c>
      <c r="R4">
        <v>17</v>
      </c>
      <c r="S4">
        <v>18</v>
      </c>
      <c r="T4">
        <v>19</v>
      </c>
      <c r="U4">
        <v>20</v>
      </c>
      <c r="V4">
        <v>21</v>
      </c>
      <c r="W4">
        <v>22</v>
      </c>
      <c r="X4">
        <v>23</v>
      </c>
      <c r="Y4">
        <v>24</v>
      </c>
      <c r="Z4">
        <v>25</v>
      </c>
      <c r="AA4">
        <v>26</v>
      </c>
      <c r="AB4">
        <v>27</v>
      </c>
      <c r="AC4">
        <v>28</v>
      </c>
      <c r="AD4">
        <v>29</v>
      </c>
      <c r="AE4">
        <v>30</v>
      </c>
      <c r="AF4">
        <v>31</v>
      </c>
      <c r="AG4">
        <v>32</v>
      </c>
      <c r="AH4">
        <v>33</v>
      </c>
      <c r="AI4">
        <v>34</v>
      </c>
      <c r="AJ4">
        <v>35</v>
      </c>
      <c r="AK4">
        <v>36</v>
      </c>
      <c r="AL4" t="s">
        <v>770</v>
      </c>
    </row>
    <row r="5" spans="1:38" x14ac:dyDescent="0.25">
      <c r="A5" s="161" t="s">
        <v>54</v>
      </c>
      <c r="B5" s="159">
        <v>1</v>
      </c>
      <c r="C5" s="159">
        <v>1</v>
      </c>
      <c r="D5" s="159">
        <v>1</v>
      </c>
      <c r="E5" s="159">
        <v>1</v>
      </c>
      <c r="F5" s="159">
        <v>1</v>
      </c>
      <c r="G5" s="159">
        <v>1</v>
      </c>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v>6</v>
      </c>
    </row>
    <row r="6" spans="1:38" x14ac:dyDescent="0.25">
      <c r="A6" s="161" t="s">
        <v>47</v>
      </c>
      <c r="B6" s="159"/>
      <c r="C6" s="159"/>
      <c r="D6" s="159"/>
      <c r="E6" s="159"/>
      <c r="F6" s="159"/>
      <c r="G6" s="159"/>
      <c r="H6" s="159">
        <v>1</v>
      </c>
      <c r="I6" s="159">
        <v>1</v>
      </c>
      <c r="J6" s="159">
        <v>1</v>
      </c>
      <c r="K6" s="159">
        <v>1</v>
      </c>
      <c r="L6" s="159">
        <v>1</v>
      </c>
      <c r="M6" s="159">
        <v>1</v>
      </c>
      <c r="N6" s="159">
        <v>1</v>
      </c>
      <c r="O6" s="159">
        <v>1</v>
      </c>
      <c r="P6" s="159">
        <v>1</v>
      </c>
      <c r="Q6" s="159"/>
      <c r="R6" s="159"/>
      <c r="S6" s="159"/>
      <c r="T6" s="159"/>
      <c r="U6" s="159"/>
      <c r="V6" s="159"/>
      <c r="W6" s="159"/>
      <c r="X6" s="159"/>
      <c r="Y6" s="159"/>
      <c r="Z6" s="159"/>
      <c r="AA6" s="159"/>
      <c r="AB6" s="159"/>
      <c r="AC6" s="159"/>
      <c r="AD6" s="159"/>
      <c r="AE6" s="159"/>
      <c r="AF6" s="159"/>
      <c r="AG6" s="159"/>
      <c r="AH6" s="159"/>
      <c r="AI6" s="159"/>
      <c r="AJ6" s="159"/>
      <c r="AK6" s="159"/>
      <c r="AL6" s="159">
        <v>9</v>
      </c>
    </row>
    <row r="7" spans="1:38" x14ac:dyDescent="0.25">
      <c r="A7" s="161" t="s">
        <v>28</v>
      </c>
      <c r="B7" s="159"/>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v>1</v>
      </c>
      <c r="AF7" s="159"/>
      <c r="AG7" s="159"/>
      <c r="AH7" s="159"/>
      <c r="AI7" s="159"/>
      <c r="AJ7" s="159"/>
      <c r="AK7" s="159"/>
      <c r="AL7" s="159">
        <v>1</v>
      </c>
    </row>
    <row r="8" spans="1:38" x14ac:dyDescent="0.25">
      <c r="A8" s="161" t="s">
        <v>48</v>
      </c>
      <c r="B8" s="159"/>
      <c r="C8" s="159"/>
      <c r="D8" s="159"/>
      <c r="E8" s="159"/>
      <c r="F8" s="159"/>
      <c r="G8" s="159"/>
      <c r="H8" s="159"/>
      <c r="I8" s="159"/>
      <c r="J8" s="159"/>
      <c r="K8" s="159"/>
      <c r="L8" s="159"/>
      <c r="M8" s="159"/>
      <c r="N8" s="159"/>
      <c r="O8" s="159"/>
      <c r="P8" s="159"/>
      <c r="Q8" s="159">
        <v>1</v>
      </c>
      <c r="R8" s="159">
        <v>1</v>
      </c>
      <c r="S8" s="159">
        <v>1</v>
      </c>
      <c r="T8" s="159">
        <v>1</v>
      </c>
      <c r="U8" s="159">
        <v>1</v>
      </c>
      <c r="V8" s="159">
        <v>1</v>
      </c>
      <c r="W8" s="159"/>
      <c r="X8" s="159"/>
      <c r="Y8" s="159"/>
      <c r="Z8" s="159"/>
      <c r="AA8" s="159"/>
      <c r="AB8" s="159"/>
      <c r="AC8" s="159"/>
      <c r="AD8" s="159"/>
      <c r="AE8" s="159"/>
      <c r="AF8" s="159"/>
      <c r="AG8" s="159"/>
      <c r="AH8" s="159"/>
      <c r="AI8" s="159"/>
      <c r="AJ8" s="159"/>
      <c r="AK8" s="159"/>
      <c r="AL8" s="159">
        <v>6</v>
      </c>
    </row>
    <row r="9" spans="1:38" x14ac:dyDescent="0.25">
      <c r="A9" s="161" t="s">
        <v>38</v>
      </c>
      <c r="B9" s="159"/>
      <c r="C9" s="159"/>
      <c r="D9" s="159"/>
      <c r="E9" s="159"/>
      <c r="F9" s="159"/>
      <c r="G9" s="159"/>
      <c r="H9" s="159"/>
      <c r="I9" s="159"/>
      <c r="J9" s="159"/>
      <c r="K9" s="159"/>
      <c r="L9" s="159"/>
      <c r="M9" s="159"/>
      <c r="N9" s="159"/>
      <c r="O9" s="159"/>
      <c r="P9" s="159"/>
      <c r="Q9" s="159"/>
      <c r="R9" s="159"/>
      <c r="S9" s="159"/>
      <c r="T9" s="159"/>
      <c r="U9" s="159"/>
      <c r="V9" s="159"/>
      <c r="W9" s="159"/>
      <c r="X9" s="159"/>
      <c r="Y9" s="159"/>
      <c r="Z9" s="159">
        <v>1</v>
      </c>
      <c r="AA9" s="159"/>
      <c r="AB9" s="159"/>
      <c r="AC9" s="159"/>
      <c r="AD9" s="159"/>
      <c r="AE9" s="159"/>
      <c r="AF9" s="159"/>
      <c r="AG9" s="159"/>
      <c r="AH9" s="159"/>
      <c r="AI9" s="159"/>
      <c r="AJ9" s="159"/>
      <c r="AK9" s="159"/>
      <c r="AL9" s="159">
        <v>1</v>
      </c>
    </row>
    <row r="10" spans="1:38" x14ac:dyDescent="0.25">
      <c r="A10" s="161" t="s">
        <v>55</v>
      </c>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v>1</v>
      </c>
      <c r="AH10" s="159">
        <v>1</v>
      </c>
      <c r="AI10" s="159">
        <v>3</v>
      </c>
      <c r="AJ10" s="159">
        <v>4</v>
      </c>
      <c r="AK10" s="159">
        <v>5</v>
      </c>
      <c r="AL10" s="159">
        <v>14</v>
      </c>
    </row>
    <row r="11" spans="1:38" x14ac:dyDescent="0.25">
      <c r="A11" s="161" t="s">
        <v>36</v>
      </c>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v>1</v>
      </c>
      <c r="Z11" s="159"/>
      <c r="AA11" s="159"/>
      <c r="AB11" s="159"/>
      <c r="AC11" s="159"/>
      <c r="AD11" s="159"/>
      <c r="AE11" s="159"/>
      <c r="AF11" s="159"/>
      <c r="AG11" s="159"/>
      <c r="AH11" s="159"/>
      <c r="AI11" s="159"/>
      <c r="AJ11" s="159"/>
      <c r="AK11" s="159"/>
      <c r="AL11" s="159">
        <v>1</v>
      </c>
    </row>
    <row r="12" spans="1:38" x14ac:dyDescent="0.25">
      <c r="A12" s="161" t="s">
        <v>39</v>
      </c>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v>1</v>
      </c>
      <c r="AB12" s="159">
        <v>1</v>
      </c>
      <c r="AC12" s="159">
        <v>1</v>
      </c>
      <c r="AD12" s="159">
        <v>1</v>
      </c>
      <c r="AE12" s="159"/>
      <c r="AF12" s="159"/>
      <c r="AG12" s="159"/>
      <c r="AH12" s="159"/>
      <c r="AI12" s="159"/>
      <c r="AJ12" s="159"/>
      <c r="AK12" s="159"/>
      <c r="AL12" s="159">
        <v>4</v>
      </c>
    </row>
    <row r="13" spans="1:38" x14ac:dyDescent="0.25">
      <c r="A13" s="161" t="s">
        <v>53</v>
      </c>
      <c r="B13" s="159"/>
      <c r="C13" s="159"/>
      <c r="D13" s="159"/>
      <c r="E13" s="159"/>
      <c r="F13" s="159"/>
      <c r="G13" s="159"/>
      <c r="H13" s="159"/>
      <c r="I13" s="159"/>
      <c r="J13" s="159"/>
      <c r="K13" s="159"/>
      <c r="L13" s="159"/>
      <c r="M13" s="159"/>
      <c r="N13" s="159"/>
      <c r="O13" s="159"/>
      <c r="P13" s="159"/>
      <c r="Q13" s="159"/>
      <c r="R13" s="159"/>
      <c r="S13" s="159"/>
      <c r="T13" s="159"/>
      <c r="U13" s="159"/>
      <c r="V13" s="159"/>
      <c r="W13" s="159">
        <v>1</v>
      </c>
      <c r="X13" s="159"/>
      <c r="Y13" s="159"/>
      <c r="Z13" s="159"/>
      <c r="AA13" s="159"/>
      <c r="AB13" s="159"/>
      <c r="AC13" s="159"/>
      <c r="AD13" s="159"/>
      <c r="AE13" s="159"/>
      <c r="AF13" s="159"/>
      <c r="AG13" s="159"/>
      <c r="AH13" s="159"/>
      <c r="AI13" s="159"/>
      <c r="AJ13" s="159"/>
      <c r="AK13" s="159"/>
      <c r="AL13" s="159">
        <v>1</v>
      </c>
    </row>
    <row r="14" spans="1:38" x14ac:dyDescent="0.25">
      <c r="A14" s="161" t="s">
        <v>345</v>
      </c>
      <c r="B14" s="159"/>
      <c r="C14" s="159"/>
      <c r="D14" s="159"/>
      <c r="E14" s="159"/>
      <c r="F14" s="159"/>
      <c r="G14" s="159"/>
      <c r="H14" s="159"/>
      <c r="I14" s="159"/>
      <c r="J14" s="159"/>
      <c r="K14" s="159"/>
      <c r="L14" s="159"/>
      <c r="M14" s="159"/>
      <c r="N14" s="159"/>
      <c r="O14" s="159"/>
      <c r="P14" s="159"/>
      <c r="Q14" s="159"/>
      <c r="R14" s="159"/>
      <c r="S14" s="159"/>
      <c r="T14" s="159"/>
      <c r="U14" s="159"/>
      <c r="V14" s="159"/>
      <c r="W14" s="159"/>
      <c r="X14" s="159">
        <v>1</v>
      </c>
      <c r="Y14" s="159"/>
      <c r="Z14" s="159"/>
      <c r="AA14" s="159"/>
      <c r="AB14" s="159"/>
      <c r="AC14" s="159"/>
      <c r="AD14" s="159"/>
      <c r="AE14" s="159"/>
      <c r="AF14" s="159"/>
      <c r="AG14" s="159"/>
      <c r="AH14" s="159"/>
      <c r="AI14" s="159"/>
      <c r="AJ14" s="159"/>
      <c r="AK14" s="159"/>
      <c r="AL14" s="159">
        <v>1</v>
      </c>
    </row>
    <row r="15" spans="1:38" x14ac:dyDescent="0.25">
      <c r="A15" s="161" t="s">
        <v>66</v>
      </c>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v>1</v>
      </c>
      <c r="AG15" s="159"/>
      <c r="AH15" s="159"/>
      <c r="AI15" s="159"/>
      <c r="AJ15" s="159"/>
      <c r="AK15" s="159"/>
      <c r="AL15" s="159">
        <v>1</v>
      </c>
    </row>
    <row r="16" spans="1:38" x14ac:dyDescent="0.25">
      <c r="A16" s="161" t="s">
        <v>769</v>
      </c>
      <c r="B16" s="159">
        <v>4</v>
      </c>
      <c r="C16" s="159">
        <v>2</v>
      </c>
      <c r="D16" s="159">
        <v>2</v>
      </c>
      <c r="E16" s="159">
        <v>2</v>
      </c>
      <c r="F16" s="159">
        <v>2</v>
      </c>
      <c r="G16" s="159">
        <v>3</v>
      </c>
      <c r="H16" s="159">
        <v>2</v>
      </c>
      <c r="I16" s="159">
        <v>5</v>
      </c>
      <c r="J16" s="159">
        <v>4</v>
      </c>
      <c r="K16" s="159">
        <v>2</v>
      </c>
      <c r="L16" s="159">
        <v>1</v>
      </c>
      <c r="M16" s="159">
        <v>2</v>
      </c>
      <c r="N16" s="159">
        <v>1</v>
      </c>
      <c r="O16" s="159">
        <v>4</v>
      </c>
      <c r="P16" s="159">
        <v>3</v>
      </c>
      <c r="Q16" s="159"/>
      <c r="R16" s="159">
        <v>3</v>
      </c>
      <c r="S16" s="159">
        <v>9</v>
      </c>
      <c r="T16" s="159">
        <v>3</v>
      </c>
      <c r="U16" s="159">
        <v>3</v>
      </c>
      <c r="V16" s="159">
        <v>5</v>
      </c>
      <c r="W16" s="159">
        <v>8</v>
      </c>
      <c r="X16" s="159">
        <v>7</v>
      </c>
      <c r="Y16" s="159">
        <v>4</v>
      </c>
      <c r="Z16" s="159">
        <v>2</v>
      </c>
      <c r="AA16" s="159">
        <v>5</v>
      </c>
      <c r="AB16" s="159">
        <v>3</v>
      </c>
      <c r="AC16" s="159">
        <v>2</v>
      </c>
      <c r="AD16" s="159">
        <v>3</v>
      </c>
      <c r="AE16" s="159">
        <v>3</v>
      </c>
      <c r="AF16" s="159">
        <v>2</v>
      </c>
      <c r="AG16" s="159">
        <v>3</v>
      </c>
      <c r="AH16" s="159">
        <v>3</v>
      </c>
      <c r="AI16" s="159"/>
      <c r="AJ16" s="159"/>
      <c r="AK16" s="159"/>
      <c r="AL16" s="159">
        <v>107</v>
      </c>
    </row>
    <row r="17" spans="1:38" x14ac:dyDescent="0.25">
      <c r="A17" s="161" t="s">
        <v>770</v>
      </c>
      <c r="B17" s="159">
        <v>5</v>
      </c>
      <c r="C17" s="159">
        <v>3</v>
      </c>
      <c r="D17" s="159">
        <v>3</v>
      </c>
      <c r="E17" s="159">
        <v>3</v>
      </c>
      <c r="F17" s="159">
        <v>3</v>
      </c>
      <c r="G17" s="159">
        <v>4</v>
      </c>
      <c r="H17" s="159">
        <v>3</v>
      </c>
      <c r="I17" s="159">
        <v>6</v>
      </c>
      <c r="J17" s="159">
        <v>5</v>
      </c>
      <c r="K17" s="159">
        <v>3</v>
      </c>
      <c r="L17" s="159">
        <v>2</v>
      </c>
      <c r="M17" s="159">
        <v>3</v>
      </c>
      <c r="N17" s="159">
        <v>2</v>
      </c>
      <c r="O17" s="159">
        <v>5</v>
      </c>
      <c r="P17" s="159">
        <v>4</v>
      </c>
      <c r="Q17" s="159">
        <v>1</v>
      </c>
      <c r="R17" s="159">
        <v>4</v>
      </c>
      <c r="S17" s="159">
        <v>10</v>
      </c>
      <c r="T17" s="159">
        <v>4</v>
      </c>
      <c r="U17" s="159">
        <v>4</v>
      </c>
      <c r="V17" s="159">
        <v>6</v>
      </c>
      <c r="W17" s="159">
        <v>9</v>
      </c>
      <c r="X17" s="159">
        <v>8</v>
      </c>
      <c r="Y17" s="159">
        <v>5</v>
      </c>
      <c r="Z17" s="159">
        <v>3</v>
      </c>
      <c r="AA17" s="159">
        <v>6</v>
      </c>
      <c r="AB17" s="159">
        <v>4</v>
      </c>
      <c r="AC17" s="159">
        <v>3</v>
      </c>
      <c r="AD17" s="159">
        <v>4</v>
      </c>
      <c r="AE17" s="159">
        <v>4</v>
      </c>
      <c r="AF17" s="159">
        <v>3</v>
      </c>
      <c r="AG17" s="159">
        <v>4</v>
      </c>
      <c r="AH17" s="159">
        <v>4</v>
      </c>
      <c r="AI17" s="159">
        <v>3</v>
      </c>
      <c r="AJ17" s="159">
        <v>4</v>
      </c>
      <c r="AK17" s="159">
        <v>5</v>
      </c>
      <c r="AL17" s="159">
        <v>152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C3456-1BFB-4167-9148-00F5DFD3F9BA}">
  <dimension ref="A1:G32"/>
  <sheetViews>
    <sheetView topLeftCell="A17" workbookViewId="0">
      <selection activeCell="G23" sqref="G23"/>
    </sheetView>
  </sheetViews>
  <sheetFormatPr baseColWidth="10" defaultColWidth="11.42578125" defaultRowHeight="15" x14ac:dyDescent="0.25"/>
  <cols>
    <col min="2" max="2" width="36.42578125" customWidth="1"/>
    <col min="5" max="5" width="9.42578125" customWidth="1"/>
    <col min="6" max="6" width="17.28515625" customWidth="1"/>
    <col min="7" max="7" width="47" style="18" customWidth="1"/>
  </cols>
  <sheetData>
    <row r="1" spans="1:7" x14ac:dyDescent="0.25">
      <c r="A1" s="180" t="s">
        <v>401</v>
      </c>
      <c r="B1" s="180"/>
      <c r="C1" s="180"/>
      <c r="D1" s="180"/>
      <c r="E1" s="180"/>
      <c r="F1" s="180"/>
    </row>
    <row r="2" spans="1:7" ht="15" customHeight="1" x14ac:dyDescent="0.25">
      <c r="A2" s="181" t="s">
        <v>402</v>
      </c>
      <c r="B2" s="181"/>
      <c r="C2" s="181"/>
      <c r="D2" s="181"/>
      <c r="E2" s="181"/>
      <c r="F2" s="181"/>
    </row>
    <row r="3" spans="1:7" ht="40.5" customHeight="1" x14ac:dyDescent="0.25">
      <c r="A3" s="181"/>
      <c r="B3" s="181"/>
      <c r="C3" s="181"/>
      <c r="D3" s="181"/>
      <c r="E3" s="181"/>
      <c r="F3" s="181"/>
    </row>
    <row r="4" spans="1:7" x14ac:dyDescent="0.25">
      <c r="A4" s="181"/>
      <c r="B4" s="181"/>
      <c r="C4" s="181"/>
      <c r="D4" s="181"/>
      <c r="E4" s="182"/>
      <c r="F4" s="182"/>
    </row>
    <row r="5" spans="1:7" x14ac:dyDescent="0.25">
      <c r="A5" s="53" t="s">
        <v>78</v>
      </c>
      <c r="B5" s="53" t="s">
        <v>403</v>
      </c>
      <c r="E5" s="183" t="s">
        <v>404</v>
      </c>
      <c r="F5" s="183"/>
      <c r="G5" s="183"/>
    </row>
    <row r="6" spans="1:7" x14ac:dyDescent="0.25">
      <c r="A6" s="52">
        <v>1</v>
      </c>
      <c r="B6" s="15" t="s">
        <v>405</v>
      </c>
      <c r="E6" s="54" t="s">
        <v>78</v>
      </c>
      <c r="F6" s="54" t="s">
        <v>403</v>
      </c>
      <c r="G6" s="55" t="s">
        <v>212</v>
      </c>
    </row>
    <row r="7" spans="1:7" ht="30" x14ac:dyDescent="0.25">
      <c r="A7" s="52">
        <v>2</v>
      </c>
      <c r="B7" s="15" t="s">
        <v>406</v>
      </c>
      <c r="E7" s="56">
        <v>1</v>
      </c>
      <c r="F7" s="137" t="s">
        <v>405</v>
      </c>
      <c r="G7" s="57" t="s">
        <v>407</v>
      </c>
    </row>
    <row r="8" spans="1:7" ht="105" x14ac:dyDescent="0.25">
      <c r="A8" s="52">
        <v>3</v>
      </c>
      <c r="B8" s="15" t="s">
        <v>408</v>
      </c>
      <c r="E8" s="56">
        <v>2</v>
      </c>
      <c r="F8" s="137" t="s">
        <v>406</v>
      </c>
      <c r="G8" s="57" t="s">
        <v>409</v>
      </c>
    </row>
    <row r="9" spans="1:7" ht="121.5" customHeight="1" x14ac:dyDescent="0.25">
      <c r="A9" s="52">
        <v>4</v>
      </c>
      <c r="B9" s="15" t="s">
        <v>410</v>
      </c>
      <c r="E9" s="56">
        <v>3</v>
      </c>
      <c r="F9" s="137" t="s">
        <v>708</v>
      </c>
      <c r="G9" s="57" t="s">
        <v>411</v>
      </c>
    </row>
    <row r="10" spans="1:7" ht="105" x14ac:dyDescent="0.25">
      <c r="A10" s="52">
        <v>5</v>
      </c>
      <c r="B10" s="15" t="s">
        <v>412</v>
      </c>
      <c r="C10" s="58"/>
      <c r="E10" s="56">
        <v>4</v>
      </c>
      <c r="F10" s="137" t="s">
        <v>410</v>
      </c>
      <c r="G10" s="57" t="s">
        <v>413</v>
      </c>
    </row>
    <row r="11" spans="1:7" ht="120" x14ac:dyDescent="0.25">
      <c r="A11" s="52">
        <v>6</v>
      </c>
      <c r="B11" s="15" t="s">
        <v>414</v>
      </c>
      <c r="E11" s="56">
        <v>5</v>
      </c>
      <c r="F11" s="137" t="s">
        <v>707</v>
      </c>
      <c r="G11" s="57" t="s">
        <v>415</v>
      </c>
    </row>
    <row r="12" spans="1:7" ht="120" x14ac:dyDescent="0.25">
      <c r="A12" s="52">
        <v>7</v>
      </c>
      <c r="B12" s="15" t="s">
        <v>416</v>
      </c>
      <c r="E12" s="56">
        <v>6</v>
      </c>
      <c r="F12" s="137" t="s">
        <v>416</v>
      </c>
      <c r="G12" s="57" t="s">
        <v>417</v>
      </c>
    </row>
    <row r="13" spans="1:7" ht="105" x14ac:dyDescent="0.25">
      <c r="A13" s="52">
        <v>8</v>
      </c>
      <c r="B13" s="15" t="s">
        <v>418</v>
      </c>
      <c r="C13" s="58"/>
      <c r="E13" s="56">
        <v>7</v>
      </c>
      <c r="F13" s="137" t="s">
        <v>709</v>
      </c>
      <c r="G13" s="57" t="s">
        <v>420</v>
      </c>
    </row>
    <row r="14" spans="1:7" ht="135" x14ac:dyDescent="0.25">
      <c r="A14" s="52">
        <v>9</v>
      </c>
      <c r="B14" s="15" t="s">
        <v>421</v>
      </c>
      <c r="C14" s="58"/>
      <c r="E14" s="56">
        <v>8</v>
      </c>
      <c r="F14" s="137" t="s">
        <v>710</v>
      </c>
      <c r="G14" s="57" t="s">
        <v>423</v>
      </c>
    </row>
    <row r="15" spans="1:7" ht="30" x14ac:dyDescent="0.25">
      <c r="A15" s="52">
        <v>10</v>
      </c>
      <c r="B15" s="15" t="s">
        <v>419</v>
      </c>
      <c r="E15" s="56">
        <v>9</v>
      </c>
      <c r="F15" s="137" t="s">
        <v>424</v>
      </c>
      <c r="G15" s="57" t="s">
        <v>425</v>
      </c>
    </row>
    <row r="16" spans="1:7" ht="105" x14ac:dyDescent="0.25">
      <c r="A16" s="52">
        <v>11</v>
      </c>
      <c r="B16" s="15" t="s">
        <v>422</v>
      </c>
      <c r="E16" s="56">
        <v>10</v>
      </c>
      <c r="F16" s="137" t="s">
        <v>711</v>
      </c>
      <c r="G16" s="57" t="s">
        <v>427</v>
      </c>
    </row>
    <row r="17" spans="1:7" ht="75" x14ac:dyDescent="0.25">
      <c r="A17" s="52">
        <v>12</v>
      </c>
      <c r="B17" s="15" t="s">
        <v>428</v>
      </c>
      <c r="C17" s="58"/>
      <c r="E17" s="56">
        <v>11</v>
      </c>
      <c r="F17" s="137" t="s">
        <v>715</v>
      </c>
      <c r="G17" s="57" t="s">
        <v>430</v>
      </c>
    </row>
    <row r="18" spans="1:7" ht="240" x14ac:dyDescent="0.25">
      <c r="A18" s="52">
        <v>13</v>
      </c>
      <c r="B18" s="15" t="s">
        <v>424</v>
      </c>
      <c r="E18" s="56">
        <v>12</v>
      </c>
      <c r="F18" s="137" t="s">
        <v>706</v>
      </c>
      <c r="G18" s="57" t="s">
        <v>431</v>
      </c>
    </row>
    <row r="19" spans="1:7" ht="75" x14ac:dyDescent="0.25">
      <c r="A19" s="52">
        <v>14</v>
      </c>
      <c r="B19" s="15" t="s">
        <v>426</v>
      </c>
      <c r="E19" s="56">
        <v>13</v>
      </c>
      <c r="F19" s="137" t="s">
        <v>251</v>
      </c>
      <c r="G19" s="57" t="s">
        <v>432</v>
      </c>
    </row>
    <row r="20" spans="1:7" ht="165" x14ac:dyDescent="0.25">
      <c r="A20" s="52">
        <v>15</v>
      </c>
      <c r="B20" s="15" t="s">
        <v>433</v>
      </c>
      <c r="C20" s="58"/>
      <c r="E20" s="56">
        <v>14</v>
      </c>
      <c r="F20" s="137" t="s">
        <v>712</v>
      </c>
      <c r="G20" s="57" t="s">
        <v>435</v>
      </c>
    </row>
    <row r="21" spans="1:7" ht="105" x14ac:dyDescent="0.25">
      <c r="A21" s="52">
        <v>16</v>
      </c>
      <c r="B21" s="15" t="s">
        <v>436</v>
      </c>
      <c r="C21" s="58"/>
      <c r="E21" s="56">
        <v>15</v>
      </c>
      <c r="F21" s="137" t="s">
        <v>713</v>
      </c>
      <c r="G21" s="57" t="s">
        <v>438</v>
      </c>
    </row>
    <row r="22" spans="1:7" ht="75" x14ac:dyDescent="0.25">
      <c r="A22" s="52">
        <v>17</v>
      </c>
      <c r="B22" s="15" t="s">
        <v>429</v>
      </c>
      <c r="E22" s="56">
        <v>16</v>
      </c>
      <c r="F22" s="137" t="s">
        <v>714</v>
      </c>
      <c r="G22" s="57" t="s">
        <v>440</v>
      </c>
    </row>
    <row r="23" spans="1:7" ht="390" x14ac:dyDescent="0.25">
      <c r="A23" s="52">
        <v>18</v>
      </c>
      <c r="B23" s="15" t="s">
        <v>222</v>
      </c>
      <c r="E23" s="56">
        <v>17</v>
      </c>
      <c r="F23" s="137" t="s">
        <v>705</v>
      </c>
      <c r="G23" s="57" t="s">
        <v>441</v>
      </c>
    </row>
    <row r="24" spans="1:7" ht="60" x14ac:dyDescent="0.25">
      <c r="A24" s="52">
        <v>19</v>
      </c>
      <c r="B24" s="15" t="s">
        <v>251</v>
      </c>
      <c r="E24" s="59">
        <v>18</v>
      </c>
      <c r="F24" s="137" t="s">
        <v>716</v>
      </c>
      <c r="G24" s="57" t="s">
        <v>442</v>
      </c>
    </row>
    <row r="25" spans="1:7" x14ac:dyDescent="0.25">
      <c r="A25" s="52">
        <v>20</v>
      </c>
      <c r="B25" s="15" t="s">
        <v>434</v>
      </c>
    </row>
    <row r="26" spans="1:7" x14ac:dyDescent="0.25">
      <c r="A26" s="52">
        <v>21</v>
      </c>
      <c r="B26" s="15" t="s">
        <v>437</v>
      </c>
    </row>
    <row r="27" spans="1:7" x14ac:dyDescent="0.25">
      <c r="A27" s="52">
        <v>22</v>
      </c>
      <c r="B27" s="15" t="s">
        <v>443</v>
      </c>
      <c r="C27" s="58"/>
    </row>
    <row r="28" spans="1:7" ht="30" x14ac:dyDescent="0.25">
      <c r="A28" s="52">
        <v>23</v>
      </c>
      <c r="B28" s="15" t="s">
        <v>439</v>
      </c>
    </row>
    <row r="29" spans="1:7" x14ac:dyDescent="0.25">
      <c r="A29" s="52">
        <v>24</v>
      </c>
      <c r="B29" s="15" t="s">
        <v>230</v>
      </c>
      <c r="C29" s="60"/>
    </row>
    <row r="30" spans="1:7" x14ac:dyDescent="0.25">
      <c r="A30" s="52">
        <v>25</v>
      </c>
      <c r="B30" s="15" t="s">
        <v>444</v>
      </c>
      <c r="C30" s="58"/>
    </row>
    <row r="31" spans="1:7" ht="30" x14ac:dyDescent="0.25">
      <c r="A31" s="52">
        <v>26</v>
      </c>
      <c r="B31" s="15" t="s">
        <v>241</v>
      </c>
    </row>
    <row r="32" spans="1:7" ht="30" x14ac:dyDescent="0.25">
      <c r="A32" s="52">
        <v>27</v>
      </c>
      <c r="B32" s="15" t="s">
        <v>445</v>
      </c>
      <c r="C32" s="58"/>
    </row>
  </sheetData>
  <mergeCells count="3">
    <mergeCell ref="A1:F1"/>
    <mergeCell ref="A2:F4"/>
    <mergeCell ref="E5:G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23</vt:i4>
      </vt:variant>
    </vt:vector>
  </HeadingPairs>
  <TitlesOfParts>
    <vt:vector size="32" baseType="lpstr">
      <vt:lpstr>Listas</vt:lpstr>
      <vt:lpstr>Instructivo</vt:lpstr>
      <vt:lpstr>Presentación</vt:lpstr>
      <vt:lpstr>Plan de acción</vt:lpstr>
      <vt:lpstr>CondicionesGenerales</vt:lpstr>
      <vt:lpstr>Tabla dinámica</vt:lpstr>
      <vt:lpstr>Hoja3</vt:lpstr>
      <vt:lpstr>Hoja1</vt:lpstr>
      <vt:lpstr>Derechos garantizados</vt:lpstr>
      <vt:lpstr>Actividades_Misionales</vt:lpstr>
      <vt:lpstr>Alianzas</vt:lpstr>
      <vt:lpstr>Apropiación_Social_Del_Conocimiento_Y_Del_Patrimonio</vt:lpstr>
      <vt:lpstr>Contabilidad_Y_Presupuesto</vt:lpstr>
      <vt:lpstr>Control_Interno</vt:lpstr>
      <vt:lpstr>Dim</vt:lpstr>
      <vt:lpstr>Dimensión</vt:lpstr>
      <vt:lpstr>Direccionamiento_Estratégico</vt:lpstr>
      <vt:lpstr>Direccionamiento_Estratégico_Y_Planeación</vt:lpstr>
      <vt:lpstr>Evaluación_De_Resultados</vt:lpstr>
      <vt:lpstr>Evaluación_Independiente</vt:lpstr>
      <vt:lpstr>Formación</vt:lpstr>
      <vt:lpstr>Gestión_Administrativa</vt:lpstr>
      <vt:lpstr>Gestión_Con_Valores_Para_Resultados</vt:lpstr>
      <vt:lpstr>Gestión_Contractual</vt:lpstr>
      <vt:lpstr>Gestión_Del_Conocimiento_Y_La_Innovación</vt:lpstr>
      <vt:lpstr>Gestión_Del_Talento_Humano</vt:lpstr>
      <vt:lpstr>Información_Y_Comunicación</vt:lpstr>
      <vt:lpstr>Información_Y_Comunicación.</vt:lpstr>
      <vt:lpstr>Investigación</vt:lpstr>
      <vt:lpstr>Mejoramiento_Continuo</vt:lpstr>
      <vt:lpstr>PLANES_612</vt:lpstr>
      <vt:lpstr>Talento_Humano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Daniel Quilaguy Bernal</dc:creator>
  <cp:keywords/>
  <dc:description/>
  <cp:lastModifiedBy>Diana Carolina Ramírez García</cp:lastModifiedBy>
  <cp:revision/>
  <dcterms:created xsi:type="dcterms:W3CDTF">2020-11-05T01:32:29Z</dcterms:created>
  <dcterms:modified xsi:type="dcterms:W3CDTF">2022-02-01T04:38:11Z</dcterms:modified>
  <cp:category/>
  <cp:contentStatus/>
</cp:coreProperties>
</file>