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57310\Downloads\"/>
    </mc:Choice>
  </mc:AlternateContent>
  <xr:revisionPtr revIDLastSave="0" documentId="13_ncr:1_{AFFFFC27-5BF7-497E-9202-F9E98ECE099B}" xr6:coauthVersionLast="47" xr6:coauthVersionMax="47" xr10:uidLastSave="{00000000-0000-0000-0000-000000000000}"/>
  <bookViews>
    <workbookView xWindow="-110" yWindow="-110" windowWidth="19420" windowHeight="10300" tabRatio="683" xr2:uid="{00000000-000D-0000-FFFF-FFFF00000000}"/>
  </bookViews>
  <sheets>
    <sheet name="2024" sheetId="18" r:id="rId1"/>
    <sheet name="ControlCambios" sheetId="20" r:id="rId2"/>
    <sheet name="Proyección" sheetId="19" r:id="rId3"/>
    <sheet name="Asignación" sheetId="15" state="hidden" r:id="rId4"/>
  </sheets>
  <definedNames>
    <definedName name="_xlnm._FilterDatabase" localSheetId="0" hidden="1">'2024'!$B$11:$O$50</definedName>
    <definedName name="_xlnm.Print_Area" localSheetId="0">'2024'!$C$11:$L$46</definedName>
    <definedName name="Ciclo_Rotación_Calif">#REF!</definedName>
    <definedName name="Ciclo_Rotación_Def">#REF!</definedName>
    <definedName name="Impacto_Obj_Est_Calif">#REF!</definedName>
    <definedName name="Impacto_Obj_Est_Def">#REF!</definedName>
    <definedName name="Impacto_Ppto_Calif">#REF!</definedName>
    <definedName name="Impacto_Ppto_Def">#REF!</definedName>
    <definedName name="Nivel_Criticidad">#REF!</definedName>
    <definedName name="Nivel_Directivo_Calif">#REF!</definedName>
    <definedName name="Nivel_Directivo_Def">#REF!</definedName>
    <definedName name="Nivel_Directivo_Def_PQR">#REF!</definedName>
    <definedName name="Result_Aud_Ant_Calif">#REF!</definedName>
    <definedName name="Result_Aud_Ant_Def">#REF!</definedName>
    <definedName name="Tiempo_Ult_Aud_Calif">#REF!</definedName>
    <definedName name="Tiempo_Ult_Aud_Def">#REF!</definedName>
    <definedName name="_xlnm.Print_Titles" localSheetId="0">'2024'!$1:$10</definedName>
  </definedNames>
  <calcPr calcId="191028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18" l="1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0" i="18" l="1"/>
  <c r="K43" i="18" s="1"/>
  <c r="K27" i="18" l="1"/>
  <c r="K15" i="18"/>
  <c r="K36" i="18"/>
  <c r="K13" i="18"/>
  <c r="K39" i="18"/>
  <c r="K47" i="18"/>
  <c r="K21" i="18"/>
  <c r="K35" i="18"/>
  <c r="K23" i="18"/>
  <c r="K24" i="18"/>
  <c r="K32" i="18"/>
  <c r="K48" i="18"/>
  <c r="K18" i="18"/>
  <c r="K31" i="18"/>
  <c r="K50" i="18"/>
  <c r="K12" i="18"/>
  <c r="K30" i="18"/>
  <c r="K41" i="18"/>
  <c r="K38" i="18"/>
  <c r="K46" i="18"/>
  <c r="K29" i="18"/>
  <c r="K26" i="18"/>
  <c r="K22" i="18"/>
  <c r="K45" i="18"/>
  <c r="K17" i="18"/>
  <c r="K14" i="18"/>
  <c r="K20" i="18"/>
  <c r="K49" i="18"/>
  <c r="K25" i="18"/>
  <c r="K42" i="18"/>
  <c r="K40" i="18"/>
  <c r="K37" i="18"/>
  <c r="K33" i="18"/>
  <c r="K34" i="18"/>
  <c r="K28" i="18"/>
  <c r="K44" i="18"/>
  <c r="K16" i="18"/>
  <c r="K19" i="18"/>
  <c r="K10" i="18" l="1"/>
</calcChain>
</file>

<file path=xl/sharedStrings.xml><?xml version="1.0" encoding="utf-8"?>
<sst xmlns="http://schemas.openxmlformats.org/spreadsheetml/2006/main" count="413" uniqueCount="174">
  <si>
    <t>INSTITUTO CARO Y CUERVO</t>
  </si>
  <si>
    <t>Proceso: Evaluación Independiente</t>
  </si>
  <si>
    <r>
      <rPr>
        <b/>
        <sz val="10"/>
        <rFont val="Arial Narrow"/>
        <family val="2"/>
      </rPr>
      <t>Objetivo del Plan</t>
    </r>
    <r>
      <rPr>
        <sz val="10"/>
        <rFont val="Arial Narrow"/>
        <family val="2"/>
      </rPr>
      <t>: Programar el desarrollo de las  actividades de auditoría, así como las relacionadas con los roles e informes de competencia de la Unidad de Control Interno para el mejoramiento de las operaciones del Instituto Caro y Cuervo; ayudando a  cumplir sus objetivos  mediante la aplicación de un enfoque sistémico y disciplinado de evaluación de la gestión de riesgos y controles.</t>
    </r>
  </si>
  <si>
    <t>I-------------------Informe de Seguimiento PAA--------------------I</t>
  </si>
  <si>
    <t>N°
Entregables</t>
  </si>
  <si>
    <t>ID.</t>
  </si>
  <si>
    <t>Rol Unidad de Control Interno</t>
  </si>
  <si>
    <t>Fundamento legal o metodológico que establece la responsabilidad</t>
  </si>
  <si>
    <t>Actividad</t>
  </si>
  <si>
    <t>Evidencias - entregables</t>
  </si>
  <si>
    <t>Fecha inicial</t>
  </si>
  <si>
    <t>Fecha final</t>
  </si>
  <si>
    <t>Duración (días)</t>
  </si>
  <si>
    <t>Peso %</t>
  </si>
  <si>
    <t>Responsable(s) de liderar</t>
  </si>
  <si>
    <t>Responsable(s) de ejecución</t>
  </si>
  <si>
    <t>Estado de la actividad</t>
  </si>
  <si>
    <t>Enlace a la evidencia</t>
  </si>
  <si>
    <t>1.1</t>
  </si>
  <si>
    <t>Liderazgo Estratégico</t>
  </si>
  <si>
    <t>Profesionales Especializados de la unidad de control interno</t>
  </si>
  <si>
    <t>Manual Operativo MIPG. Dimensión 7, Control Interno</t>
  </si>
  <si>
    <t>Los definidos en el mapa de aseguramiento</t>
  </si>
  <si>
    <t>2.1</t>
  </si>
  <si>
    <t>Enfoque hacia la prevención</t>
  </si>
  <si>
    <t>Consejo Asesor del Gobierno Nacional en Materia de Control Interno, de las entidades del orden nacional y territorial. Circular 01 de 2015. Fortalecimiento del sistema de control interno frente a su función preventiva.</t>
  </si>
  <si>
    <t>Enviar comunicado con recomendación de acciones frente a los puntos críticos del informe FURAG</t>
  </si>
  <si>
    <t>Los definidos en la Resolución 132 de 2021</t>
  </si>
  <si>
    <t>3.1</t>
  </si>
  <si>
    <t>Relación con entes externos de control</t>
  </si>
  <si>
    <t>Circular 15 de 2020 de la Contraloría General de la República. Lineamientos generales sobre los planes de mejoramiento y manejo de las acciones cumplidas
Decreto 1080 de 2015, artículo 2.8.8.3.6. Seguimiento y verificación, parágrafo 2</t>
  </si>
  <si>
    <t>Evaluar el desarrollo de planes de mejoramiento externos</t>
  </si>
  <si>
    <t>Los ejecutores de asuntos auditados por entes de control</t>
  </si>
  <si>
    <t>Sin iniciar</t>
  </si>
  <si>
    <t>3.2</t>
  </si>
  <si>
    <t>Constitución Política de Colombia artículo 74. Todas las personas tienen derecho a acceder a los documentos públicos salvo los casos que establezca la ley
Resolución MinTic 1519 de 2020. Por la cual se definen los estándares y directrices para publicar la información señalada en la Ley 1712 del 2014 y se definen los requisitos materia de acceso a la información pública, accesibilidad web, seguridad digital, y datos abiertos</t>
  </si>
  <si>
    <t>Verificar garantía al acceso de información pública institucional (Informe ITA)</t>
  </si>
  <si>
    <t xml:space="preserve">Esquema de publicación vigente y Resolución MinTIC 1519 de 20220 </t>
  </si>
  <si>
    <t>4.1</t>
  </si>
  <si>
    <t>Evaluación de la gestión del riesgo</t>
  </si>
  <si>
    <t>Decreto 1083 de 2015, artículo  2.2.21.5.5 Políticas de control interno diseñadas por el Departamento Administrativo de la Función Pública. 
Guía administración del riesgo y diseño de controles de la Función Pública</t>
  </si>
  <si>
    <t>Los definidos en los mapas de riesgo operativo y de seguridad de la información</t>
  </si>
  <si>
    <t>4.2</t>
  </si>
  <si>
    <t>Decreto 1081 de 2015, artículo  2.1.4.2. Mapa de Riesgos de Corrupción</t>
  </si>
  <si>
    <t>Evaluar la administración del riesgo de corrupción</t>
  </si>
  <si>
    <t>Los definidos en el mapa de riesgo de corrupción</t>
  </si>
  <si>
    <t>5.1</t>
  </si>
  <si>
    <t>Evaluación y seguimiento</t>
  </si>
  <si>
    <r>
      <rPr>
        <sz val="10"/>
        <rFont val="Arial Narrow"/>
        <family val="2"/>
      </rPr>
      <t>Decreto 1081 de 2015, artículos  2.1.4.3 Estándares para las entidades públicas y 2.1.4.6. Mecanismos de seguimiento al cumplimiento y monitoreo. 
Resolución 1099 de 2017 de la Función Pública, por la cual se establecen los procedimientos para autorización de trámites y el seguimiento a la política de la racionalización de trámites</t>
    </r>
    <r>
      <rPr>
        <b/>
        <sz val="10"/>
        <rFont val="Arial Narrow"/>
        <family val="2"/>
      </rPr>
      <t xml:space="preserve">                                        </t>
    </r>
  </si>
  <si>
    <t>Los definidos en el plan anticorrupción y de atención al ciudadano vigente</t>
  </si>
  <si>
    <t>5.2</t>
  </si>
  <si>
    <t>Ley 909 de 2004, artículo 39. Obligación de evaluar.
Circular 04 de 2005 - Consejo Asesor en Materia de Control Interno. Evaluación institucional por dependencias en cumplimiento de la Ley 909 de 2004</t>
  </si>
  <si>
    <t>Evaluar el desempeño de las dependencias</t>
  </si>
  <si>
    <t>Todos los funcionarios</t>
  </si>
  <si>
    <t>5.3</t>
  </si>
  <si>
    <t xml:space="preserve">Decreto 1083 de 2015. Artículo  2.2.21.3.4 Planeación. </t>
  </si>
  <si>
    <t>Evaluar el monitoreo a los planes institucionales</t>
  </si>
  <si>
    <t>Los definidos en plan de acción y planes institucionales</t>
  </si>
  <si>
    <t>5.4</t>
  </si>
  <si>
    <t>Realizar seguimiento a los planes de mejoramiento suscritos como respuesta a auditorías internas desarrolladas por la Unidad de Control Interno</t>
  </si>
  <si>
    <t>Planes de mejoramiento que dan respuesta a auditorias internas desarrolladas por la Unidad de Control Interno</t>
  </si>
  <si>
    <t>5.5</t>
  </si>
  <si>
    <t>Ley 87 artículo 14. Modificado por el artículo 156 del Decreto 2106 de 2019
Circular externa 100-006 de 2019. Función Pública
Corte: 1 de enero al 30 de junio - Fecha de publicación: 30 de julio
Corte: 1 de julio a 31 de diciembre - Fecha de publicación: 31 de enero</t>
  </si>
  <si>
    <t>Evaluar el estado del Sistema de Control Interno (evaluación independiente)</t>
  </si>
  <si>
    <t>Todos los funcionarios y contratistas del ICC</t>
  </si>
  <si>
    <t>5.6</t>
  </si>
  <si>
    <t>Contaduría General de la Nación - Resolución 193 de 2016, Artículo 4</t>
  </si>
  <si>
    <t>Evaluar el sistema de control interno contable</t>
  </si>
  <si>
    <t>Subdirección Administrativa y Financiera</t>
  </si>
  <si>
    <t>5.7</t>
  </si>
  <si>
    <t>Decreto 1069 de 2015, artículo  2.2.3.4.1.14. Verificación.</t>
  </si>
  <si>
    <t>Evaluar la actualización de  la información en el  Sistema Único de Gestión e Información de la Actividad Litigiosa del Estado (e-Kogui)</t>
  </si>
  <si>
    <t>Secretario(a) del comité de conciliación y defensa jurídica</t>
  </si>
  <si>
    <t>5.8</t>
  </si>
  <si>
    <t>Ley 1474 de 2011, Artículo 76. Oficina de Quejas, Sugerencias y Reclamos</t>
  </si>
  <si>
    <t>Verificar la garantía al derecho de petición - Artículo 83 de la Constitución Política Colombiana</t>
  </si>
  <si>
    <t>Los responsables con usuario repondiente en el aplicativo PQRSD</t>
  </si>
  <si>
    <t>5.9</t>
  </si>
  <si>
    <t>Decreto 1068 de 2015, ARTÍCULO    2.8.4.8.2. Verificación de cumplimiento de disposiciones.</t>
  </si>
  <si>
    <t>Evaluar el cumplimiento de las medidas para la austeridad y eficiencia del gasto público, establecidas por el gobierno nacional.</t>
  </si>
  <si>
    <t>Los responsables definidos en la normativa y el plan de asuteridad y eficiencia del gasto</t>
  </si>
  <si>
    <t>5.10</t>
  </si>
  <si>
    <t>Decreto 1083 de 2015, artículo  2.2.22.3.10</t>
  </si>
  <si>
    <t>Evaluar la dimensión siete (MECI) del Modelo Integrado de Planeación y Gestión a través del formato único de reporte de avance a la gestión para la vigencia anterior</t>
  </si>
  <si>
    <t>5.11</t>
  </si>
  <si>
    <t>Dirección Nacional de Derechos de autor - Circulares: 12 de 2007 y 17 de 2011. Verificación, recomendaciones, seguimiento y resultados sobre el cumplimiento de las normas en materia de derecho de autor sobre programas de computador (software)</t>
  </si>
  <si>
    <t>Evaluar el cumplimiento de las normas en materia de Derechos de Autor- DNDA.</t>
  </si>
  <si>
    <t>Líderes de Tecnologías de la Información y de Recursos Físicos</t>
  </si>
  <si>
    <t>5.12</t>
  </si>
  <si>
    <t>5.13</t>
  </si>
  <si>
    <t>Circular 40 de 2015 del Ministerio de Hacienda y Crédito Público. Cumplimiento de políticas de operación y seguridad del SIIF Nación</t>
  </si>
  <si>
    <t>Seguimiento al cumplimiento de las obligaciones establecidas para los usuarios del SIIF Nación</t>
  </si>
  <si>
    <t>Guía de auditoría interna basada en riesgos expedido por función pública</t>
  </si>
  <si>
    <t>Un reporte</t>
  </si>
  <si>
    <t>Resolución 445 de 2021 del DAFP</t>
  </si>
  <si>
    <t>Reporte de seguimiento a la estrategia antitrámites en la plataforma SUIT</t>
  </si>
  <si>
    <t>Un reporte en plataforma SUIT</t>
  </si>
  <si>
    <t>Líderes de trámites en plataforma SUIT</t>
  </si>
  <si>
    <t>Etiquetas de fila</t>
  </si>
  <si>
    <t>Total general</t>
  </si>
  <si>
    <t>Etiquetas de columna</t>
  </si>
  <si>
    <t>Suma de Peso %</t>
  </si>
  <si>
    <t>PLAN ANUAL DE AUDITORÍA 2024 - Versión 1</t>
  </si>
  <si>
    <t>Evaluar la implementación de funciones de aseguramiento</t>
  </si>
  <si>
    <t>Un informe</t>
  </si>
  <si>
    <t>Un consolidado de resultados FURAG con recomendaciones</t>
  </si>
  <si>
    <t>Primer informe</t>
  </si>
  <si>
    <t>Segundo informe</t>
  </si>
  <si>
    <t>Evaluar la administración del riesgo operativo y de seguridad digital</t>
  </si>
  <si>
    <t>Primer infome</t>
  </si>
  <si>
    <t>Tercer informe</t>
  </si>
  <si>
    <t>Cuarto informe</t>
  </si>
  <si>
    <t>Anexo al informe de seguimiento al PTEP</t>
  </si>
  <si>
    <t>Presentar al CICCI, propuesta de plan de auditoría 2025</t>
  </si>
  <si>
    <t>5.17</t>
  </si>
  <si>
    <t>EJECUCIÓN PLAN INSTITUCIONAL ANUAL DE AUDITORIA</t>
  </si>
  <si>
    <t>(Agosto 2023 a Enero 2024)</t>
  </si>
  <si>
    <t>Ange</t>
  </si>
  <si>
    <t>Agosto</t>
  </si>
  <si>
    <r>
      <t xml:space="preserve">* Austeridad 2do Trimestre </t>
    </r>
    <r>
      <rPr>
        <sz val="10"/>
        <color rgb="FF00B050"/>
        <rFont val="Arial"/>
        <family val="2"/>
      </rPr>
      <t>(julio)</t>
    </r>
  </si>
  <si>
    <t>Septiembre</t>
  </si>
  <si>
    <t>* Informe PQRSD</t>
  </si>
  <si>
    <t>Octubre</t>
  </si>
  <si>
    <t>* Evaluar la administración del riesgo operativo 2
* Austeridad 3er trimestre (oct-nov) 1</t>
  </si>
  <si>
    <t>Noviembre</t>
  </si>
  <si>
    <t>* Evaluar el estado del Sistema de Control Interno (revisión parcial)</t>
  </si>
  <si>
    <t>Diciembre</t>
  </si>
  <si>
    <t>* Evaluar la administración del riesgo operativo (HASTA ENERO)</t>
  </si>
  <si>
    <t>Enero</t>
  </si>
  <si>
    <t>* Evaluar el estado del Sistema de Control Interno (revisión al cierre)</t>
  </si>
  <si>
    <t xml:space="preserve">Jesús Andrés </t>
  </si>
  <si>
    <t>* Monitoreo a los planes institucionales
* Consolidar y divulgar un documento de recomendaciones y hacer seguimiento</t>
  </si>
  <si>
    <t>* Verificar garantía al acceso de información pública institucional</t>
  </si>
  <si>
    <t>* Evaluar el monitoreo a los planes institucionales
* Seguimiento a los planes de mejoramiento auditorías internas movida de agosto/octubre</t>
  </si>
  <si>
    <t>* Seguimiento a los planes de mejoramiento auditorías internas</t>
  </si>
  <si>
    <t>* Consolidar y divulgar un documento de recomendaciones y hacer seguimiento 
* Evaluar el monitoreo a los planes institucionales</t>
  </si>
  <si>
    <t>José Daniel</t>
  </si>
  <si>
    <t>* Evaluar la administración del riesgo operativo y de seguridad de la información
* Puntos Críticos FURAG
* Evaluación e-Kogui</t>
  </si>
  <si>
    <t>* Riesgo de Corrupción y PAAC / Plan Jesus - Riesgos JD</t>
  </si>
  <si>
    <t>* Reporte ITA / No aplica</t>
  </si>
  <si>
    <t>Vacaciones del 27/11/23 al 19/12/23</t>
  </si>
  <si>
    <t>-</t>
  </si>
  <si>
    <t>* Evaluar el desempeño de las dependencias</t>
  </si>
  <si>
    <t>Nueva</t>
  </si>
  <si>
    <t>* Gestión Documental Digital - PARA 2024</t>
  </si>
  <si>
    <t>* Reformular funciones de seguramiento y evaluar su implementación</t>
  </si>
  <si>
    <t>* Riesgo de Corrupción y PAAC  / 
* Propuesta Plan Auditoria corrido de nov a diciembre</t>
  </si>
  <si>
    <t>* Evaluar el desarrollo de planes de mejoramiento externos / Rendición de ctas</t>
  </si>
  <si>
    <t>Evaluar la ejecución del Programa de transparencia y ética pública - PTEP</t>
  </si>
  <si>
    <t>Fecha tentativa</t>
  </si>
  <si>
    <t>Los defindios en la resolución interna 100 de 2021</t>
  </si>
  <si>
    <t>Una propuesta de plan</t>
  </si>
  <si>
    <t>2024</t>
  </si>
  <si>
    <t>Total 2024</t>
  </si>
  <si>
    <t>2025</t>
  </si>
  <si>
    <t>Total 2025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</si>
  <si>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</si>
  <si>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</si>
  <si>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</si>
  <si>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</si>
  <si>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</si>
  <si>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</si>
  <si>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</si>
  <si>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</si>
  <si>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</si>
  <si>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dic</t>
  </si>
  <si>
    <t>ene</t>
  </si>
  <si>
    <t>Control de cambios</t>
  </si>
  <si>
    <t>No.</t>
  </si>
  <si>
    <t>Fecha</t>
  </si>
  <si>
    <t>Aprobado</t>
  </si>
  <si>
    <t>Descripción</t>
  </si>
  <si>
    <t>Comité Institucional de Coordinación de Control Interno</t>
  </si>
  <si>
    <t>Aprobación de la versión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</si>
</sst>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0.0%"/>
    <numFmt numFmtId="165" formatCode="_-&quot;$&quot;\ * #,##0_-;\-&quot;$&quot;\ * #,##0_-;_-&quot;$&quot;\ * &quot;-&quot;??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4"/>
      <color rgb="FF00B050"/>
      <name val="Arial Narrow"/>
      <family val="2"/>
    </font>
    <font>
      <b/>
      <sz val="14"/>
      <color theme="4" tint="-0.249977111117893"/>
      <name val="Arial Narrow"/>
      <family val="2"/>
    </font>
    <font>
      <b/>
      <sz val="18"/>
      <color theme="4" tint="-0.249977111117893"/>
      <name val="Arial Narrow"/>
      <family val="2"/>
    </font>
    <font>
      <b/>
      <sz val="11"/>
      <color rgb="FF00B050"/>
      <name val="Arial Narrow"/>
      <family val="2"/>
    </font>
    <font>
      <sz val="10"/>
      <color rgb="FF0070C0"/>
      <name val="Arial Narrow"/>
      <family val="2"/>
    </font>
    <font>
      <sz val="10"/>
      <name val="Arial"/>
      <family val="2"/>
    </font>
    <font>
      <b/>
      <sz val="14"/>
      <color rgb="FF0070C0"/>
      <name val="Arial Narrow"/>
      <family val="2"/>
    </font>
    <font>
      <sz val="10"/>
      <name val="Arial"/>
      <family val="2"/>
    </font>
    <font>
      <b/>
      <sz val="10"/>
      <color rgb="FF00B050"/>
      <name val="Arial Narrow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  <font>
      <sz val="10"/>
      <name val="Arial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2" fillId="0" borderId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Continuous" vertical="center"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Continuous" vertical="center" wrapText="1"/>
    </xf>
    <xf numFmtId="0" fontId="13" fillId="2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5" fontId="3" fillId="3" borderId="1" xfId="0" applyNumberFormat="1" applyFont="1" applyFill="1" applyBorder="1" applyAlignment="1">
      <alignment horizontal="center" vertical="center" wrapText="1"/>
    </xf>
    <xf numFmtId="14" fontId="10" fillId="2" borderId="0" xfId="0" applyNumberFormat="1" applyFont="1" applyFill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center" vertical="top" wrapText="1"/>
    </xf>
    <xf numFmtId="1" fontId="15" fillId="2" borderId="0" xfId="0" applyNumberFormat="1" applyFont="1" applyFill="1" applyAlignment="1">
      <alignment horizontal="center" vertical="center" wrapText="1"/>
    </xf>
    <xf numFmtId="9" fontId="15" fillId="2" borderId="0" xfId="3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justify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5" fontId="3" fillId="2" borderId="0" xfId="5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16" fillId="3" borderId="1" xfId="4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0" xfId="0" applyFill="1"/>
    <xf numFmtId="0" fontId="18" fillId="8" borderId="0" xfId="0" applyFont="1" applyFill="1"/>
    <xf numFmtId="0" fontId="19" fillId="8" borderId="0" xfId="0" applyFont="1" applyFill="1"/>
    <xf numFmtId="0" fontId="17" fillId="3" borderId="0" xfId="0" applyFont="1" applyFill="1"/>
    <xf numFmtId="0" fontId="12" fillId="9" borderId="0" xfId="0" applyFont="1" applyFill="1" applyAlignment="1">
      <alignment wrapText="1"/>
    </xf>
    <xf numFmtId="0" fontId="12" fillId="9" borderId="0" xfId="0" applyFont="1" applyFill="1"/>
    <xf numFmtId="0" fontId="17" fillId="3" borderId="0" xfId="0" applyFont="1" applyFill="1" applyAlignment="1">
      <alignment vertical="center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2" borderId="0" xfId="0" applyFont="1" applyFill="1"/>
    <xf numFmtId="0" fontId="12" fillId="2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21" fillId="3" borderId="1" xfId="6" applyFill="1" applyBorder="1" applyAlignment="1">
      <alignment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0" fontId="22" fillId="3" borderId="1" xfId="4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justify" vertical="center" wrapText="1"/>
    </xf>
    <xf numFmtId="10" fontId="3" fillId="3" borderId="1" xfId="3" applyNumberFormat="1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4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</cellXfs>
  <cellStyles count="9">
    <cellStyle name="Hipervínculo" xfId="4" builtinId="8"/>
    <cellStyle name="Hyperlink" xfId="6" xr:uid="{00000000-000B-0000-0000-000008000000}"/>
    <cellStyle name="Moneda" xfId="5" builtinId="4"/>
    <cellStyle name="Normal" xfId="0" builtinId="0"/>
    <cellStyle name="Normal 2" xfId="1" xr:uid="{00000000-0005-0000-0000-000001000000}"/>
    <cellStyle name="Normal 3" xfId="2" xr:uid="{7D941153-7D93-4FFB-BFAF-1FE139C979A9}"/>
    <cellStyle name="Normal 3 2" xfId="7" xr:uid="{7055D831-AAF0-4190-BC12-67CEE0E5600F}"/>
    <cellStyle name="Porcentaje" xfId="3" builtinId="5"/>
    <cellStyle name="Porcentaje 2" xfId="8" xr:uid="{5995596D-435E-46C6-AB64-7159E905E9A0}"/>
  </cellStyles>
  <dxfs count="16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4" formatCode="0.00%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5050"/>
      <color rgb="FFFF7C80"/>
      <color rgb="FFFF9999"/>
      <color rgb="FF66FF99"/>
      <color rgb="FFFFFF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371474</xdr:colOff>
      <xdr:row>2</xdr:row>
      <xdr:rowOff>47624</xdr:rowOff>
    </xdr:from>
    <xdr:to>
      <xdr:col>2</xdr:col>
      <xdr:colOff>253884</xdr:colOff>
      <xdr:row>3</xdr:row>
      <xdr:rowOff>225425</xdr:rowOff>
    </xdr:to>
    <xdr:pic>
      <xdr:nvPicPr>
        <xdr:cNvPr id="2" name="Imagen 4" descr="LOGO ICC 2012">
          <a:extLst>
            <a:ext uri="{FF2B5EF4-FFF2-40B4-BE49-F238E27FC236}">
              <a16:creationId xmlns:a16="http://schemas.microsoft.com/office/drawing/2014/main" id="{3245FF66-D9E4-441D-9ED2-4F609367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4" y="371474"/>
          <a:ext cx="558685" cy="473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é Daniel Quilaguy Bernal" refreshedDate="45310.477468518518" createdVersion="7" refreshedVersion="7" minRefreshableVersion="3" recordCount="39" xr:uid="{D3E16ACA-9D84-48F5-BFE6-A92DDE1A0EA2}">
  <cacheSource type="worksheet">
    <worksheetSource ref="B11:O50" sheet="2024"/>
  </cacheSource>
  <cacheFields count="15">
    <cacheField name="N°_x000a_Entregables" numFmtId="0">
      <sharedItems containsSemiMixedTypes="0" containsString="0" containsNumber="1" containsInteger="1" minValue="1" maxValue="39"/>
    </cacheField>
    <cacheField name="ID." numFmtId="0">
      <sharedItems/>
    </cacheField>
    <cacheField name="Rol Unidad de Control Interno" numFmtId="0">
      <sharedItems count="5">
        <s v="Liderazgo Estratégico"/>
        <s v="Enfoque hacia la prevención"/>
        <s v="Relación con entes externos de control"/>
        <s v="Evaluación de la gestión del riesgo"/>
        <s v="Evaluación y seguimiento"/>
      </sharedItems>
    </cacheField>
    <cacheField name="Fundamento legal o metodológico que establece la responsabilidad" numFmtId="0">
      <sharedItems longText="1"/>
    </cacheField>
    <cacheField name="Actividad" numFmtId="0">
      <sharedItems/>
    </cacheField>
    <cacheField name="Evidencias - entregables" numFmtId="0">
      <sharedItems/>
    </cacheField>
    <cacheField name="Fecha inicial" numFmtId="15">
      <sharedItems containsSemiMixedTypes="0" containsNonDate="0" containsDate="1" containsString="0" minDate="2024-02-01T00:00:00" maxDate="2025-01-03T00:00:00"/>
    </cacheField>
    <cacheField name="Fecha final" numFmtId="15">
      <sharedItems containsSemiMixedTypes="0" containsNonDate="0" containsDate="1" containsString="0" minDate="2024-02-28T00:00:00" maxDate="2025-02-01T00:00:00" count="21">
        <d v="2024-07-15T00:00:00"/>
        <d v="2024-06-28T00:00:00"/>
        <d v="2024-07-25T00:00:00"/>
        <d v="2025-01-25T00:00:00"/>
        <d v="2024-09-30T00:00:00"/>
        <d v="2024-04-30T00:00:00"/>
        <d v="2024-07-31T00:00:00"/>
        <d v="2024-10-31T00:00:00"/>
        <d v="2025-01-31T00:00:00"/>
        <d v="2024-05-16T00:00:00"/>
        <d v="2024-09-13T00:00:00"/>
        <d v="2025-01-16T00:00:00"/>
        <d v="2025-01-30T00:00:00"/>
        <d v="2024-07-30T00:00:00"/>
        <d v="2024-02-29T00:00:00"/>
        <d v="2024-02-28T00:00:00"/>
        <d v="2024-08-31T00:00:00"/>
        <d v="2024-03-31T00:00:00"/>
        <d v="2024-06-30T00:00:00"/>
        <d v="2024-05-31T00:00:00"/>
        <d v="2024-12-31T00:00:00"/>
      </sharedItems>
      <fieldGroup par="14" base="7">
        <rangePr groupBy="months" startDate="2024-02-28T00:00:00" endDate="2025-02-01T00:00:00"/>
        <groupItems count="14">
          <s v="&lt;28/02/2024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02/2025"/>
        </groupItems>
      </fieldGroup>
    </cacheField>
    <cacheField name="Duración (días)" numFmtId="0">
      <sharedItems containsSemiMixedTypes="0" containsString="0" containsNumber="1" containsInteger="1" minValue="10" maxValue="45"/>
    </cacheField>
    <cacheField name="Peso %" numFmtId="10">
      <sharedItems containsSemiMixedTypes="0" containsString="0" containsNumber="1" minValue="1.2437810945273632E-2" maxValue="5.5970149253731345E-2"/>
    </cacheField>
    <cacheField name="Responsable(s) de liderar" numFmtId="0">
      <sharedItems/>
    </cacheField>
    <cacheField name="Responsable(s) de ejecución" numFmtId="0">
      <sharedItems/>
    </cacheField>
    <cacheField name="Estado de la actividad" numFmtId="0">
      <sharedItems/>
    </cacheField>
    <cacheField name="Enlace a la evidencia" numFmtId="0">
      <sharedItems containsBlank="1"/>
    </cacheField>
    <cacheField name="Años" numFmtId="0" databaseField="0">
      <fieldGroup base="7">
        <rangePr groupBy="years" startDate="2024-02-28T00:00:00" endDate="2025-02-01T00:00:00"/>
        <groupItems count="4">
          <s v="&lt;28/02/2024"/>
          <s v="2024"/>
          <s v="2025"/>
          <s v="&gt;1/02/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">
  <r>
    <n v="1"/>
    <s v="1.1"/>
    <x v="0"/>
    <s v="Manual Operativo MIPG. Dimensión 7, Control Interno"/>
    <s v="Evaluar la implementación de funciones de aseguramiento"/>
    <s v="Un informe"/>
    <d v="2024-07-02T00:00:00"/>
    <x v="0"/>
    <n v="10"/>
    <n v="1.2437810945273632E-2"/>
    <s v="Profesionales Especializados de la unidad de control interno"/>
    <s v="Los definidos en el mapa de aseguramiento"/>
    <s v="Sin iniciar"/>
    <m/>
  </r>
  <r>
    <n v="2"/>
    <s v="2.1"/>
    <x v="1"/>
    <s v="Consejo Asesor del Gobierno Nacional en Materia de Control Interno, de las entidades del orden nacional y territorial. Circular 01 de 2015. Fortalecimiento del sistema de control interno frente a su función preventiva."/>
    <s v="Enviar comunicado con recomendación de acciones frente a los puntos críticos del informe FURAG"/>
    <s v="Un consolidado de resultados FURAG con recomendaciones"/>
    <d v="2024-06-04T00:00:00"/>
    <x v="1"/>
    <n v="19"/>
    <n v="2.36318407960199E-2"/>
    <s v="Profesionales Especializados de la unidad de control interno"/>
    <s v="Los definidos en la Resolución 132 de 2021"/>
    <s v="Sin iniciar"/>
    <m/>
  </r>
  <r>
    <n v="3"/>
    <s v="3.1"/>
    <x v="2"/>
    <s v="Circular 15 de 2020 de la Contraloría General de la República. Lineamientos generales sobre los planes de mejoramiento y manejo de las acciones cumplidas_x000a__x000a_Decreto 1080 de 2015, artículo 2.8.8.3.6. Seguimiento y verificación, parágrafo 2"/>
    <s v="Evaluar el desarrollo de planes de mejoramiento externos"/>
    <s v="Primer informe"/>
    <d v="2024-07-02T00:00:00"/>
    <x v="2"/>
    <n v="18"/>
    <n v="2.2388059701492536E-2"/>
    <s v="Profesionales Especializados de la unidad de control interno"/>
    <s v="Los ejecutores de asuntos auditados por entes de control"/>
    <s v="Sin iniciar"/>
    <m/>
  </r>
  <r>
    <n v="4"/>
    <s v="3.1"/>
    <x v="2"/>
    <s v="Circular 15 de 2020 de la Contraloría General de la República. Lineamientos generales sobre los planes de mejoramiento y manejo de las acciones cumplidas_x000a__x000a_Decreto 1080 de 2015, artículo 2.8.8.3.6. Seguimiento y verificación, parágrafo 2"/>
    <s v="Evaluar el desarrollo de planes de mejoramiento externos"/>
    <s v="Segundo informe"/>
    <d v="2025-01-02T00:00:00"/>
    <x v="3"/>
    <n v="17"/>
    <n v="2.1144278606965175E-2"/>
    <s v="Profesionales Especializados de la unidad de control interno"/>
    <s v="Los ejecutores de asuntos auditados por entes de control"/>
    <s v="Sin iniciar"/>
    <m/>
  </r>
  <r>
    <n v="5"/>
    <s v="3.2"/>
    <x v="2"/>
    <s v="Constitución Política de Colombia artículo 74. Todas las personas tienen derecho a acceder a los documentos públicos salvo los casos que establezca la ley_x000a__x000a_Resolución MinTic 1519 de 2020. Por la cual se definen los estándares y directrices para publicar la información señalada en la Ley 1712 del 2014 y se definen los requisitos materia de acceso a la información pública, accesibilidad web, seguridad digital, y datos abiertos"/>
    <s v="Verificar garantía al acceso de información pública institucional (Informe ITA)"/>
    <s v="Un informe"/>
    <d v="2024-09-01T00:00:00"/>
    <x v="4"/>
    <n v="21"/>
    <n v="2.6119402985074626E-2"/>
    <s v="Profesionales Especializados de la unidad de control interno"/>
    <s v="Esquema de publicación vigente y Resolución MinTIC 1519 de 20220 "/>
    <s v="Sin iniciar"/>
    <m/>
  </r>
  <r>
    <n v="6"/>
    <s v="4.1"/>
    <x v="3"/>
    <s v="Decreto 1083 de 2015, artículo  2.2.21.5.5 Políticas de control interno diseñadas por el Departamento Administrativo de la Función Pública. _x000a__x000a_Guía administración del riesgo y diseño de controles de la Función Pública"/>
    <s v="Evaluar la administración del riesgo operativo y de seguridad digital"/>
    <s v="Primer infome"/>
    <d v="2024-04-01T00:00:00"/>
    <x v="5"/>
    <n v="22"/>
    <n v="2.736318407960199E-2"/>
    <s v="Profesionales Especializados de la unidad de control interno"/>
    <s v="Los definidos en los mapas de riesgo operativo y de seguridad de la información"/>
    <s v="Sin iniciar"/>
    <m/>
  </r>
  <r>
    <n v="7"/>
    <s v="4.1"/>
    <x v="3"/>
    <s v="Decreto 1083 de 2015, artículo  2.2.21.5.5 Políticas de control interno diseñadas por el Departamento Administrativo de la Función Pública. _x000a__x000a_Guía administración del riesgo y diseño de controles de la Función Pública"/>
    <s v="Evaluar la administración del riesgo operativo y de seguridad digital"/>
    <s v="Segundo informe"/>
    <d v="2024-07-02T00:00:00"/>
    <x v="6"/>
    <n v="22"/>
    <n v="2.736318407960199E-2"/>
    <s v="Profesionales Especializados de la unidad de control interno"/>
    <s v="Los definidos en los mapas de riesgo operativo y de seguridad de la información"/>
    <s v="Sin iniciar"/>
    <m/>
  </r>
  <r>
    <n v="8"/>
    <s v="4.1"/>
    <x v="3"/>
    <s v="Decreto 1083 de 2015, artículo  2.2.21.5.5 Políticas de control interno diseñadas por el Departamento Administrativo de la Función Pública. _x000a__x000a_Guía administración del riesgo y diseño de controles de la Función Pública"/>
    <s v="Evaluar la administración del riesgo operativo y de seguridad digital"/>
    <s v="Tercer informe"/>
    <d v="2024-10-01T00:00:00"/>
    <x v="7"/>
    <n v="23"/>
    <n v="2.8606965174129355E-2"/>
    <s v="Profesionales Especializados de la unidad de control interno"/>
    <s v="Los definidos en los mapas de riesgo operativo y de seguridad de la información"/>
    <s v="Sin iniciar"/>
    <m/>
  </r>
  <r>
    <n v="9"/>
    <s v="4.1"/>
    <x v="3"/>
    <s v="Decreto 1083 de 2015, artículo  2.2.21.5.5 Políticas de control interno diseñadas por el Departamento Administrativo de la Función Pública. _x000a__x000a_Guía administración del riesgo y diseño de controles de la Función Pública"/>
    <s v="Evaluar la administración del riesgo operativo y de seguridad digital"/>
    <s v="Cuarto informe"/>
    <d v="2025-01-02T00:00:00"/>
    <x v="8"/>
    <n v="22"/>
    <n v="2.736318407960199E-2"/>
    <s v="Profesionales Especializados de la unidad de control interno"/>
    <s v="Los definidos en los mapas de riesgo operativo y de seguridad de la información"/>
    <s v="Sin iniciar"/>
    <m/>
  </r>
  <r>
    <n v="10"/>
    <s v="4.2"/>
    <x v="3"/>
    <s v="Decreto 1081 de 2015, artículo  2.1.4.2. Mapa de Riesgos de Corrupción"/>
    <s v="Evaluar la administración del riesgo de corrupción"/>
    <s v="Anexo al informe de seguimiento al PTEP"/>
    <d v="2024-05-02T00:00:00"/>
    <x v="9"/>
    <n v="11"/>
    <n v="1.3681592039800995E-2"/>
    <s v="Profesionales Especializados de la unidad de control interno"/>
    <s v="Los definidos en el mapa de riesgo de corrupción"/>
    <s v="Sin iniciar"/>
    <m/>
  </r>
  <r>
    <n v="11"/>
    <s v="4.2"/>
    <x v="3"/>
    <s v="Decreto 1081 de 2015, artículo  2.1.4.2. Mapa de Riesgos de Corrupción"/>
    <s v="Evaluar la administración del riesgo de corrupción"/>
    <s v="Anexo al informe de seguimiento al PTEP"/>
    <d v="2024-09-02T00:00:00"/>
    <x v="10"/>
    <n v="10"/>
    <n v="1.2437810945273632E-2"/>
    <s v="Profesionales Especializados de la unidad de control interno"/>
    <s v="Los definidos en el mapa de riesgo de corrupción"/>
    <s v="Sin iniciar"/>
    <m/>
  </r>
  <r>
    <n v="12"/>
    <s v="4.2"/>
    <x v="3"/>
    <s v="Decreto 1081 de 2015, artículo  2.1.4.2. Mapa de Riesgos de Corrupción"/>
    <s v="Evaluar la administración del riesgo de corrupción"/>
    <s v="Anexo al informe de seguimiento al PTEP"/>
    <d v="2025-01-02T00:00:00"/>
    <x v="11"/>
    <n v="11"/>
    <n v="1.3681592039800995E-2"/>
    <s v="Profesionales Especializados de la unidad de control interno"/>
    <s v="Los definidos en el mapa de riesgo de corrupción"/>
    <s v="Sin iniciar"/>
    <m/>
  </r>
  <r>
    <n v="13"/>
    <s v="5.1"/>
    <x v="4"/>
    <s v="Decreto 1081 de 2015, artículos  2.1.4.3 Estándares para las entidades públicas y 2.1.4.6. Mecanismos de seguimiento al cumplimiento y monitoreo. _x000a__x000a_Resolución 1099 de 2017 de la Función Pública, por la cual se establecen los procedimientos para autorización de trámites y el seguimiento a la política de la racionalización de trámites                                        "/>
    <s v="Evaluar la ejecución del Programa de transparencia y ética pública - PTEP"/>
    <s v="Primer informe"/>
    <d v="2024-05-02T00:00:00"/>
    <x v="9"/>
    <n v="11"/>
    <n v="1.3681592039800995E-2"/>
    <s v="Profesionales Especializados de la unidad de control interno"/>
    <s v="Los definidos en el plan anticorrupción y de atención al ciudadano vigente"/>
    <s v="Sin iniciar"/>
    <s v="Preguntar a planeación"/>
  </r>
  <r>
    <n v="14"/>
    <s v="5.1"/>
    <x v="4"/>
    <s v="Decreto 1081 de 2015, artículos  2.1.4.3 Estándares para las entidades públicas y 2.1.4.6. Mecanismos de seguimiento al cumplimiento y monitoreo. _x000a__x000a_Resolución 1099 de 2017 de la Función Pública, por la cual se establecen los procedimientos para autorización de trámites y el seguimiento a la política de la racionalización de trámites                                        "/>
    <s v="Evaluar la ejecución del Programa de transparencia y ética pública - PTEP"/>
    <s v="Segundo informe"/>
    <d v="2024-09-02T00:00:00"/>
    <x v="10"/>
    <n v="10"/>
    <n v="1.2437810945273632E-2"/>
    <s v="Profesionales Especializados de la unidad de control interno"/>
    <s v="Los definidos en el plan anticorrupción y de atención al ciudadano vigente"/>
    <s v="Sin iniciar"/>
    <m/>
  </r>
  <r>
    <n v="15"/>
    <s v="5.1"/>
    <x v="4"/>
    <s v="Decreto 1081 de 2015, artículos  2.1.4.3 Estándares para las entidades públicas y 2.1.4.6. Mecanismos de seguimiento al cumplimiento y monitoreo. _x000a__x000a_Resolución 1099 de 2017 de la Función Pública, por la cual se establecen los procedimientos para autorización de trámites y el seguimiento a la política de la racionalización de trámites                                        "/>
    <s v="Evaluar la ejecución del Programa de transparencia y ética pública - PTEP"/>
    <s v="Tercer informe"/>
    <d v="2025-01-02T00:00:00"/>
    <x v="11"/>
    <n v="11"/>
    <n v="1.3681592039800995E-2"/>
    <s v="Profesionales Especializados de la unidad de control interno"/>
    <s v="Los definidos en el plan anticorrupción y de atención al ciudadano vigente"/>
    <s v="Sin iniciar"/>
    <m/>
  </r>
  <r>
    <n v="16"/>
    <s v="5.2"/>
    <x v="4"/>
    <s v="Ley 909 de 2004, artículo 39. Obligación de evaluar._x000a__x000a_Circular 04 de 2005 - Consejo Asesor en Materia de Control Interno. Evaluación institucional por dependencias en cumplimiento de la Ley 909 de 2004"/>
    <s v="Evaluar el desempeño de las dependencias"/>
    <s v="Un informe"/>
    <d v="2025-01-02T00:00:00"/>
    <x v="12"/>
    <n v="21"/>
    <n v="2.6119402985074626E-2"/>
    <s v="Profesionales Especializados de la unidad de control interno"/>
    <s v="Todos los funcionarios"/>
    <s v="Sin iniciar"/>
    <m/>
  </r>
  <r>
    <n v="17"/>
    <s v="5.3"/>
    <x v="4"/>
    <s v="Decreto 1083 de 2015. Artículo  2.2.21.3.4 Planeación. "/>
    <s v="Evaluar el monitoreo a los planes institucionales"/>
    <s v="Primer informe"/>
    <d v="2024-04-01T00:00:00"/>
    <x v="5"/>
    <n v="22"/>
    <n v="2.736318407960199E-2"/>
    <s v="Profesionales Especializados de la unidad de control interno"/>
    <s v="Los definidos en plan de acción y planes institucionales"/>
    <s v="Sin iniciar"/>
    <m/>
  </r>
  <r>
    <n v="18"/>
    <s v="5.3"/>
    <x v="4"/>
    <s v="Decreto 1083 de 2015. Artículo  2.2.21.3.4 Planeación. "/>
    <s v="Evaluar el monitoreo a los planes institucionales"/>
    <s v="Segundo informe"/>
    <d v="2024-07-02T00:00:00"/>
    <x v="6"/>
    <n v="22"/>
    <n v="2.736318407960199E-2"/>
    <s v="Profesionales Especializados de la unidad de control interno"/>
    <s v="Los definidos en plan de acción y planes institucionales"/>
    <s v="Sin iniciar"/>
    <m/>
  </r>
  <r>
    <n v="19"/>
    <s v="5.3"/>
    <x v="4"/>
    <s v="Decreto 1083 de 2015. Artículo  2.2.21.3.4 Planeación. "/>
    <s v="Evaluar el monitoreo a los planes institucionales"/>
    <s v="Tercer informe"/>
    <d v="2024-10-01T00:00:00"/>
    <x v="7"/>
    <n v="23"/>
    <n v="2.8606965174129355E-2"/>
    <s v="Profesionales Especializados de la unidad de control interno"/>
    <s v="Los definidos en plan de acción y planes institucionales"/>
    <s v="Sin iniciar"/>
    <m/>
  </r>
  <r>
    <n v="20"/>
    <s v="5.3"/>
    <x v="4"/>
    <s v="Decreto 1083 de 2015. Artículo  2.2.21.3.4 Planeación. "/>
    <s v="Evaluar el monitoreo a los planes institucionales"/>
    <s v="Cuarto informe"/>
    <d v="2025-01-02T00:00:00"/>
    <x v="8"/>
    <n v="22"/>
    <n v="2.736318407960199E-2"/>
    <s v="Profesionales Especializados de la unidad de control interno"/>
    <s v="Los definidos en plan de acción y planes institucionales"/>
    <s v="Sin iniciar"/>
    <m/>
  </r>
  <r>
    <n v="21"/>
    <s v="5.4"/>
    <x v="4"/>
    <s v="Consejo Asesor del Gobierno Nacional en Materia de Control Interno, de las entidades del orden nacional y territorial. Circular 01 de 2015. Fortalecimiento del sistema de control interno frente a su función preventiva."/>
    <s v="Realizar seguimiento a los planes de mejoramiento suscritos como respuesta a auditorías internas desarrolladas por la Unidad de Control Interno"/>
    <s v="Primer informe"/>
    <d v="2024-07-02T00:00:00"/>
    <x v="6"/>
    <n v="22"/>
    <n v="2.736318407960199E-2"/>
    <s v="Profesionales Especializados de la unidad de control interno"/>
    <s v="Planes de mejoramiento que dan respuesta a auditorias internas desarrolladas por la Unidad de Control Interno"/>
    <s v="Sin iniciar"/>
    <m/>
  </r>
  <r>
    <n v="22"/>
    <s v="5.4"/>
    <x v="4"/>
    <s v="Consejo Asesor del Gobierno Nacional en Materia de Control Interno, de las entidades del orden nacional y territorial. Circular 01 de 2015. Fortalecimiento del sistema de control interno frente a su función preventiva."/>
    <s v="Realizar seguimiento a los planes de mejoramiento suscritos como respuesta a auditorías internas desarrolladas por la Unidad de Control Interno"/>
    <s v="Segundo informe"/>
    <d v="2025-01-02T00:00:00"/>
    <x v="8"/>
    <n v="22"/>
    <n v="2.736318407960199E-2"/>
    <s v="Profesionales Especializados de la unidad de control interno"/>
    <s v="Planes de mejoramiento que dan respuesta a auditorias internas desarrolladas por la Unidad de Control Interno"/>
    <s v="Sin iniciar"/>
    <m/>
  </r>
  <r>
    <n v="23"/>
    <s v="5.5"/>
    <x v="4"/>
    <s v="Ley 87 artículo 14. Modificado por el artículo 156 del Decreto 2106 de 2019_x000a__x000a_Circular externa 100-006 de 2019. Función Pública_x000a_Corte: 1 de enero al 30 de junio - Fecha de publicación: 30 de julio_x000a_Corte: 1 de julio a 31 de diciembre - Fecha de publicación: 31 de enero"/>
    <s v="Evaluar el estado del Sistema de Control Interno (evaluación independiente)"/>
    <s v="Primer informe"/>
    <d v="2024-06-01T00:00:00"/>
    <x v="13"/>
    <n v="42"/>
    <n v="5.2238805970149252E-2"/>
    <s v="Profesionales Especializados de la unidad de control interno"/>
    <s v="Todos los funcionarios y contratistas del ICC"/>
    <s v="Sin iniciar"/>
    <m/>
  </r>
  <r>
    <n v="24"/>
    <s v="5.5"/>
    <x v="4"/>
    <s v="Ley 87 artículo 14. Modificado por el artículo 156 del Decreto 2106 de 2019_x000a__x000a_Circular externa 100-006 de 2019. Función Pública_x000a_Corte: 1 de enero al 30 de junio - Fecha de publicación: 30 de julio_x000a_Corte: 1 de julio a 31 de diciembre - Fecha de publicación: 31 de enero"/>
    <s v="Evaluar el estado del Sistema de Control Interno (evaluación independiente)"/>
    <s v="Segundo informe"/>
    <d v="2024-12-01T00:00:00"/>
    <x v="8"/>
    <n v="45"/>
    <n v="5.5970149253731345E-2"/>
    <s v="Profesionales Especializados de la unidad de control interno"/>
    <s v="Todos los funcionarios y contratistas del ICC"/>
    <s v="Sin iniciar"/>
    <m/>
  </r>
  <r>
    <n v="25"/>
    <s v="5.6"/>
    <x v="4"/>
    <s v="Contaduría General de la Nación - Resolución 193 de 2016, Artículo 4"/>
    <s v="Evaluar el sistema de control interno contable"/>
    <s v="Un informe"/>
    <d v="2024-02-01T00:00:00"/>
    <x v="14"/>
    <n v="21"/>
    <n v="2.6119402985074626E-2"/>
    <s v="Profesionales Especializados de la unidad de control interno"/>
    <s v="Subdirección Administrativa y Financiera"/>
    <s v="Sin iniciar"/>
    <m/>
  </r>
  <r>
    <n v="26"/>
    <s v="5.7"/>
    <x v="4"/>
    <s v="Decreto 1069 de 2015, artículo  2.2.3.4.1.14. Verificación."/>
    <s v="Evaluar la actualización de  la información en el  Sistema Único de Gestión e Información de la Actividad Litigiosa del Estado (e-Kogui)"/>
    <s v="Primer informe"/>
    <d v="2024-02-01T00:00:00"/>
    <x v="15"/>
    <n v="20"/>
    <n v="2.4875621890547265E-2"/>
    <s v="Profesionales Especializados de la unidad de control interno"/>
    <s v="Secretario(a) del comité de conciliación y defensa jurídica"/>
    <s v="Sin iniciar"/>
    <m/>
  </r>
  <r>
    <n v="27"/>
    <s v="5.7"/>
    <x v="4"/>
    <s v="Decreto 1069 de 2015, artículo  2.2.3.4.1.14. Verificación."/>
    <s v="Evaluar la actualización de  la información en el  Sistema Único de Gestión e Información de la Actividad Litigiosa del Estado (e-Kogui)"/>
    <s v="Segundo informe"/>
    <d v="2024-08-01T00:00:00"/>
    <x v="16"/>
    <n v="22"/>
    <n v="2.736318407960199E-2"/>
    <s v="Profesionales Especializados de la unidad de control interno"/>
    <s v="Secretario(a) del comité de conciliación y defensa jurídica"/>
    <s v="Sin iniciar"/>
    <m/>
  </r>
  <r>
    <n v="28"/>
    <s v="5.8"/>
    <x v="4"/>
    <s v="Ley 1474 de 2011, Artículo 76. Oficina de Quejas, Sugerencias y Reclamos"/>
    <s v="Verificar la garantía al derecho de petición - Artículo 83 de la Constitución Política Colombiana"/>
    <s v="Primer informe"/>
    <d v="2024-03-01T00:00:00"/>
    <x v="17"/>
    <n v="21"/>
    <n v="2.6119402985074626E-2"/>
    <s v="Profesionales Especializados de la unidad de control interno"/>
    <s v="Los responsables con usuario repondiente en el aplicativo PQRSD"/>
    <s v="Sin iniciar"/>
    <m/>
  </r>
  <r>
    <n v="29"/>
    <s v="5.8"/>
    <x v="4"/>
    <s v="Ley 1474 de 2011, Artículo 76. Oficina de Quejas, Sugerencias y Reclamos"/>
    <s v="Verificar la garantía al derecho de petición - Artículo 83 de la Constitución Política Colombiana"/>
    <s v="Segundo informe"/>
    <d v="2024-08-01T00:00:00"/>
    <x v="16"/>
    <n v="22"/>
    <n v="2.736318407960199E-2"/>
    <s v="Profesionales Especializados de la unidad de control interno"/>
    <s v="Los responsables con usuario repondiente en el aplicativo PQRSD"/>
    <s v="Sin iniciar"/>
    <m/>
  </r>
  <r>
    <n v="30"/>
    <s v="5.9"/>
    <x v="4"/>
    <s v="Decreto 1068 de 2015, ARTÍCULO    2.8.4.8.2. Verificación de cumplimiento de disposiciones."/>
    <s v="Evaluar el cumplimiento de las medidas para la austeridad y eficiencia del gasto público, establecidas por el gobierno nacional."/>
    <s v="Primer informe"/>
    <d v="2024-02-01T00:00:00"/>
    <x v="14"/>
    <n v="21"/>
    <n v="2.6119402985074626E-2"/>
    <s v="Profesionales Especializados de la unidad de control interno"/>
    <s v="Los responsables definidos en la normativa y el plan de asuteridad y eficiencia del gasto"/>
    <s v="Sin iniciar"/>
    <m/>
  </r>
  <r>
    <n v="31"/>
    <s v="5.9"/>
    <x v="4"/>
    <s v="Decreto 1068 de 2015, ARTÍCULO    2.8.4.8.2. Verificación de cumplimiento de disposiciones."/>
    <s v="Evaluar el cumplimiento de las medidas para la austeridad y eficiencia del gasto público, establecidas por el gobierno nacional."/>
    <s v="Segundo informe"/>
    <d v="2024-04-01T00:00:00"/>
    <x v="5"/>
    <n v="22"/>
    <n v="2.736318407960199E-2"/>
    <s v="Profesionales Especializados de la unidad de control interno"/>
    <s v="Los responsables definidos en la normativa y el plan de asuteridad y eficiencia del gasto"/>
    <s v="Sin iniciar"/>
    <m/>
  </r>
  <r>
    <n v="32"/>
    <s v="5.9"/>
    <x v="4"/>
    <s v="Decreto 1068 de 2015, ARTÍCULO    2.8.4.8.2. Verificación de cumplimiento de disposiciones."/>
    <s v="Evaluar el cumplimiento de las medidas para la austeridad y eficiencia del gasto público, establecidas por el gobierno nacional."/>
    <s v="Tercer informe"/>
    <d v="2024-07-01T00:00:00"/>
    <x v="6"/>
    <n v="23"/>
    <n v="2.8606965174129355E-2"/>
    <s v="Profesionales Especializados de la unidad de control interno"/>
    <s v="Los responsables definidos en la normativa y el plan de asuteridad y eficiencia del gasto"/>
    <s v="Sin iniciar"/>
    <m/>
  </r>
  <r>
    <n v="33"/>
    <s v="5.9"/>
    <x v="4"/>
    <s v="Decreto 1068 de 2015, ARTÍCULO    2.8.4.8.2. Verificación de cumplimiento de disposiciones."/>
    <s v="Evaluar el cumplimiento de las medidas para la austeridad y eficiencia del gasto público, establecidas por el gobierno nacional."/>
    <s v="Cuarto informe"/>
    <d v="2024-10-01T00:00:00"/>
    <x v="7"/>
    <n v="23"/>
    <n v="2.8606965174129355E-2"/>
    <s v="Profesionales Especializados de la unidad de control interno"/>
    <s v="Los responsables definidos en la normativa y el plan de asuteridad y eficiencia del gasto"/>
    <s v="Sin iniciar"/>
    <m/>
  </r>
  <r>
    <n v="34"/>
    <s v="5.10"/>
    <x v="4"/>
    <s v="Decreto 1083 de 2015, artículo  2.2.22.3.10"/>
    <s v="Evaluar la dimensión siete (MECI) del Modelo Integrado de Planeación y Gestión a través del formato único de reporte de avance a la gestión para la vigencia anterior"/>
    <s v="Un reporte"/>
    <d v="2024-06-01T00:00:00"/>
    <x v="18"/>
    <n v="20"/>
    <n v="2.4875621890547265E-2"/>
    <s v="Profesionales Especializados de la unidad de control interno"/>
    <s v="Los defindios en la resolución interna 100 de 2021"/>
    <s v="Sin iniciar"/>
    <m/>
  </r>
  <r>
    <n v="35"/>
    <s v="5.11"/>
    <x v="4"/>
    <s v="Dirección Nacional de Derechos de autor - Circulares: 12 de 2007 y 17 de 2011. Verificación, recomendaciones, seguimiento y resultados sobre el cumplimiento de las normas en materia de derecho de autor sobre programas de computador (software)"/>
    <s v="Evaluar el cumplimiento de las normas en materia de Derechos de Autor- DNDA."/>
    <s v="Un reporte"/>
    <d v="2024-02-01T00:00:00"/>
    <x v="14"/>
    <n v="21"/>
    <n v="2.6119402985074626E-2"/>
    <s v="Profesionales Especializados de la unidad de control interno"/>
    <s v="Líderes de Tecnologías de la Información y de Recursos Físicos"/>
    <s v="Sin iniciar"/>
    <m/>
  </r>
  <r>
    <n v="36"/>
    <s v="5.12"/>
    <x v="4"/>
    <s v="Circular 40 de 2015 del Ministerio de Hacienda y Crédito Público. Cumplimiento de políticas de operación y seguridad del SIIF Nación"/>
    <s v="Seguimiento al cumplimiento de las obligaciones establecidas para los usuarios del SIIF Nación"/>
    <s v="Un informe"/>
    <d v="2024-05-01T00:00:00"/>
    <x v="19"/>
    <n v="23"/>
    <n v="2.8606965174129355E-2"/>
    <s v="Profesionales Especializados de la unidad de control interno"/>
    <s v="Subdirección Administrativa y Financiera"/>
    <s v="Sin iniciar"/>
    <m/>
  </r>
  <r>
    <n v="37"/>
    <s v="5.13"/>
    <x v="4"/>
    <s v="Guía de auditoría interna basada en riesgos expedido por función pública"/>
    <s v="Presentar al CICCI, propuesta de plan de auditoría 2025"/>
    <s v="Una propuesta de plan"/>
    <d v="2024-12-02T00:00:00"/>
    <x v="20"/>
    <n v="22"/>
    <n v="2.736318407960199E-2"/>
    <s v="Profesionales Especializados de la unidad de control interno"/>
    <s v="Todos los funcionarios"/>
    <s v="Sin iniciar"/>
    <m/>
  </r>
  <r>
    <n v="38"/>
    <s v="5.17"/>
    <x v="4"/>
    <s v="Resolución 445 de 2021 del DAFP"/>
    <s v="Reporte de seguimiento a la estrategia antitrámites en la plataforma SUIT"/>
    <s v="Un reporte en plataforma SUIT"/>
    <d v="2024-07-02T00:00:00"/>
    <x v="6"/>
    <n v="22"/>
    <n v="2.736318407960199E-2"/>
    <s v="Profesionales Especializados de la unidad de control interno"/>
    <s v="Líderes de trámites en plataforma SUIT"/>
    <s v="Sin iniciar"/>
    <s v="Preguntar a planeación"/>
  </r>
  <r>
    <n v="39"/>
    <s v="5.17"/>
    <x v="4"/>
    <s v="Resolución 445 de 2021 del DAFP"/>
    <s v="Reporte de seguimiento a la estrategia antitrámites en la plataforma SUIT"/>
    <s v="Un reporte en plataforma SUIT"/>
    <d v="2024-07-02T00:00:00"/>
    <x v="6"/>
    <n v="22"/>
    <n v="2.736318407960199E-2"/>
    <s v="Profesionales Especializados de la unidad de control interno"/>
    <s v="Líderes de trámites en plataforma SUIT"/>
    <s v="Sin iniciar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38EC24-7CA7-4EE3-B593-9C6607592A0C}" name="TablaDinámica2" cacheId="1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O11" firstHeaderRow="1" firstDataRow="3" firstDataCol="1"/>
  <pivotFields count="15">
    <pivotField showAll="0"/>
    <pivotField showAll="0"/>
    <pivotField axis="axisRow" showAll="0">
      <items count="6">
        <item x="1"/>
        <item x="3"/>
        <item x="4"/>
        <item x="0"/>
        <item x="2"/>
        <item t="default"/>
      </items>
    </pivotField>
    <pivotField showAll="0"/>
    <pivotField showAll="0"/>
    <pivotField showAll="0"/>
    <pivotField numFmtId="15" showAll="0"/>
    <pivotField axis="axisCol" numFmtId="1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10"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14"/>
    <field x="7"/>
  </colFields>
  <colItems count="14">
    <i>
      <x v="1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t="default">
      <x v="1"/>
    </i>
    <i>
      <x v="2"/>
      <x v="1"/>
    </i>
    <i t="default">
      <x v="2"/>
    </i>
    <i t="grand">
      <x/>
    </i>
  </colItems>
  <dataFields count="1">
    <dataField name="Suma de Peso %" fld="9" baseField="2" baseItem="1" numFmtId="10"/>
  </dataFields>
  <formats count="7">
    <format dxfId="6">
      <pivotArea outline="0" collapsedLevelsAreSubtotals="1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14" count="1" defaultSubtotal="1">
            <x v="1"/>
          </reference>
        </references>
      </pivotArea>
    </format>
    <format dxfId="3">
      <pivotArea dataOnly="0" labelOnly="1" fieldPosition="0">
        <references count="1">
          <reference field="14" count="1" defaultSubtotal="1">
            <x v="2"/>
          </reference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2">
          <reference field="7" count="10">
            <x v="2"/>
            <x v="3"/>
            <x v="4"/>
            <x v="5"/>
            <x v="6"/>
            <x v="7"/>
            <x v="8"/>
            <x v="9"/>
            <x v="10"/>
            <x v="12"/>
          </reference>
          <reference field="14" count="1" selected="0">
            <x v="1"/>
          </reference>
        </references>
      </pivotArea>
    </format>
    <format dxfId="0">
      <pivotArea dataOnly="0" labelOnly="1" fieldPosition="0">
        <references count="2">
          <reference field="7" count="1">
            <x v="1"/>
          </reference>
          <reference field="1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B984-E224-40C9-9FFD-708F9A0E1F48}">
  <dimension ref="A1:P67"/>
  <sheetViews>
    <sheetView tabSelected="1" zoomScaleNormal="100" workbookViewId="0">
      <selection activeCell="E4" sqref="E4:M4"/>
    </sheetView>
  </sheetViews>
  <sheetFormatPr baseColWidth="10" defaultColWidth="11.453125" defaultRowHeight="13" x14ac:dyDescent="0.25"/>
  <cols>
    <col min="1" max="1" width="2.54296875" style="2" customWidth="1"/>
    <col min="2" max="2" width="10.1796875" style="2" customWidth="1"/>
    <col min="3" max="3" width="5.1796875" style="4" customWidth="1"/>
    <col min="4" max="4" width="14.453125" style="4" customWidth="1"/>
    <col min="5" max="5" width="38.81640625" style="2" customWidth="1"/>
    <col min="6" max="6" width="26.7265625" style="2" customWidth="1"/>
    <col min="7" max="7" width="21.7265625" style="13" customWidth="1"/>
    <col min="8" max="9" width="10.54296875" style="4" customWidth="1"/>
    <col min="10" max="10" width="12.81640625" style="4" customWidth="1"/>
    <col min="11" max="11" width="11.54296875" style="4" customWidth="1"/>
    <col min="12" max="12" width="19.1796875" style="4" customWidth="1"/>
    <col min="13" max="13" width="20.81640625" style="2" customWidth="1"/>
    <col min="14" max="14" width="13.54296875" style="4" customWidth="1"/>
    <col min="15" max="15" width="34.453125" style="2" customWidth="1"/>
    <col min="16" max="16384" width="11.453125" style="2"/>
  </cols>
  <sheetData>
    <row r="1" spans="1:15" x14ac:dyDescent="0.25">
      <c r="E1" s="5"/>
      <c r="H1" s="22"/>
      <c r="I1" s="22"/>
      <c r="J1" s="22"/>
      <c r="K1" s="22"/>
    </row>
    <row r="2" spans="1:15" x14ac:dyDescent="0.25">
      <c r="E2" s="5"/>
      <c r="H2" s="22"/>
      <c r="I2" s="22"/>
      <c r="J2" s="22"/>
      <c r="K2" s="22"/>
      <c r="L2" s="2"/>
    </row>
    <row r="3" spans="1:15" ht="23.25" customHeight="1" x14ac:dyDescent="0.25">
      <c r="C3" s="2"/>
      <c r="D3" s="6"/>
      <c r="E3" s="68" t="s">
        <v>0</v>
      </c>
      <c r="F3" s="68"/>
      <c r="G3" s="68"/>
      <c r="H3" s="68"/>
      <c r="I3" s="68"/>
      <c r="J3" s="68"/>
      <c r="K3" s="68"/>
      <c r="L3" s="68"/>
      <c r="M3" s="68"/>
    </row>
    <row r="4" spans="1:15" ht="18" customHeight="1" x14ac:dyDescent="0.25">
      <c r="C4" s="2"/>
      <c r="D4" s="7"/>
      <c r="E4" s="67" t="s">
        <v>102</v>
      </c>
      <c r="F4" s="67"/>
      <c r="G4" s="67"/>
      <c r="H4" s="67"/>
      <c r="I4" s="67"/>
      <c r="J4" s="67"/>
      <c r="K4" s="67"/>
      <c r="L4" s="67"/>
      <c r="M4" s="67"/>
    </row>
    <row r="5" spans="1:15" ht="18" x14ac:dyDescent="0.25">
      <c r="C5" s="2"/>
      <c r="D5" s="8"/>
      <c r="E5" s="69" t="s">
        <v>1</v>
      </c>
      <c r="F5" s="69"/>
      <c r="G5" s="69"/>
      <c r="H5" s="69"/>
      <c r="I5" s="69"/>
      <c r="J5" s="69"/>
      <c r="K5" s="69"/>
      <c r="L5" s="69"/>
      <c r="M5" s="69"/>
    </row>
    <row r="6" spans="1:15" ht="18" x14ac:dyDescent="0.25">
      <c r="C6" s="2"/>
      <c r="D6" s="8"/>
      <c r="E6" s="12"/>
      <c r="F6" s="12"/>
      <c r="G6" s="14"/>
      <c r="H6" s="8"/>
      <c r="I6" s="8"/>
      <c r="J6" s="8"/>
      <c r="K6" s="8"/>
      <c r="L6" s="12"/>
    </row>
    <row r="7" spans="1:15" ht="13" customHeight="1" x14ac:dyDescent="0.25">
      <c r="B7" s="65" t="s">
        <v>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5" x14ac:dyDescent="0.25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5" ht="8.25" customHeigh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5" ht="18" x14ac:dyDescent="0.25">
      <c r="C10" s="8"/>
      <c r="D10" s="8"/>
      <c r="E10" s="8"/>
      <c r="F10" s="8"/>
      <c r="G10" s="15"/>
      <c r="H10" s="8"/>
      <c r="I10" s="24"/>
      <c r="J10" s="28">
        <f>SUM(J12:J50)</f>
        <v>804</v>
      </c>
      <c r="K10" s="29">
        <f>SUM(K12:K50)</f>
        <v>1</v>
      </c>
      <c r="L10" s="8"/>
      <c r="N10" s="66" t="s">
        <v>3</v>
      </c>
      <c r="O10" s="66"/>
    </row>
    <row r="11" spans="1:15" ht="26" x14ac:dyDescent="0.25">
      <c r="A11" s="1"/>
      <c r="B11" s="27" t="s">
        <v>4</v>
      </c>
      <c r="C11" s="27" t="s">
        <v>5</v>
      </c>
      <c r="D11" s="27" t="s">
        <v>6</v>
      </c>
      <c r="E11" s="27" t="s">
        <v>7</v>
      </c>
      <c r="F11" s="27" t="s">
        <v>8</v>
      </c>
      <c r="G11" s="27" t="s">
        <v>9</v>
      </c>
      <c r="H11" s="27" t="s">
        <v>10</v>
      </c>
      <c r="I11" s="27" t="s">
        <v>11</v>
      </c>
      <c r="J11" s="27" t="s">
        <v>12</v>
      </c>
      <c r="K11" s="27" t="s">
        <v>13</v>
      </c>
      <c r="L11" s="27" t="s">
        <v>14</v>
      </c>
      <c r="M11" s="27" t="s">
        <v>15</v>
      </c>
      <c r="N11" s="36" t="s">
        <v>16</v>
      </c>
      <c r="O11" s="36" t="s">
        <v>17</v>
      </c>
    </row>
    <row r="12" spans="1:15" ht="41.25" customHeight="1" x14ac:dyDescent="0.25">
      <c r="A12" s="1"/>
      <c r="B12" s="16">
        <v>1</v>
      </c>
      <c r="C12" s="3" t="s">
        <v>18</v>
      </c>
      <c r="D12" s="9" t="s">
        <v>19</v>
      </c>
      <c r="E12" s="10" t="s">
        <v>21</v>
      </c>
      <c r="F12" s="10" t="s">
        <v>103</v>
      </c>
      <c r="G12" s="18" t="s">
        <v>104</v>
      </c>
      <c r="H12" s="23">
        <v>45475</v>
      </c>
      <c r="I12" s="23">
        <v>45488</v>
      </c>
      <c r="J12" s="3">
        <f t="shared" ref="J12:J50" si="0">NETWORKDAYS(H12,I12)</f>
        <v>10</v>
      </c>
      <c r="K12" s="57">
        <f t="shared" ref="K12:K49" si="1">J12/$J$10</f>
        <v>1.2437810945273632E-2</v>
      </c>
      <c r="L12" s="10" t="s">
        <v>20</v>
      </c>
      <c r="M12" s="10" t="s">
        <v>22</v>
      </c>
      <c r="N12" s="17" t="s">
        <v>33</v>
      </c>
      <c r="O12" s="53"/>
    </row>
    <row r="13" spans="1:15" ht="52" x14ac:dyDescent="0.25">
      <c r="A13" s="1"/>
      <c r="B13" s="16">
        <v>2</v>
      </c>
      <c r="C13" s="3" t="s">
        <v>23</v>
      </c>
      <c r="D13" s="9" t="s">
        <v>24</v>
      </c>
      <c r="E13" s="10" t="s">
        <v>25</v>
      </c>
      <c r="F13" s="56" t="s">
        <v>26</v>
      </c>
      <c r="G13" s="18" t="s">
        <v>105</v>
      </c>
      <c r="H13" s="23">
        <v>45447</v>
      </c>
      <c r="I13" s="23">
        <v>45471</v>
      </c>
      <c r="J13" s="3">
        <f t="shared" si="0"/>
        <v>19</v>
      </c>
      <c r="K13" s="57">
        <f t="shared" si="1"/>
        <v>2.36318407960199E-2</v>
      </c>
      <c r="L13" s="10" t="s">
        <v>20</v>
      </c>
      <c r="M13" s="10" t="s">
        <v>27</v>
      </c>
      <c r="N13" s="17" t="s">
        <v>33</v>
      </c>
      <c r="O13" s="38"/>
    </row>
    <row r="14" spans="1:15" ht="78" x14ac:dyDescent="0.25">
      <c r="A14" s="1"/>
      <c r="B14" s="16">
        <v>3</v>
      </c>
      <c r="C14" s="3" t="s">
        <v>28</v>
      </c>
      <c r="D14" s="9" t="s">
        <v>29</v>
      </c>
      <c r="E14" s="10" t="s">
        <v>30</v>
      </c>
      <c r="F14" s="10" t="s">
        <v>31</v>
      </c>
      <c r="G14" s="18" t="s">
        <v>106</v>
      </c>
      <c r="H14" s="23">
        <v>45475</v>
      </c>
      <c r="I14" s="23">
        <v>45498</v>
      </c>
      <c r="J14" s="3">
        <f t="shared" si="0"/>
        <v>18</v>
      </c>
      <c r="K14" s="57">
        <f t="shared" si="1"/>
        <v>2.2388059701492536E-2</v>
      </c>
      <c r="L14" s="10" t="s">
        <v>20</v>
      </c>
      <c r="M14" s="10" t="s">
        <v>32</v>
      </c>
      <c r="N14" s="17" t="s">
        <v>33</v>
      </c>
      <c r="O14" s="38"/>
    </row>
    <row r="15" spans="1:15" ht="78" x14ac:dyDescent="0.25">
      <c r="A15" s="1"/>
      <c r="B15" s="16">
        <v>4</v>
      </c>
      <c r="C15" s="3" t="s">
        <v>28</v>
      </c>
      <c r="D15" s="9" t="s">
        <v>29</v>
      </c>
      <c r="E15" s="10" t="s">
        <v>30</v>
      </c>
      <c r="F15" s="10" t="s">
        <v>31</v>
      </c>
      <c r="G15" s="18" t="s">
        <v>107</v>
      </c>
      <c r="H15" s="23">
        <v>45659</v>
      </c>
      <c r="I15" s="23">
        <v>45682</v>
      </c>
      <c r="J15" s="3">
        <f t="shared" si="0"/>
        <v>17</v>
      </c>
      <c r="K15" s="57">
        <f t="shared" si="1"/>
        <v>2.1144278606965175E-2</v>
      </c>
      <c r="L15" s="10" t="s">
        <v>20</v>
      </c>
      <c r="M15" s="10" t="s">
        <v>32</v>
      </c>
      <c r="N15" s="17" t="s">
        <v>33</v>
      </c>
      <c r="O15" s="39"/>
    </row>
    <row r="16" spans="1:15" ht="117" x14ac:dyDescent="0.25">
      <c r="A16" s="1"/>
      <c r="B16" s="16">
        <v>5</v>
      </c>
      <c r="C16" s="3" t="s">
        <v>34</v>
      </c>
      <c r="D16" s="9" t="s">
        <v>29</v>
      </c>
      <c r="E16" s="10" t="s">
        <v>35</v>
      </c>
      <c r="F16" s="56" t="s">
        <v>36</v>
      </c>
      <c r="G16" s="18" t="s">
        <v>104</v>
      </c>
      <c r="H16" s="23">
        <v>45536</v>
      </c>
      <c r="I16" s="23">
        <v>45565</v>
      </c>
      <c r="J16" s="3">
        <f t="shared" si="0"/>
        <v>21</v>
      </c>
      <c r="K16" s="57">
        <f t="shared" si="1"/>
        <v>2.6119402985074626E-2</v>
      </c>
      <c r="L16" s="10" t="s">
        <v>20</v>
      </c>
      <c r="M16" s="10" t="s">
        <v>37</v>
      </c>
      <c r="N16" s="17" t="s">
        <v>33</v>
      </c>
      <c r="O16" s="38"/>
    </row>
    <row r="17" spans="1:15" ht="78" x14ac:dyDescent="0.25">
      <c r="A17" s="1"/>
      <c r="B17" s="16">
        <v>6</v>
      </c>
      <c r="C17" s="3" t="s">
        <v>38</v>
      </c>
      <c r="D17" s="9" t="s">
        <v>39</v>
      </c>
      <c r="E17" s="10" t="s">
        <v>40</v>
      </c>
      <c r="F17" s="10" t="s">
        <v>108</v>
      </c>
      <c r="G17" s="18" t="s">
        <v>109</v>
      </c>
      <c r="H17" s="23">
        <v>45383</v>
      </c>
      <c r="I17" s="23">
        <v>45412</v>
      </c>
      <c r="J17" s="3">
        <f t="shared" si="0"/>
        <v>22</v>
      </c>
      <c r="K17" s="57">
        <f t="shared" si="1"/>
        <v>2.736318407960199E-2</v>
      </c>
      <c r="L17" s="10" t="s">
        <v>20</v>
      </c>
      <c r="M17" s="10" t="s">
        <v>41</v>
      </c>
      <c r="N17" s="17" t="s">
        <v>33</v>
      </c>
      <c r="O17" s="38"/>
    </row>
    <row r="18" spans="1:15" ht="78" x14ac:dyDescent="0.25">
      <c r="A18" s="1"/>
      <c r="B18" s="16">
        <v>7</v>
      </c>
      <c r="C18" s="3" t="s">
        <v>38</v>
      </c>
      <c r="D18" s="9" t="s">
        <v>39</v>
      </c>
      <c r="E18" s="10" t="s">
        <v>40</v>
      </c>
      <c r="F18" s="10" t="s">
        <v>108</v>
      </c>
      <c r="G18" s="18" t="s">
        <v>107</v>
      </c>
      <c r="H18" s="23">
        <v>45475</v>
      </c>
      <c r="I18" s="23">
        <v>45504</v>
      </c>
      <c r="J18" s="3">
        <f t="shared" si="0"/>
        <v>22</v>
      </c>
      <c r="K18" s="57">
        <f t="shared" si="1"/>
        <v>2.736318407960199E-2</v>
      </c>
      <c r="L18" s="10" t="s">
        <v>20</v>
      </c>
      <c r="M18" s="10" t="s">
        <v>41</v>
      </c>
      <c r="N18" s="17" t="s">
        <v>33</v>
      </c>
      <c r="O18" s="39"/>
    </row>
    <row r="19" spans="1:15" ht="78" x14ac:dyDescent="0.25">
      <c r="A19" s="1"/>
      <c r="B19" s="16">
        <v>8</v>
      </c>
      <c r="C19" s="3" t="s">
        <v>38</v>
      </c>
      <c r="D19" s="9" t="s">
        <v>39</v>
      </c>
      <c r="E19" s="10" t="s">
        <v>40</v>
      </c>
      <c r="F19" s="10" t="s">
        <v>108</v>
      </c>
      <c r="G19" s="18" t="s">
        <v>110</v>
      </c>
      <c r="H19" s="23">
        <v>45566</v>
      </c>
      <c r="I19" s="23">
        <v>45596</v>
      </c>
      <c r="J19" s="3">
        <f t="shared" si="0"/>
        <v>23</v>
      </c>
      <c r="K19" s="57">
        <f t="shared" si="1"/>
        <v>2.8606965174129355E-2</v>
      </c>
      <c r="L19" s="10" t="s">
        <v>20</v>
      </c>
      <c r="M19" s="10" t="s">
        <v>41</v>
      </c>
      <c r="N19" s="17" t="s">
        <v>33</v>
      </c>
      <c r="O19" s="39"/>
    </row>
    <row r="20" spans="1:15" ht="78" x14ac:dyDescent="0.25">
      <c r="A20" s="1"/>
      <c r="B20" s="16">
        <v>9</v>
      </c>
      <c r="C20" s="3" t="s">
        <v>38</v>
      </c>
      <c r="D20" s="9" t="s">
        <v>39</v>
      </c>
      <c r="E20" s="10" t="s">
        <v>40</v>
      </c>
      <c r="F20" s="10" t="s">
        <v>108</v>
      </c>
      <c r="G20" s="18" t="s">
        <v>111</v>
      </c>
      <c r="H20" s="23">
        <v>45659</v>
      </c>
      <c r="I20" s="23">
        <v>45688</v>
      </c>
      <c r="J20" s="3">
        <f t="shared" si="0"/>
        <v>22</v>
      </c>
      <c r="K20" s="57">
        <f t="shared" si="1"/>
        <v>2.736318407960199E-2</v>
      </c>
      <c r="L20" s="10" t="s">
        <v>20</v>
      </c>
      <c r="M20" s="10" t="s">
        <v>41</v>
      </c>
      <c r="N20" s="17" t="s">
        <v>33</v>
      </c>
      <c r="O20" s="39"/>
    </row>
    <row r="21" spans="1:15" ht="39" x14ac:dyDescent="0.25">
      <c r="A21" s="1"/>
      <c r="B21" s="16">
        <v>10</v>
      </c>
      <c r="C21" s="3" t="s">
        <v>42</v>
      </c>
      <c r="D21" s="9" t="s">
        <v>39</v>
      </c>
      <c r="E21" s="10" t="s">
        <v>43</v>
      </c>
      <c r="F21" s="10" t="s">
        <v>44</v>
      </c>
      <c r="G21" s="18" t="s">
        <v>112</v>
      </c>
      <c r="H21" s="23">
        <v>45414</v>
      </c>
      <c r="I21" s="23">
        <v>45428</v>
      </c>
      <c r="J21" s="3">
        <f t="shared" si="0"/>
        <v>11</v>
      </c>
      <c r="K21" s="57">
        <f t="shared" si="1"/>
        <v>1.3681592039800995E-2</v>
      </c>
      <c r="L21" s="10" t="s">
        <v>20</v>
      </c>
      <c r="M21" s="10" t="s">
        <v>45</v>
      </c>
      <c r="N21" s="17" t="s">
        <v>33</v>
      </c>
      <c r="O21" s="38"/>
    </row>
    <row r="22" spans="1:15" ht="39" x14ac:dyDescent="0.25">
      <c r="A22" s="1"/>
      <c r="B22" s="16">
        <v>11</v>
      </c>
      <c r="C22" s="3" t="s">
        <v>42</v>
      </c>
      <c r="D22" s="9" t="s">
        <v>39</v>
      </c>
      <c r="E22" s="10" t="s">
        <v>43</v>
      </c>
      <c r="F22" s="10" t="s">
        <v>44</v>
      </c>
      <c r="G22" s="18" t="s">
        <v>112</v>
      </c>
      <c r="H22" s="23">
        <v>45537</v>
      </c>
      <c r="I22" s="23">
        <v>45548</v>
      </c>
      <c r="J22" s="3">
        <f t="shared" si="0"/>
        <v>10</v>
      </c>
      <c r="K22" s="57">
        <f t="shared" si="1"/>
        <v>1.2437810945273632E-2</v>
      </c>
      <c r="L22" s="10" t="s">
        <v>20</v>
      </c>
      <c r="M22" s="10" t="s">
        <v>45</v>
      </c>
      <c r="N22" s="17" t="s">
        <v>33</v>
      </c>
      <c r="O22" s="38"/>
    </row>
    <row r="23" spans="1:15" ht="39" x14ac:dyDescent="0.25">
      <c r="A23" s="1"/>
      <c r="B23" s="16">
        <v>12</v>
      </c>
      <c r="C23" s="3" t="s">
        <v>42</v>
      </c>
      <c r="D23" s="9" t="s">
        <v>39</v>
      </c>
      <c r="E23" s="10" t="s">
        <v>43</v>
      </c>
      <c r="F23" s="10" t="s">
        <v>44</v>
      </c>
      <c r="G23" s="18" t="s">
        <v>112</v>
      </c>
      <c r="H23" s="23">
        <v>45659</v>
      </c>
      <c r="I23" s="23">
        <v>45673</v>
      </c>
      <c r="J23" s="3">
        <f t="shared" si="0"/>
        <v>11</v>
      </c>
      <c r="K23" s="57">
        <f t="shared" si="1"/>
        <v>1.3681592039800995E-2</v>
      </c>
      <c r="L23" s="10" t="s">
        <v>20</v>
      </c>
      <c r="M23" s="10" t="s">
        <v>45</v>
      </c>
      <c r="N23" s="17" t="s">
        <v>33</v>
      </c>
      <c r="O23" s="39"/>
    </row>
    <row r="24" spans="1:15" ht="104" x14ac:dyDescent="0.25">
      <c r="A24" s="1"/>
      <c r="B24" s="16">
        <v>13</v>
      </c>
      <c r="C24" s="3" t="s">
        <v>46</v>
      </c>
      <c r="D24" s="9" t="s">
        <v>47</v>
      </c>
      <c r="E24" s="19" t="s">
        <v>48</v>
      </c>
      <c r="F24" s="10" t="s">
        <v>148</v>
      </c>
      <c r="G24" s="18" t="s">
        <v>106</v>
      </c>
      <c r="H24" s="23">
        <v>45414</v>
      </c>
      <c r="I24" s="23">
        <v>45428</v>
      </c>
      <c r="J24" s="3">
        <f t="shared" si="0"/>
        <v>11</v>
      </c>
      <c r="K24" s="57">
        <f t="shared" si="1"/>
        <v>1.3681592039800995E-2</v>
      </c>
      <c r="L24" s="10" t="s">
        <v>20</v>
      </c>
      <c r="M24" s="10" t="s">
        <v>49</v>
      </c>
      <c r="N24" s="17" t="s">
        <v>33</v>
      </c>
      <c r="O24" s="55"/>
    </row>
    <row r="25" spans="1:15" ht="104" x14ac:dyDescent="0.25">
      <c r="A25" s="1"/>
      <c r="B25" s="16">
        <v>14</v>
      </c>
      <c r="C25" s="3" t="s">
        <v>46</v>
      </c>
      <c r="D25" s="9" t="s">
        <v>47</v>
      </c>
      <c r="E25" s="19" t="s">
        <v>48</v>
      </c>
      <c r="F25" s="10" t="s">
        <v>148</v>
      </c>
      <c r="G25" s="18" t="s">
        <v>107</v>
      </c>
      <c r="H25" s="23">
        <v>45537</v>
      </c>
      <c r="I25" s="23">
        <v>45548</v>
      </c>
      <c r="J25" s="3">
        <f t="shared" si="0"/>
        <v>10</v>
      </c>
      <c r="K25" s="57">
        <f t="shared" si="1"/>
        <v>1.2437810945273632E-2</v>
      </c>
      <c r="L25" s="10" t="s">
        <v>20</v>
      </c>
      <c r="M25" s="10" t="s">
        <v>49</v>
      </c>
      <c r="N25" s="17" t="s">
        <v>33</v>
      </c>
      <c r="O25" s="38"/>
    </row>
    <row r="26" spans="1:15" ht="104" x14ac:dyDescent="0.25">
      <c r="A26" s="1"/>
      <c r="B26" s="16">
        <v>15</v>
      </c>
      <c r="C26" s="3" t="s">
        <v>46</v>
      </c>
      <c r="D26" s="9" t="s">
        <v>47</v>
      </c>
      <c r="E26" s="19" t="s">
        <v>48</v>
      </c>
      <c r="F26" s="10" t="s">
        <v>148</v>
      </c>
      <c r="G26" s="18" t="s">
        <v>110</v>
      </c>
      <c r="H26" s="23">
        <v>45659</v>
      </c>
      <c r="I26" s="23">
        <v>45673</v>
      </c>
      <c r="J26" s="3">
        <f t="shared" si="0"/>
        <v>11</v>
      </c>
      <c r="K26" s="57">
        <f t="shared" si="1"/>
        <v>1.3681592039800995E-2</v>
      </c>
      <c r="L26" s="10" t="s">
        <v>20</v>
      </c>
      <c r="M26" s="10" t="s">
        <v>49</v>
      </c>
      <c r="N26" s="17" t="s">
        <v>33</v>
      </c>
      <c r="O26" s="39"/>
    </row>
    <row r="27" spans="1:15" ht="65" x14ac:dyDescent="0.25">
      <c r="A27" s="1"/>
      <c r="B27" s="16">
        <v>16</v>
      </c>
      <c r="C27" s="3" t="s">
        <v>50</v>
      </c>
      <c r="D27" s="9" t="s">
        <v>47</v>
      </c>
      <c r="E27" s="10" t="s">
        <v>51</v>
      </c>
      <c r="F27" s="10" t="s">
        <v>52</v>
      </c>
      <c r="G27" s="18" t="s">
        <v>104</v>
      </c>
      <c r="H27" s="23">
        <v>45659</v>
      </c>
      <c r="I27" s="23">
        <v>45687</v>
      </c>
      <c r="J27" s="3">
        <f t="shared" si="0"/>
        <v>21</v>
      </c>
      <c r="K27" s="57">
        <f t="shared" si="1"/>
        <v>2.6119402985074626E-2</v>
      </c>
      <c r="L27" s="10" t="s">
        <v>20</v>
      </c>
      <c r="M27" s="10" t="s">
        <v>53</v>
      </c>
      <c r="N27" s="17" t="s">
        <v>33</v>
      </c>
      <c r="O27" s="39"/>
    </row>
    <row r="28" spans="1:15" ht="39" x14ac:dyDescent="0.25">
      <c r="A28" s="1"/>
      <c r="B28" s="16">
        <v>17</v>
      </c>
      <c r="C28" s="3" t="s">
        <v>54</v>
      </c>
      <c r="D28" s="9" t="s">
        <v>47</v>
      </c>
      <c r="E28" s="10" t="s">
        <v>55</v>
      </c>
      <c r="F28" s="10" t="s">
        <v>56</v>
      </c>
      <c r="G28" s="18" t="s">
        <v>106</v>
      </c>
      <c r="H28" s="23">
        <v>45383</v>
      </c>
      <c r="I28" s="23">
        <v>45412</v>
      </c>
      <c r="J28" s="3">
        <f t="shared" si="0"/>
        <v>22</v>
      </c>
      <c r="K28" s="57">
        <f t="shared" si="1"/>
        <v>2.736318407960199E-2</v>
      </c>
      <c r="L28" s="10" t="s">
        <v>20</v>
      </c>
      <c r="M28" s="10" t="s">
        <v>57</v>
      </c>
      <c r="N28" s="17" t="s">
        <v>33</v>
      </c>
      <c r="O28" s="38"/>
    </row>
    <row r="29" spans="1:15" ht="39" x14ac:dyDescent="0.25">
      <c r="A29" s="1"/>
      <c r="B29" s="16">
        <v>18</v>
      </c>
      <c r="C29" s="3" t="s">
        <v>54</v>
      </c>
      <c r="D29" s="9" t="s">
        <v>47</v>
      </c>
      <c r="E29" s="10" t="s">
        <v>55</v>
      </c>
      <c r="F29" s="10" t="s">
        <v>56</v>
      </c>
      <c r="G29" s="18" t="s">
        <v>107</v>
      </c>
      <c r="H29" s="23">
        <v>45475</v>
      </c>
      <c r="I29" s="23">
        <v>45504</v>
      </c>
      <c r="J29" s="3">
        <f t="shared" si="0"/>
        <v>22</v>
      </c>
      <c r="K29" s="57">
        <f t="shared" si="1"/>
        <v>2.736318407960199E-2</v>
      </c>
      <c r="L29" s="10" t="s">
        <v>20</v>
      </c>
      <c r="M29" s="10" t="s">
        <v>57</v>
      </c>
      <c r="N29" s="17" t="s">
        <v>33</v>
      </c>
      <c r="O29" s="38"/>
    </row>
    <row r="30" spans="1:15" ht="39" x14ac:dyDescent="0.25">
      <c r="A30" s="1"/>
      <c r="B30" s="16">
        <v>19</v>
      </c>
      <c r="C30" s="3" t="s">
        <v>54</v>
      </c>
      <c r="D30" s="9" t="s">
        <v>47</v>
      </c>
      <c r="E30" s="10" t="s">
        <v>55</v>
      </c>
      <c r="F30" s="10" t="s">
        <v>56</v>
      </c>
      <c r="G30" s="18" t="s">
        <v>110</v>
      </c>
      <c r="H30" s="23">
        <v>45566</v>
      </c>
      <c r="I30" s="23">
        <v>45596</v>
      </c>
      <c r="J30" s="3">
        <f t="shared" si="0"/>
        <v>23</v>
      </c>
      <c r="K30" s="57">
        <f t="shared" si="1"/>
        <v>2.8606965174129355E-2</v>
      </c>
      <c r="L30" s="10" t="s">
        <v>20</v>
      </c>
      <c r="M30" s="10" t="s">
        <v>57</v>
      </c>
      <c r="N30" s="17" t="s">
        <v>33</v>
      </c>
      <c r="O30" s="38"/>
    </row>
    <row r="31" spans="1:15" ht="39" x14ac:dyDescent="0.25">
      <c r="A31" s="1"/>
      <c r="B31" s="16">
        <v>20</v>
      </c>
      <c r="C31" s="3" t="s">
        <v>54</v>
      </c>
      <c r="D31" s="9" t="s">
        <v>47</v>
      </c>
      <c r="E31" s="10" t="s">
        <v>55</v>
      </c>
      <c r="F31" s="10" t="s">
        <v>56</v>
      </c>
      <c r="G31" s="18" t="s">
        <v>111</v>
      </c>
      <c r="H31" s="23">
        <v>45659</v>
      </c>
      <c r="I31" s="23">
        <v>45688</v>
      </c>
      <c r="J31" s="3">
        <f t="shared" si="0"/>
        <v>22</v>
      </c>
      <c r="K31" s="57">
        <f t="shared" si="1"/>
        <v>2.736318407960199E-2</v>
      </c>
      <c r="L31" s="10" t="s">
        <v>20</v>
      </c>
      <c r="M31" s="10" t="s">
        <v>57</v>
      </c>
      <c r="N31" s="17" t="s">
        <v>33</v>
      </c>
      <c r="O31" s="39"/>
    </row>
    <row r="32" spans="1:15" ht="65" x14ac:dyDescent="0.25">
      <c r="A32" s="1"/>
      <c r="B32" s="16">
        <v>21</v>
      </c>
      <c r="C32" s="3" t="s">
        <v>58</v>
      </c>
      <c r="D32" s="9" t="s">
        <v>47</v>
      </c>
      <c r="E32" s="10" t="s">
        <v>25</v>
      </c>
      <c r="F32" s="10" t="s">
        <v>59</v>
      </c>
      <c r="G32" s="18" t="s">
        <v>106</v>
      </c>
      <c r="H32" s="23">
        <v>45475</v>
      </c>
      <c r="I32" s="23">
        <v>45504</v>
      </c>
      <c r="J32" s="3">
        <f t="shared" si="0"/>
        <v>22</v>
      </c>
      <c r="K32" s="57">
        <f t="shared" si="1"/>
        <v>2.736318407960199E-2</v>
      </c>
      <c r="L32" s="10" t="s">
        <v>20</v>
      </c>
      <c r="M32" s="10" t="s">
        <v>60</v>
      </c>
      <c r="N32" s="17" t="s">
        <v>33</v>
      </c>
      <c r="O32" s="53"/>
    </row>
    <row r="33" spans="1:16" ht="65" x14ac:dyDescent="0.25">
      <c r="A33" s="1"/>
      <c r="B33" s="16">
        <v>22</v>
      </c>
      <c r="C33" s="3" t="s">
        <v>58</v>
      </c>
      <c r="D33" s="9" t="s">
        <v>47</v>
      </c>
      <c r="E33" s="10" t="s">
        <v>25</v>
      </c>
      <c r="F33" s="10" t="s">
        <v>59</v>
      </c>
      <c r="G33" s="18" t="s">
        <v>107</v>
      </c>
      <c r="H33" s="23">
        <v>45659</v>
      </c>
      <c r="I33" s="23">
        <v>45688</v>
      </c>
      <c r="J33" s="3">
        <f t="shared" si="0"/>
        <v>22</v>
      </c>
      <c r="K33" s="57">
        <f t="shared" si="1"/>
        <v>2.736318407960199E-2</v>
      </c>
      <c r="L33" s="10" t="s">
        <v>20</v>
      </c>
      <c r="M33" s="10" t="s">
        <v>60</v>
      </c>
      <c r="N33" s="17" t="s">
        <v>33</v>
      </c>
      <c r="O33" s="39"/>
    </row>
    <row r="34" spans="1:16" ht="104" x14ac:dyDescent="0.25">
      <c r="A34" s="1"/>
      <c r="B34" s="16">
        <v>23</v>
      </c>
      <c r="C34" s="3" t="s">
        <v>61</v>
      </c>
      <c r="D34" s="9" t="s">
        <v>47</v>
      </c>
      <c r="E34" s="10" t="s">
        <v>62</v>
      </c>
      <c r="F34" s="10" t="s">
        <v>63</v>
      </c>
      <c r="G34" s="18" t="s">
        <v>106</v>
      </c>
      <c r="H34" s="23">
        <v>45444</v>
      </c>
      <c r="I34" s="23">
        <v>45503</v>
      </c>
      <c r="J34" s="3">
        <f t="shared" si="0"/>
        <v>42</v>
      </c>
      <c r="K34" s="57">
        <f t="shared" si="1"/>
        <v>5.2238805970149252E-2</v>
      </c>
      <c r="L34" s="10" t="s">
        <v>20</v>
      </c>
      <c r="M34" s="10" t="s">
        <v>64</v>
      </c>
      <c r="N34" s="17" t="s">
        <v>33</v>
      </c>
      <c r="O34" s="38"/>
    </row>
    <row r="35" spans="1:16" ht="104" x14ac:dyDescent="0.25">
      <c r="A35" s="1"/>
      <c r="B35" s="16">
        <v>24</v>
      </c>
      <c r="C35" s="3" t="s">
        <v>61</v>
      </c>
      <c r="D35" s="9" t="s">
        <v>47</v>
      </c>
      <c r="E35" s="10" t="s">
        <v>62</v>
      </c>
      <c r="F35" s="10" t="s">
        <v>63</v>
      </c>
      <c r="G35" s="18" t="s">
        <v>107</v>
      </c>
      <c r="H35" s="23">
        <v>45627</v>
      </c>
      <c r="I35" s="23">
        <v>45688</v>
      </c>
      <c r="J35" s="3">
        <f t="shared" si="0"/>
        <v>45</v>
      </c>
      <c r="K35" s="57">
        <f t="shared" si="1"/>
        <v>5.5970149253731345E-2</v>
      </c>
      <c r="L35" s="10" t="s">
        <v>20</v>
      </c>
      <c r="M35" s="10" t="s">
        <v>64</v>
      </c>
      <c r="N35" s="17" t="s">
        <v>33</v>
      </c>
      <c r="O35" s="39"/>
    </row>
    <row r="36" spans="1:16" ht="39" x14ac:dyDescent="0.25">
      <c r="A36" s="1"/>
      <c r="B36" s="16">
        <v>25</v>
      </c>
      <c r="C36" s="3" t="s">
        <v>65</v>
      </c>
      <c r="D36" s="9" t="s">
        <v>47</v>
      </c>
      <c r="E36" s="10" t="s">
        <v>66</v>
      </c>
      <c r="F36" s="10" t="s">
        <v>67</v>
      </c>
      <c r="G36" s="18" t="s">
        <v>104</v>
      </c>
      <c r="H36" s="23">
        <v>45323</v>
      </c>
      <c r="I36" s="23">
        <v>45351</v>
      </c>
      <c r="J36" s="3">
        <f t="shared" si="0"/>
        <v>21</v>
      </c>
      <c r="K36" s="57">
        <f t="shared" si="1"/>
        <v>2.6119402985074626E-2</v>
      </c>
      <c r="L36" s="10" t="s">
        <v>20</v>
      </c>
      <c r="M36" s="10" t="s">
        <v>68</v>
      </c>
      <c r="N36" s="17" t="s">
        <v>33</v>
      </c>
      <c r="O36" s="38"/>
    </row>
    <row r="37" spans="1:16" ht="52" x14ac:dyDescent="0.25">
      <c r="A37" s="1"/>
      <c r="B37" s="16">
        <v>26</v>
      </c>
      <c r="C37" s="3" t="s">
        <v>69</v>
      </c>
      <c r="D37" s="9" t="s">
        <v>47</v>
      </c>
      <c r="E37" s="10" t="s">
        <v>70</v>
      </c>
      <c r="F37" s="10" t="s">
        <v>71</v>
      </c>
      <c r="G37" s="18" t="s">
        <v>106</v>
      </c>
      <c r="H37" s="23">
        <v>45323</v>
      </c>
      <c r="I37" s="23">
        <v>45350</v>
      </c>
      <c r="J37" s="3">
        <f t="shared" si="0"/>
        <v>20</v>
      </c>
      <c r="K37" s="57">
        <f t="shared" si="1"/>
        <v>2.4875621890547265E-2</v>
      </c>
      <c r="L37" s="10" t="s">
        <v>20</v>
      </c>
      <c r="M37" s="10" t="s">
        <v>72</v>
      </c>
      <c r="N37" s="17" t="s">
        <v>33</v>
      </c>
      <c r="O37" s="38"/>
    </row>
    <row r="38" spans="1:16" ht="52" x14ac:dyDescent="0.25">
      <c r="A38" s="1"/>
      <c r="B38" s="16">
        <v>27</v>
      </c>
      <c r="C38" s="3" t="s">
        <v>69</v>
      </c>
      <c r="D38" s="9" t="s">
        <v>47</v>
      </c>
      <c r="E38" s="10" t="s">
        <v>70</v>
      </c>
      <c r="F38" s="10" t="s">
        <v>71</v>
      </c>
      <c r="G38" s="18" t="s">
        <v>107</v>
      </c>
      <c r="H38" s="23">
        <v>45505</v>
      </c>
      <c r="I38" s="23">
        <v>45535</v>
      </c>
      <c r="J38" s="3">
        <f t="shared" si="0"/>
        <v>22</v>
      </c>
      <c r="K38" s="57">
        <f t="shared" si="1"/>
        <v>2.736318407960199E-2</v>
      </c>
      <c r="L38" s="10" t="s">
        <v>20</v>
      </c>
      <c r="M38" s="10" t="s">
        <v>72</v>
      </c>
      <c r="N38" s="17" t="s">
        <v>33</v>
      </c>
      <c r="O38" s="38"/>
    </row>
    <row r="39" spans="1:16" ht="39" x14ac:dyDescent="0.25">
      <c r="A39" s="1"/>
      <c r="B39" s="16">
        <v>28</v>
      </c>
      <c r="C39" s="3" t="s">
        <v>73</v>
      </c>
      <c r="D39" s="9" t="s">
        <v>47</v>
      </c>
      <c r="E39" s="10" t="s">
        <v>74</v>
      </c>
      <c r="F39" s="10" t="s">
        <v>75</v>
      </c>
      <c r="G39" s="18" t="s">
        <v>106</v>
      </c>
      <c r="H39" s="23">
        <v>45352</v>
      </c>
      <c r="I39" s="23">
        <v>45382</v>
      </c>
      <c r="J39" s="3">
        <f t="shared" si="0"/>
        <v>21</v>
      </c>
      <c r="K39" s="57">
        <f t="shared" si="1"/>
        <v>2.6119402985074626E-2</v>
      </c>
      <c r="L39" s="10" t="s">
        <v>20</v>
      </c>
      <c r="M39" s="10" t="s">
        <v>76</v>
      </c>
      <c r="N39" s="17" t="s">
        <v>33</v>
      </c>
      <c r="O39" s="38"/>
    </row>
    <row r="40" spans="1:16" ht="39" x14ac:dyDescent="0.25">
      <c r="A40" s="1"/>
      <c r="B40" s="16">
        <v>29</v>
      </c>
      <c r="C40" s="3" t="s">
        <v>73</v>
      </c>
      <c r="D40" s="9" t="s">
        <v>47</v>
      </c>
      <c r="E40" s="10" t="s">
        <v>74</v>
      </c>
      <c r="F40" s="10" t="s">
        <v>75</v>
      </c>
      <c r="G40" s="18" t="s">
        <v>107</v>
      </c>
      <c r="H40" s="23">
        <v>45505</v>
      </c>
      <c r="I40" s="23">
        <v>45535</v>
      </c>
      <c r="J40" s="3">
        <f t="shared" si="0"/>
        <v>22</v>
      </c>
      <c r="K40" s="57">
        <f t="shared" si="1"/>
        <v>2.736318407960199E-2</v>
      </c>
      <c r="L40" s="10" t="s">
        <v>20</v>
      </c>
      <c r="M40" s="10" t="s">
        <v>76</v>
      </c>
      <c r="N40" s="17" t="s">
        <v>33</v>
      </c>
      <c r="O40" s="38"/>
    </row>
    <row r="41" spans="1:16" ht="52" x14ac:dyDescent="0.25">
      <c r="A41" s="1"/>
      <c r="B41" s="16">
        <v>30</v>
      </c>
      <c r="C41" s="3" t="s">
        <v>77</v>
      </c>
      <c r="D41" s="9" t="s">
        <v>47</v>
      </c>
      <c r="E41" s="10" t="s">
        <v>78</v>
      </c>
      <c r="F41" s="10" t="s">
        <v>79</v>
      </c>
      <c r="G41" s="18" t="s">
        <v>106</v>
      </c>
      <c r="H41" s="23">
        <v>45323</v>
      </c>
      <c r="I41" s="23">
        <v>45351</v>
      </c>
      <c r="J41" s="3">
        <f t="shared" si="0"/>
        <v>21</v>
      </c>
      <c r="K41" s="57">
        <f t="shared" si="1"/>
        <v>2.6119402985074626E-2</v>
      </c>
      <c r="L41" s="10" t="s">
        <v>20</v>
      </c>
      <c r="M41" s="10" t="s">
        <v>80</v>
      </c>
      <c r="N41" s="17" t="s">
        <v>33</v>
      </c>
      <c r="O41" s="38"/>
    </row>
    <row r="42" spans="1:16" ht="52" x14ac:dyDescent="0.25">
      <c r="A42" s="1"/>
      <c r="B42" s="16">
        <v>31</v>
      </c>
      <c r="C42" s="3" t="s">
        <v>77</v>
      </c>
      <c r="D42" s="9" t="s">
        <v>47</v>
      </c>
      <c r="E42" s="10" t="s">
        <v>78</v>
      </c>
      <c r="F42" s="10" t="s">
        <v>79</v>
      </c>
      <c r="G42" s="18" t="s">
        <v>107</v>
      </c>
      <c r="H42" s="23">
        <v>45383</v>
      </c>
      <c r="I42" s="23">
        <v>45412</v>
      </c>
      <c r="J42" s="3">
        <f t="shared" si="0"/>
        <v>22</v>
      </c>
      <c r="K42" s="57">
        <f t="shared" si="1"/>
        <v>2.736318407960199E-2</v>
      </c>
      <c r="L42" s="10" t="s">
        <v>20</v>
      </c>
      <c r="M42" s="10" t="s">
        <v>80</v>
      </c>
      <c r="N42" s="17" t="s">
        <v>33</v>
      </c>
      <c r="O42" s="38"/>
    </row>
    <row r="43" spans="1:16" ht="52" x14ac:dyDescent="0.25">
      <c r="A43" s="1"/>
      <c r="B43" s="16">
        <v>32</v>
      </c>
      <c r="C43" s="3" t="s">
        <v>77</v>
      </c>
      <c r="D43" s="9" t="s">
        <v>47</v>
      </c>
      <c r="E43" s="10" t="s">
        <v>78</v>
      </c>
      <c r="F43" s="10" t="s">
        <v>79</v>
      </c>
      <c r="G43" s="18" t="s">
        <v>110</v>
      </c>
      <c r="H43" s="23">
        <v>45474</v>
      </c>
      <c r="I43" s="23">
        <v>45504</v>
      </c>
      <c r="J43" s="3">
        <f t="shared" si="0"/>
        <v>23</v>
      </c>
      <c r="K43" s="57">
        <f t="shared" si="1"/>
        <v>2.8606965174129355E-2</v>
      </c>
      <c r="L43" s="10" t="s">
        <v>20</v>
      </c>
      <c r="M43" s="10" t="s">
        <v>80</v>
      </c>
      <c r="N43" s="17" t="s">
        <v>33</v>
      </c>
      <c r="O43" s="38"/>
    </row>
    <row r="44" spans="1:16" ht="52" x14ac:dyDescent="0.25">
      <c r="A44" s="1"/>
      <c r="B44" s="16">
        <v>33</v>
      </c>
      <c r="C44" s="3" t="s">
        <v>77</v>
      </c>
      <c r="D44" s="9" t="s">
        <v>47</v>
      </c>
      <c r="E44" s="10" t="s">
        <v>78</v>
      </c>
      <c r="F44" s="10" t="s">
        <v>79</v>
      </c>
      <c r="G44" s="18" t="s">
        <v>111</v>
      </c>
      <c r="H44" s="23">
        <v>45566</v>
      </c>
      <c r="I44" s="23">
        <v>45596</v>
      </c>
      <c r="J44" s="3">
        <f t="shared" si="0"/>
        <v>23</v>
      </c>
      <c r="K44" s="57">
        <f t="shared" si="1"/>
        <v>2.8606965174129355E-2</v>
      </c>
      <c r="L44" s="10" t="s">
        <v>20</v>
      </c>
      <c r="M44" s="10" t="s">
        <v>80</v>
      </c>
      <c r="N44" s="17" t="s">
        <v>33</v>
      </c>
      <c r="O44" s="38"/>
    </row>
    <row r="45" spans="1:16" ht="65" x14ac:dyDescent="0.25">
      <c r="A45" s="1"/>
      <c r="B45" s="16">
        <v>34</v>
      </c>
      <c r="C45" s="3" t="s">
        <v>81</v>
      </c>
      <c r="D45" s="9" t="s">
        <v>47</v>
      </c>
      <c r="E45" s="10" t="s">
        <v>82</v>
      </c>
      <c r="F45" s="56" t="s">
        <v>83</v>
      </c>
      <c r="G45" s="18" t="s">
        <v>93</v>
      </c>
      <c r="H45" s="23">
        <v>45444</v>
      </c>
      <c r="I45" s="23">
        <v>45473</v>
      </c>
      <c r="J45" s="3">
        <f t="shared" si="0"/>
        <v>20</v>
      </c>
      <c r="K45" s="57">
        <f t="shared" si="1"/>
        <v>2.4875621890547265E-2</v>
      </c>
      <c r="L45" s="10" t="s">
        <v>20</v>
      </c>
      <c r="M45" s="10" t="s">
        <v>150</v>
      </c>
      <c r="N45" s="17" t="s">
        <v>33</v>
      </c>
      <c r="O45" s="38"/>
      <c r="P45" s="5"/>
    </row>
    <row r="46" spans="1:16" ht="65" x14ac:dyDescent="0.25">
      <c r="A46" s="1"/>
      <c r="B46" s="16">
        <v>35</v>
      </c>
      <c r="C46" s="3" t="s">
        <v>84</v>
      </c>
      <c r="D46" s="9" t="s">
        <v>47</v>
      </c>
      <c r="E46" s="10" t="s">
        <v>85</v>
      </c>
      <c r="F46" s="10" t="s">
        <v>86</v>
      </c>
      <c r="G46" s="18" t="s">
        <v>93</v>
      </c>
      <c r="H46" s="23">
        <v>45323</v>
      </c>
      <c r="I46" s="23">
        <v>45351</v>
      </c>
      <c r="J46" s="3">
        <f t="shared" si="0"/>
        <v>21</v>
      </c>
      <c r="K46" s="57">
        <f t="shared" si="1"/>
        <v>2.6119402985074626E-2</v>
      </c>
      <c r="L46" s="10" t="s">
        <v>20</v>
      </c>
      <c r="M46" s="10" t="s">
        <v>87</v>
      </c>
      <c r="N46" s="17" t="s">
        <v>33</v>
      </c>
      <c r="O46" s="38"/>
    </row>
    <row r="47" spans="1:16" ht="39" x14ac:dyDescent="0.25">
      <c r="A47" s="1"/>
      <c r="B47" s="16">
        <v>36</v>
      </c>
      <c r="C47" s="3" t="s">
        <v>88</v>
      </c>
      <c r="D47" s="9" t="s">
        <v>47</v>
      </c>
      <c r="E47" s="10" t="s">
        <v>90</v>
      </c>
      <c r="F47" s="20" t="s">
        <v>91</v>
      </c>
      <c r="G47" s="21" t="s">
        <v>104</v>
      </c>
      <c r="H47" s="23">
        <v>45413</v>
      </c>
      <c r="I47" s="23">
        <v>45443</v>
      </c>
      <c r="J47" s="3">
        <f t="shared" si="0"/>
        <v>23</v>
      </c>
      <c r="K47" s="57">
        <f t="shared" si="1"/>
        <v>2.8606965174129355E-2</v>
      </c>
      <c r="L47" s="10" t="s">
        <v>20</v>
      </c>
      <c r="M47" s="10" t="s">
        <v>68</v>
      </c>
      <c r="N47" s="17" t="s">
        <v>33</v>
      </c>
      <c r="O47" s="38"/>
    </row>
    <row r="48" spans="1:16" ht="39" x14ac:dyDescent="0.25">
      <c r="A48" s="1"/>
      <c r="B48" s="16">
        <v>37</v>
      </c>
      <c r="C48" s="3" t="s">
        <v>89</v>
      </c>
      <c r="D48" s="9" t="s">
        <v>47</v>
      </c>
      <c r="E48" s="10" t="s">
        <v>92</v>
      </c>
      <c r="F48" s="20" t="s">
        <v>113</v>
      </c>
      <c r="G48" s="21" t="s">
        <v>151</v>
      </c>
      <c r="H48" s="23">
        <v>45628</v>
      </c>
      <c r="I48" s="23">
        <v>45657</v>
      </c>
      <c r="J48" s="3">
        <f>NETWORKDAYS(H48,I48)</f>
        <v>22</v>
      </c>
      <c r="K48" s="57">
        <f>J48/$J$10</f>
        <v>2.736318407960199E-2</v>
      </c>
      <c r="L48" s="10" t="s">
        <v>20</v>
      </c>
      <c r="M48" s="10" t="s">
        <v>53</v>
      </c>
      <c r="N48" s="17" t="s">
        <v>33</v>
      </c>
      <c r="O48" s="39"/>
    </row>
    <row r="49" spans="1:16" ht="39" x14ac:dyDescent="0.25">
      <c r="A49" s="1"/>
      <c r="B49" s="16">
        <v>38</v>
      </c>
      <c r="C49" s="54" t="s">
        <v>114</v>
      </c>
      <c r="D49" s="9" t="s">
        <v>47</v>
      </c>
      <c r="E49" s="10" t="s">
        <v>94</v>
      </c>
      <c r="F49" s="20" t="s">
        <v>95</v>
      </c>
      <c r="G49" s="21" t="s">
        <v>96</v>
      </c>
      <c r="H49" s="23">
        <v>45475</v>
      </c>
      <c r="I49" s="23">
        <v>45504</v>
      </c>
      <c r="J49" s="3">
        <f t="shared" si="0"/>
        <v>22</v>
      </c>
      <c r="K49" s="57">
        <f t="shared" si="1"/>
        <v>2.736318407960199E-2</v>
      </c>
      <c r="L49" s="10" t="s">
        <v>20</v>
      </c>
      <c r="M49" s="10" t="s">
        <v>97</v>
      </c>
      <c r="N49" s="17" t="s">
        <v>33</v>
      </c>
      <c r="O49" s="55"/>
    </row>
    <row r="50" spans="1:16" ht="39" x14ac:dyDescent="0.25">
      <c r="A50" s="1"/>
      <c r="B50" s="16">
        <v>39</v>
      </c>
      <c r="C50" s="54" t="s">
        <v>114</v>
      </c>
      <c r="D50" s="9" t="s">
        <v>47</v>
      </c>
      <c r="E50" s="10" t="s">
        <v>94</v>
      </c>
      <c r="F50" s="20" t="s">
        <v>95</v>
      </c>
      <c r="G50" s="21" t="s">
        <v>96</v>
      </c>
      <c r="H50" s="23">
        <v>45475</v>
      </c>
      <c r="I50" s="23">
        <v>45504</v>
      </c>
      <c r="J50" s="3">
        <f t="shared" si="0"/>
        <v>22</v>
      </c>
      <c r="K50" s="57">
        <f>J50/$J$10</f>
        <v>2.736318407960199E-2</v>
      </c>
      <c r="L50" s="10" t="s">
        <v>20</v>
      </c>
      <c r="M50" s="10" t="s">
        <v>97</v>
      </c>
      <c r="N50" s="17" t="s">
        <v>33</v>
      </c>
      <c r="O50" s="38"/>
    </row>
    <row r="51" spans="1:16" x14ac:dyDescent="0.25">
      <c r="D51" s="30"/>
      <c r="E51" s="31"/>
      <c r="F51" s="31"/>
      <c r="G51" s="32"/>
      <c r="I51" s="2"/>
      <c r="J51" s="2"/>
      <c r="K51" s="2"/>
      <c r="L51" s="2"/>
    </row>
    <row r="52" spans="1:16" ht="13" customHeight="1" x14ac:dyDescent="0.25">
      <c r="D52" s="2"/>
      <c r="G52" s="2"/>
      <c r="K52" s="33"/>
    </row>
    <row r="53" spans="1:16" ht="13" customHeight="1" x14ac:dyDescent="0.25">
      <c r="F53" s="11" t="s">
        <v>149</v>
      </c>
    </row>
    <row r="54" spans="1:16" s="4" customFormat="1" x14ac:dyDescent="0.25">
      <c r="A54" s="2"/>
      <c r="B54" s="2"/>
      <c r="D54" s="2"/>
      <c r="E54" s="2"/>
      <c r="F54" s="2"/>
      <c r="G54" s="2"/>
      <c r="M54" s="2"/>
    </row>
    <row r="55" spans="1:16" s="4" customFormat="1" x14ac:dyDescent="0.25">
      <c r="A55" s="2"/>
      <c r="B55" s="2"/>
      <c r="D55" s="2"/>
      <c r="E55" s="2"/>
      <c r="F55" s="2"/>
      <c r="G55" s="2"/>
      <c r="M55" s="2"/>
      <c r="O55" s="2"/>
      <c r="P55" s="2"/>
    </row>
    <row r="61" spans="1:16" s="4" customFormat="1" x14ac:dyDescent="0.25">
      <c r="A61" s="2"/>
      <c r="B61" s="2"/>
      <c r="E61" s="2"/>
      <c r="F61" s="2"/>
      <c r="G61" s="13"/>
      <c r="I61" s="34"/>
      <c r="J61" s="34"/>
      <c r="M61" s="2"/>
      <c r="O61" s="2"/>
      <c r="P61" s="2"/>
    </row>
    <row r="62" spans="1:16" s="4" customFormat="1" x14ac:dyDescent="0.25">
      <c r="A62" s="2"/>
      <c r="B62" s="2"/>
      <c r="E62" s="2"/>
      <c r="F62" s="2"/>
      <c r="G62" s="13"/>
      <c r="I62" s="34"/>
      <c r="J62" s="34"/>
      <c r="K62" s="34"/>
      <c r="M62" s="2"/>
      <c r="O62" s="2"/>
      <c r="P62" s="2"/>
    </row>
    <row r="63" spans="1:16" s="4" customFormat="1" x14ac:dyDescent="0.25">
      <c r="A63" s="2"/>
      <c r="B63" s="2"/>
      <c r="E63" s="2"/>
      <c r="F63" s="2"/>
      <c r="G63" s="13"/>
      <c r="I63" s="34"/>
      <c r="J63" s="35"/>
      <c r="K63" s="34"/>
      <c r="M63" s="2"/>
      <c r="O63" s="2"/>
      <c r="P63" s="2"/>
    </row>
    <row r="65" spans="1:16" s="4" customFormat="1" x14ac:dyDescent="0.25">
      <c r="A65" s="2"/>
      <c r="B65" s="2"/>
      <c r="E65" s="2"/>
      <c r="F65" s="2"/>
      <c r="G65" s="13"/>
      <c r="J65" s="34"/>
      <c r="M65" s="2"/>
      <c r="O65" s="2"/>
      <c r="P65" s="2"/>
    </row>
    <row r="66" spans="1:16" s="4" customFormat="1" x14ac:dyDescent="0.25">
      <c r="A66" s="2"/>
      <c r="B66" s="2"/>
      <c r="E66" s="2"/>
      <c r="F66" s="2"/>
      <c r="G66" s="13"/>
      <c r="J66" s="34"/>
      <c r="M66" s="2"/>
      <c r="O66" s="2"/>
      <c r="P66" s="2"/>
    </row>
    <row r="67" spans="1:16" s="4" customFormat="1" x14ac:dyDescent="0.25">
      <c r="A67" s="2"/>
      <c r="B67" s="2"/>
      <c r="E67" s="2"/>
      <c r="F67" s="2"/>
      <c r="G67" s="13"/>
      <c r="J67" s="34"/>
      <c r="M67" s="2"/>
      <c r="O67" s="2"/>
      <c r="P67" s="2"/>
    </row>
  </sheetData>
  <autoFilter ref="B11:O50" xr:uid="{DDE5B984-E224-40C9-9FFD-708F9A0E1F48}"/>
  <mergeCells count="5">
    <mergeCell ref="B7:M8"/>
    <mergeCell ref="N10:O10"/>
    <mergeCell ref="E4:M4"/>
    <mergeCell ref="E3:M3"/>
    <mergeCell ref="E5:M5"/>
  </mergeCells>
  <conditionalFormatting sqref="H17:I31 H34:I34 H41:I50 I14:I15 H14:H16 H12:I12 H36:I39 I35">
    <cfRule type="cellIs" dxfId="15" priority="9" operator="lessThanOrEqual">
      <formula>TODAY()</formula>
    </cfRule>
  </conditionalFormatting>
  <conditionalFormatting sqref="N12:N50">
    <cfRule type="cellIs" dxfId="14" priority="6" operator="equal">
      <formula>"Vencida"</formula>
    </cfRule>
    <cfRule type="cellIs" dxfId="13" priority="7" operator="equal">
      <formula>"En proceso"</formula>
    </cfRule>
    <cfRule type="cellIs" dxfId="12" priority="8" operator="equal">
      <formula>"Terminada"</formula>
    </cfRule>
  </conditionalFormatting>
  <conditionalFormatting sqref="H13:I13">
    <cfRule type="cellIs" dxfId="11" priority="5" operator="lessThanOrEqual">
      <formula>TODAY()</formula>
    </cfRule>
  </conditionalFormatting>
  <conditionalFormatting sqref="I16">
    <cfRule type="cellIs" dxfId="10" priority="4" operator="lessThanOrEqual">
      <formula>TODAY()</formula>
    </cfRule>
  </conditionalFormatting>
  <conditionalFormatting sqref="H32:I33">
    <cfRule type="cellIs" dxfId="9" priority="3" operator="lessThanOrEqual">
      <formula>TODAY()</formula>
    </cfRule>
  </conditionalFormatting>
  <conditionalFormatting sqref="H40:I40">
    <cfRule type="cellIs" dxfId="8" priority="2" operator="lessThanOrEqual">
      <formula>TODAY()</formula>
    </cfRule>
  </conditionalFormatting>
  <conditionalFormatting sqref="H35">
    <cfRule type="cellIs" dxfId="7" priority="1" operator="lessThanOrEqual">
      <formula>TODAY()</formula>
    </cfRule>
  </conditionalFormatting>
  <dataValidations count="1">
    <dataValidation type="list" allowBlank="1" showInputMessage="1" showErrorMessage="1" sqref="N12:N50" xr:uid="{D13A89FC-1D31-4EEA-A775-45865887F331}">
      <formula1>"Sin iniciar, En proceso, Terminada, Vencida"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E706D-D92D-4B1C-86EB-06C506D92219}">
  <dimension ref="B2:E7"/>
  <sheetViews>
    <sheetView workbookViewId="0">
      <selection activeCell="B2" sqref="B2:E2"/>
    </sheetView>
  </sheetViews>
  <sheetFormatPr baseColWidth="10" defaultRowHeight="12.5" x14ac:dyDescent="0.25"/>
  <cols>
    <col min="2" max="2" width="5.81640625" customWidth="1"/>
    <col min="4" max="4" width="22.26953125" customWidth="1"/>
    <col min="5" max="5" width="61.453125" customWidth="1"/>
  </cols>
  <sheetData>
    <row r="2" spans="2:5" ht="14.5" x14ac:dyDescent="0.25">
      <c r="B2" s="70" t="s">
        <v>167</v>
      </c>
      <c r="C2" s="70"/>
      <c r="D2" s="70"/>
      <c r="E2" s="70"/>
    </row>
    <row r="3" spans="2:5" ht="14.5" x14ac:dyDescent="0.25">
      <c r="B3" s="60" t="s">
        <v>168</v>
      </c>
      <c r="C3" s="60" t="s">
        <v>169</v>
      </c>
      <c r="D3" s="60" t="s">
        <v>170</v>
      </c>
      <c r="E3" s="60" t="s">
        <v>171</v>
      </c>
    </row>
    <row r="4" spans="2:5" ht="37.5" x14ac:dyDescent="0.25">
      <c r="B4" s="61">
        <v>1</v>
      </c>
      <c r="C4" s="64">
        <v>45310</v>
      </c>
      <c r="D4" s="63" t="s">
        <v>172</v>
      </c>
      <c r="E4" s="62" t="s">
        <v>173</v>
      </c>
    </row>
    <row r="5" spans="2:5" x14ac:dyDescent="0.25">
      <c r="B5" s="61"/>
      <c r="C5" s="64"/>
      <c r="D5" s="63"/>
      <c r="E5" s="63"/>
    </row>
    <row r="6" spans="2:5" x14ac:dyDescent="0.25">
      <c r="B6" s="61"/>
      <c r="C6" s="64"/>
      <c r="D6" s="63"/>
      <c r="E6" s="63"/>
    </row>
    <row r="7" spans="2:5" x14ac:dyDescent="0.25">
      <c r="B7" s="61"/>
      <c r="C7" s="64"/>
      <c r="D7" s="63"/>
      <c r="E7" s="63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C243-7FEB-4EC3-97C2-86EA620718DA}">
  <dimension ref="A3:O11"/>
  <sheetViews>
    <sheetView workbookViewId="0">
      <selection activeCell="B3" sqref="B3"/>
    </sheetView>
  </sheetViews>
  <sheetFormatPr baseColWidth="10" defaultRowHeight="12.5" x14ac:dyDescent="0.25"/>
  <cols>
    <col min="1" max="1" width="35.26953125" customWidth="1"/>
    <col min="2" max="2" width="20.81640625" customWidth="1"/>
    <col min="3" max="6" width="6.26953125" bestFit="1" customWidth="1"/>
    <col min="7" max="7" width="7.26953125" bestFit="1" customWidth="1"/>
    <col min="8" max="11" width="6.26953125" bestFit="1" customWidth="1"/>
    <col min="12" max="12" width="10.1796875" bestFit="1" customWidth="1"/>
    <col min="13" max="13" width="7.26953125" bestFit="1" customWidth="1"/>
    <col min="14" max="14" width="10.1796875" bestFit="1" customWidth="1"/>
    <col min="15" max="15" width="13.1796875" bestFit="1" customWidth="1"/>
    <col min="16" max="19" width="12" bestFit="1" customWidth="1"/>
    <col min="20" max="20" width="13.1796875" bestFit="1" customWidth="1"/>
    <col min="21" max="22" width="12" bestFit="1" customWidth="1"/>
    <col min="23" max="23" width="13.1796875" bestFit="1" customWidth="1"/>
  </cols>
  <sheetData>
    <row r="3" spans="1:15" x14ac:dyDescent="0.25">
      <c r="A3" s="25" t="s">
        <v>101</v>
      </c>
      <c r="B3" s="25" t="s">
        <v>100</v>
      </c>
    </row>
    <row r="4" spans="1:15" x14ac:dyDescent="0.25">
      <c r="B4" t="s">
        <v>152</v>
      </c>
      <c r="L4" t="s">
        <v>153</v>
      </c>
      <c r="M4" t="s">
        <v>154</v>
      </c>
      <c r="N4" t="s">
        <v>155</v>
      </c>
      <c r="O4" t="s">
        <v>99</v>
      </c>
    </row>
    <row r="5" spans="1:15" x14ac:dyDescent="0.25">
      <c r="A5" s="25" t="s">
        <v>98</v>
      </c>
      <c r="B5" s="58" t="s">
        <v>156</v>
      </c>
      <c r="C5" s="58" t="s">
        <v>157</v>
      </c>
      <c r="D5" s="58" t="s">
        <v>158</v>
      </c>
      <c r="E5" s="58" t="s">
        <v>159</v>
      </c>
      <c r="F5" s="58" t="s">
        <v>160</v>
      </c>
      <c r="G5" s="58" t="s">
        <v>161</v>
      </c>
      <c r="H5" s="58" t="s">
        <v>162</v>
      </c>
      <c r="I5" s="58" t="s">
        <v>163</v>
      </c>
      <c r="J5" s="58" t="s">
        <v>164</v>
      </c>
      <c r="K5" s="58" t="s">
        <v>165</v>
      </c>
      <c r="L5" s="52"/>
      <c r="M5" s="58" t="s">
        <v>166</v>
      </c>
      <c r="N5" s="52"/>
      <c r="O5" s="52"/>
    </row>
    <row r="6" spans="1:15" x14ac:dyDescent="0.25">
      <c r="A6" s="26" t="s">
        <v>24</v>
      </c>
      <c r="B6" s="59"/>
      <c r="C6" s="59"/>
      <c r="D6" s="59"/>
      <c r="E6" s="59"/>
      <c r="F6" s="59">
        <v>2.36318407960199E-2</v>
      </c>
      <c r="G6" s="59"/>
      <c r="H6" s="59"/>
      <c r="I6" s="59"/>
      <c r="J6" s="59"/>
      <c r="K6" s="59"/>
      <c r="L6" s="59">
        <v>2.36318407960199E-2</v>
      </c>
      <c r="M6" s="59"/>
      <c r="N6" s="59"/>
      <c r="O6" s="59">
        <v>2.36318407960199E-2</v>
      </c>
    </row>
    <row r="7" spans="1:15" x14ac:dyDescent="0.25">
      <c r="A7" s="26" t="s">
        <v>39</v>
      </c>
      <c r="B7" s="59"/>
      <c r="C7" s="59"/>
      <c r="D7" s="59">
        <v>2.736318407960199E-2</v>
      </c>
      <c r="E7" s="59">
        <v>1.3681592039800995E-2</v>
      </c>
      <c r="F7" s="59"/>
      <c r="G7" s="59">
        <v>2.736318407960199E-2</v>
      </c>
      <c r="H7" s="59"/>
      <c r="I7" s="59">
        <v>1.2437810945273632E-2</v>
      </c>
      <c r="J7" s="59">
        <v>2.8606965174129355E-2</v>
      </c>
      <c r="K7" s="59"/>
      <c r="L7" s="59">
        <v>0.10945273631840796</v>
      </c>
      <c r="M7" s="59">
        <v>4.1044776119402986E-2</v>
      </c>
      <c r="N7" s="59">
        <v>4.1044776119402986E-2</v>
      </c>
      <c r="O7" s="59">
        <v>0.15049751243781095</v>
      </c>
    </row>
    <row r="8" spans="1:15" x14ac:dyDescent="0.25">
      <c r="A8" s="26" t="s">
        <v>47</v>
      </c>
      <c r="B8" s="59">
        <v>0.10323383084577115</v>
      </c>
      <c r="C8" s="59">
        <v>2.6119402985074626E-2</v>
      </c>
      <c r="D8" s="59">
        <v>5.4726368159203981E-2</v>
      </c>
      <c r="E8" s="59">
        <v>4.228855721393035E-2</v>
      </c>
      <c r="F8" s="59">
        <v>2.4875621890547265E-2</v>
      </c>
      <c r="G8" s="59">
        <v>0.19029850746268656</v>
      </c>
      <c r="H8" s="59">
        <v>5.4726368159203981E-2</v>
      </c>
      <c r="I8" s="59">
        <v>1.2437810945273632E-2</v>
      </c>
      <c r="J8" s="59">
        <v>5.721393034825871E-2</v>
      </c>
      <c r="K8" s="59">
        <v>2.736318407960199E-2</v>
      </c>
      <c r="L8" s="59">
        <v>0.59328358208955234</v>
      </c>
      <c r="M8" s="59">
        <v>0.15049751243781095</v>
      </c>
      <c r="N8" s="59">
        <v>0.15049751243781095</v>
      </c>
      <c r="O8" s="59">
        <v>0.7437810945273633</v>
      </c>
    </row>
    <row r="9" spans="1:15" x14ac:dyDescent="0.25">
      <c r="A9" s="26" t="s">
        <v>19</v>
      </c>
      <c r="B9" s="59"/>
      <c r="C9" s="59"/>
      <c r="D9" s="59"/>
      <c r="E9" s="59"/>
      <c r="F9" s="59"/>
      <c r="G9" s="59">
        <v>1.2437810945273632E-2</v>
      </c>
      <c r="H9" s="59"/>
      <c r="I9" s="59"/>
      <c r="J9" s="59"/>
      <c r="K9" s="59"/>
      <c r="L9" s="59">
        <v>1.2437810945273632E-2</v>
      </c>
      <c r="M9" s="59"/>
      <c r="N9" s="59"/>
      <c r="O9" s="59">
        <v>1.2437810945273632E-2</v>
      </c>
    </row>
    <row r="10" spans="1:15" x14ac:dyDescent="0.25">
      <c r="A10" s="26" t="s">
        <v>29</v>
      </c>
      <c r="B10" s="59"/>
      <c r="C10" s="59"/>
      <c r="D10" s="59"/>
      <c r="E10" s="59"/>
      <c r="F10" s="59"/>
      <c r="G10" s="59">
        <v>2.2388059701492536E-2</v>
      </c>
      <c r="H10" s="59"/>
      <c r="I10" s="59">
        <v>2.6119402985074626E-2</v>
      </c>
      <c r="J10" s="59"/>
      <c r="K10" s="59"/>
      <c r="L10" s="59">
        <v>4.8507462686567165E-2</v>
      </c>
      <c r="M10" s="59">
        <v>2.1144278606965175E-2</v>
      </c>
      <c r="N10" s="59">
        <v>2.1144278606965175E-2</v>
      </c>
      <c r="O10" s="59">
        <v>6.965174129353234E-2</v>
      </c>
    </row>
    <row r="11" spans="1:15" x14ac:dyDescent="0.25">
      <c r="A11" s="26" t="s">
        <v>99</v>
      </c>
      <c r="B11" s="59">
        <v>0.10323383084577115</v>
      </c>
      <c r="C11" s="59">
        <v>2.6119402985074626E-2</v>
      </c>
      <c r="D11" s="59">
        <v>8.2089552238805971E-2</v>
      </c>
      <c r="E11" s="59">
        <v>5.5970149253731345E-2</v>
      </c>
      <c r="F11" s="59">
        <v>4.8507462686567165E-2</v>
      </c>
      <c r="G11" s="59">
        <v>0.25248756218905472</v>
      </c>
      <c r="H11" s="59">
        <v>5.4726368159203981E-2</v>
      </c>
      <c r="I11" s="59">
        <v>5.0995024875621894E-2</v>
      </c>
      <c r="J11" s="59">
        <v>8.5820895522388058E-2</v>
      </c>
      <c r="K11" s="59">
        <v>2.736318407960199E-2</v>
      </c>
      <c r="L11" s="59">
        <v>0.787313432835821</v>
      </c>
      <c r="M11" s="59">
        <v>0.21268656716417911</v>
      </c>
      <c r="N11" s="59">
        <v>0.21268656716417911</v>
      </c>
      <c r="O11" s="59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E7B9D-3070-463D-BA83-A461165D9317}">
  <dimension ref="A1:D35"/>
  <sheetViews>
    <sheetView topLeftCell="A4" workbookViewId="0">
      <selection activeCell="G27" sqref="G27"/>
    </sheetView>
  </sheetViews>
  <sheetFormatPr baseColWidth="10" defaultColWidth="11.453125" defaultRowHeight="12.5" x14ac:dyDescent="0.25"/>
  <cols>
    <col min="1" max="1" width="4" style="40" customWidth="1"/>
    <col min="2" max="2" width="11.453125" style="40"/>
    <col min="3" max="3" width="89.54296875" style="40" customWidth="1"/>
    <col min="4" max="4" width="8" style="40" customWidth="1"/>
    <col min="5" max="16384" width="11.453125" style="40"/>
  </cols>
  <sheetData>
    <row r="1" spans="1:4" ht="13" x14ac:dyDescent="0.3">
      <c r="A1" s="71" t="s">
        <v>115</v>
      </c>
      <c r="B1" s="71"/>
      <c r="C1" s="71"/>
      <c r="D1" s="71"/>
    </row>
    <row r="2" spans="1:4" ht="13" x14ac:dyDescent="0.3">
      <c r="A2" s="71" t="s">
        <v>116</v>
      </c>
      <c r="B2" s="71"/>
      <c r="C2" s="71"/>
      <c r="D2" s="71"/>
    </row>
    <row r="6" spans="1:4" ht="13" x14ac:dyDescent="0.3">
      <c r="B6" s="41" t="s">
        <v>117</v>
      </c>
      <c r="C6" s="42"/>
    </row>
    <row r="7" spans="1:4" ht="13" x14ac:dyDescent="0.3">
      <c r="B7" s="43" t="s">
        <v>118</v>
      </c>
      <c r="C7" s="44" t="s">
        <v>119</v>
      </c>
    </row>
    <row r="8" spans="1:4" ht="13" x14ac:dyDescent="0.3">
      <c r="B8" s="43" t="s">
        <v>120</v>
      </c>
      <c r="C8" s="45" t="s">
        <v>121</v>
      </c>
    </row>
    <row r="9" spans="1:4" ht="25" x14ac:dyDescent="0.25">
      <c r="B9" s="46" t="s">
        <v>122</v>
      </c>
      <c r="C9" s="44" t="s">
        <v>123</v>
      </c>
    </row>
    <row r="10" spans="1:4" ht="13" x14ac:dyDescent="0.25">
      <c r="B10" s="46" t="s">
        <v>124</v>
      </c>
      <c r="C10" s="47" t="s">
        <v>125</v>
      </c>
    </row>
    <row r="11" spans="1:4" ht="13" x14ac:dyDescent="0.25">
      <c r="B11" s="46" t="s">
        <v>126</v>
      </c>
      <c r="C11" s="47" t="s">
        <v>127</v>
      </c>
    </row>
    <row r="12" spans="1:4" ht="13" x14ac:dyDescent="0.3">
      <c r="B12" s="43" t="s">
        <v>128</v>
      </c>
      <c r="C12" s="48" t="s">
        <v>129</v>
      </c>
    </row>
    <row r="13" spans="1:4" ht="13" x14ac:dyDescent="0.3">
      <c r="B13" s="49"/>
      <c r="C13" s="49"/>
    </row>
    <row r="14" spans="1:4" ht="13" x14ac:dyDescent="0.3">
      <c r="B14" s="41" t="s">
        <v>130</v>
      </c>
      <c r="C14" s="42"/>
    </row>
    <row r="15" spans="1:4" ht="37.5" x14ac:dyDescent="0.25">
      <c r="B15" s="46" t="s">
        <v>118</v>
      </c>
      <c r="C15" s="47" t="s">
        <v>131</v>
      </c>
    </row>
    <row r="16" spans="1:4" ht="13" x14ac:dyDescent="0.25">
      <c r="B16" s="46" t="s">
        <v>120</v>
      </c>
      <c r="C16" s="48" t="s">
        <v>132</v>
      </c>
    </row>
    <row r="17" spans="2:4" ht="25" x14ac:dyDescent="0.25">
      <c r="B17" s="46" t="s">
        <v>122</v>
      </c>
      <c r="C17" s="47" t="s">
        <v>133</v>
      </c>
    </row>
    <row r="18" spans="2:4" ht="13" x14ac:dyDescent="0.25">
      <c r="B18" s="46" t="s">
        <v>124</v>
      </c>
      <c r="C18" s="47" t="s">
        <v>134</v>
      </c>
    </row>
    <row r="19" spans="2:4" ht="25" x14ac:dyDescent="0.25">
      <c r="B19" s="46" t="s">
        <v>126</v>
      </c>
      <c r="C19" s="47" t="s">
        <v>135</v>
      </c>
      <c r="D19" s="50"/>
    </row>
    <row r="21" spans="2:4" ht="13" x14ac:dyDescent="0.3">
      <c r="B21" s="41" t="s">
        <v>136</v>
      </c>
      <c r="C21" s="42"/>
    </row>
    <row r="22" spans="2:4" ht="37.5" x14ac:dyDescent="0.25">
      <c r="B22" s="46" t="s">
        <v>118</v>
      </c>
      <c r="C22" s="47" t="s">
        <v>137</v>
      </c>
    </row>
    <row r="23" spans="2:4" ht="13" x14ac:dyDescent="0.25">
      <c r="B23" s="46" t="s">
        <v>120</v>
      </c>
      <c r="C23" s="47" t="s">
        <v>138</v>
      </c>
    </row>
    <row r="24" spans="2:4" ht="13" x14ac:dyDescent="0.25">
      <c r="B24" s="46" t="s">
        <v>122</v>
      </c>
      <c r="C24" s="47" t="s">
        <v>139</v>
      </c>
    </row>
    <row r="25" spans="2:4" ht="13" x14ac:dyDescent="0.25">
      <c r="B25" s="46" t="s">
        <v>124</v>
      </c>
      <c r="C25" s="47" t="s">
        <v>140</v>
      </c>
    </row>
    <row r="26" spans="2:4" ht="13" x14ac:dyDescent="0.25">
      <c r="B26" s="46" t="s">
        <v>126</v>
      </c>
      <c r="C26" s="47" t="s">
        <v>141</v>
      </c>
    </row>
    <row r="27" spans="2:4" ht="13" x14ac:dyDescent="0.25">
      <c r="B27" s="46" t="s">
        <v>128</v>
      </c>
      <c r="C27" s="47" t="s">
        <v>142</v>
      </c>
    </row>
    <row r="29" spans="2:4" ht="13" x14ac:dyDescent="0.3">
      <c r="B29" s="41" t="s">
        <v>143</v>
      </c>
      <c r="C29" s="42"/>
    </row>
    <row r="30" spans="2:4" ht="13" x14ac:dyDescent="0.25">
      <c r="B30" s="46" t="s">
        <v>120</v>
      </c>
      <c r="C30" s="51"/>
    </row>
    <row r="31" spans="2:4" ht="13" x14ac:dyDescent="0.25">
      <c r="B31" s="46" t="s">
        <v>122</v>
      </c>
      <c r="C31" s="47" t="s">
        <v>144</v>
      </c>
    </row>
    <row r="32" spans="2:4" ht="13" x14ac:dyDescent="0.25">
      <c r="B32" s="46" t="s">
        <v>124</v>
      </c>
      <c r="C32" s="47" t="s">
        <v>145</v>
      </c>
    </row>
    <row r="33" spans="2:3" ht="25" x14ac:dyDescent="0.25">
      <c r="B33" s="46" t="s">
        <v>126</v>
      </c>
      <c r="C33" s="47" t="s">
        <v>146</v>
      </c>
    </row>
    <row r="34" spans="2:3" ht="13" x14ac:dyDescent="0.25">
      <c r="B34" s="46" t="s">
        <v>128</v>
      </c>
      <c r="C34" s="47" t="s">
        <v>147</v>
      </c>
    </row>
    <row r="35" spans="2:3" x14ac:dyDescent="0.25">
      <c r="B35" s="50"/>
      <c r="C35" s="50"/>
    </row>
  </sheetData>
  <mergeCells count="2">
    <mergeCell ref="A1:D1"/>
    <mergeCell ref="A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ba2325-c888-44df-aa02-e1cd6dce529f">
      <Terms xmlns="http://schemas.microsoft.com/office/infopath/2007/PartnerControls"/>
    </lcf76f155ced4ddcb4097134ff3c332f>
    <TaxCatchAll xmlns="c18779fa-00f6-4a83-a986-cb083fc497d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E4B122F471C5488698B27D3B3D20C5" ma:contentTypeVersion="15" ma:contentTypeDescription="Crear nuevo documento." ma:contentTypeScope="" ma:versionID="a9fcdbd8563e69ecd125482b3818c25e">
  <xsd:schema xmlns:xsd="http://www.w3.org/2001/XMLSchema" xmlns:xs="http://www.w3.org/2001/XMLSchema" xmlns:p="http://schemas.microsoft.com/office/2006/metadata/properties" xmlns:ns2="50ba2325-c888-44df-aa02-e1cd6dce529f" xmlns:ns3="c18779fa-00f6-4a83-a986-cb083fc497d0" targetNamespace="http://schemas.microsoft.com/office/2006/metadata/properties" ma:root="true" ma:fieldsID="76096c66c4df3bb80d150be0c12ec396" ns2:_="" ns3:_="">
    <xsd:import namespace="50ba2325-c888-44df-aa02-e1cd6dce529f"/>
    <xsd:import namespace="c18779fa-00f6-4a83-a986-cb083fc497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a2325-c888-44df-aa02-e1cd6dce52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4100980f-5b5a-4f53-a061-a5bc8d25e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779fa-00f6-4a83-a986-cb083fc497d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c7c6982-4029-494c-b2cc-6ee6a1165334}" ma:internalName="TaxCatchAll" ma:showField="CatchAllData" ma:web="c18779fa-00f6-4a83-a986-cb083fc497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E5319B-F6AD-40C1-9310-8E7A7D1C23DF}">
  <ds:schemaRefs>
    <ds:schemaRef ds:uri="http://schemas.microsoft.com/office/2006/metadata/properties"/>
    <ds:schemaRef ds:uri="http://schemas.microsoft.com/office/infopath/2007/PartnerControls"/>
    <ds:schemaRef ds:uri="50ba2325-c888-44df-aa02-e1cd6dce529f"/>
    <ds:schemaRef ds:uri="c18779fa-00f6-4a83-a986-cb083fc497d0"/>
  </ds:schemaRefs>
</ds:datastoreItem>
</file>

<file path=customXml/itemProps2.xml><?xml version="1.0" encoding="utf-8"?>
<ds:datastoreItem xmlns:ds="http://schemas.openxmlformats.org/officeDocument/2006/customXml" ds:itemID="{D956364A-FA97-4630-8506-E601BCDB0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ba2325-c888-44df-aa02-e1cd6dce529f"/>
    <ds:schemaRef ds:uri="c18779fa-00f6-4a83-a986-cb083fc497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E12DD5-4982-44D1-A726-6A2432251B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2024</vt:lpstr>
      <vt:lpstr>ControlCambios</vt:lpstr>
      <vt:lpstr>Proyección</vt:lpstr>
      <vt:lpstr>Asignación</vt:lpstr>
      <vt:lpstr>'2024'!Área_de_impresión</vt:lpstr>
      <vt:lpstr>'2024'!Títulos_a_imprimir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Daniel Quilaguy Bernal</dc:creator>
  <cp:keywords/>
  <dc:description/>
  <cp:lastModifiedBy>Daniel Quilaguy Bernal</cp:lastModifiedBy>
  <cp:revision/>
  <dcterms:created xsi:type="dcterms:W3CDTF">2019-07-10T19:42:18Z</dcterms:created>
  <dcterms:modified xsi:type="dcterms:W3CDTF">2024-02-03T23:48:39Z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0x0101003EE4B122F471C5488698B27D3B3D20C5</vt:lpwstr>
  </property>
  <property fmtid="{D5CDD505-2E9C-101B-9397-08002B2CF9AE}" pid="3" name="MediaServiceImageTags">
    <vt:lpwstr/>
  </property>
</Properties>
</file>