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jose.quilaguy\Downloads\"/>
    </mc:Choice>
  </mc:AlternateContent>
  <xr:revisionPtr revIDLastSave="0" documentId="13_ncr:1_{C323281F-2C49-4E7A-9131-AE63E8A4C0F5}" xr6:coauthVersionLast="47" xr6:coauthVersionMax="47" xr10:uidLastSave="{00000000-0000-0000-0000-000000000000}"/>
  <bookViews>
    <workbookView xWindow="-120" yWindow="-120" windowWidth="29040" windowHeight="15720" tabRatio="838" xr2:uid="{00000000-000D-0000-FFFF-FFFF00000000}"/>
  </bookViews>
  <sheets>
    <sheet name="Versión 4-2023" sheetId="15" r:id="rId1"/>
    <sheet name="Monitoreo4" sheetId="17" r:id="rId2"/>
    <sheet name="Control de cambios" sheetId="10" r:id="rId3"/>
  </sheets>
  <definedNames>
    <definedName name="_xlnm._FilterDatabase" localSheetId="0" hidden="1">'Versión 4-2023'!$B$10:$O$56</definedName>
    <definedName name="_xlnm.Print_Area" localSheetId="0">'Versión 4-2023'!$C$10:$L$53</definedName>
    <definedName name="Ciclo_Rotación_Calif">#REF!</definedName>
    <definedName name="Ciclo_Rotación_Def">#REF!</definedName>
    <definedName name="Impacto_Obj_Est_Calif">#REF!</definedName>
    <definedName name="Impacto_Obj_Est_Def">#REF!</definedName>
    <definedName name="Impacto_Ppto_Calif">#REF!</definedName>
    <definedName name="Impacto_Ppto_Def">#REF!</definedName>
    <definedName name="Nivel_Criticidad">#REF!</definedName>
    <definedName name="Nivel_Directivo_Calif">#REF!</definedName>
    <definedName name="Nivel_Directivo_Def">#REF!</definedName>
    <definedName name="Nivel_Directivo_Def_PQR">#REF!</definedName>
    <definedName name="Result_Aud_Ant_Calif">#REF!</definedName>
    <definedName name="Result_Aud_Ant_Def">#REF!</definedName>
    <definedName name="Tiempo_Ult_Aud_Calif">#REF!</definedName>
    <definedName name="Tiempo_Ult_Aud_Def">#REF!</definedName>
    <definedName name="_xlnm.Print_Titles" localSheetId="0">'Versión 4-2023'!$1:$9</definedName>
  </definedNames>
  <calcPr calcId="191028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15" l="1"/>
  <c r="J58" i="15"/>
  <c r="J59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9" i="15" l="1"/>
  <c r="K58" i="15" s="1"/>
  <c r="K57" i="15" l="1"/>
  <c r="K56" i="15"/>
  <c r="K59" i="15"/>
  <c r="K37" i="15"/>
  <c r="K42" i="15"/>
  <c r="K38" i="15"/>
  <c r="K14" i="15"/>
  <c r="K28" i="15"/>
  <c r="K39" i="15"/>
  <c r="K36" i="15"/>
  <c r="K12" i="15"/>
  <c r="K43" i="15"/>
  <c r="K44" i="15"/>
  <c r="K26" i="15"/>
  <c r="K16" i="15"/>
  <c r="K17" i="15"/>
  <c r="K20" i="15"/>
  <c r="K30" i="15"/>
  <c r="K35" i="15"/>
  <c r="K23" i="15"/>
  <c r="K47" i="15"/>
  <c r="K15" i="15"/>
  <c r="K21" i="15"/>
  <c r="K53" i="15"/>
  <c r="K54" i="15"/>
  <c r="K48" i="15"/>
  <c r="K29" i="15"/>
  <c r="K49" i="15"/>
  <c r="K34" i="15"/>
  <c r="K55" i="15"/>
  <c r="K46" i="15"/>
  <c r="K45" i="15"/>
  <c r="K50" i="15"/>
  <c r="K18" i="15"/>
  <c r="K22" i="15"/>
  <c r="K40" i="15"/>
  <c r="K25" i="15"/>
  <c r="K52" i="15"/>
  <c r="K11" i="15"/>
  <c r="K31" i="15"/>
  <c r="K32" i="15"/>
  <c r="K24" i="15"/>
  <c r="K13" i="15"/>
  <c r="K33" i="15"/>
  <c r="K19" i="15"/>
  <c r="K27" i="15"/>
  <c r="K41" i="15"/>
  <c r="K51" i="15"/>
  <c r="K9" i="15" l="1"/>
</calcChain>
</file>

<file path=xl/sharedStrings.xml><?xml version="1.0" encoding="utf-8"?>
<sst xmlns="http://schemas.openxmlformats.org/spreadsheetml/2006/main" count="512" uniqueCount="207">
  <si>
    <t>INSTITUTO CARO Y CUERVO</t>
  </si>
  <si>
    <t>Proceso: Evaluación Independiente</t>
  </si>
  <si>
    <r>
      <rPr>
        <b/>
        <sz val="10"/>
        <rFont val="Arial Narrow"/>
        <family val="2"/>
      </rPr>
      <t>Objetivo del Plan</t>
    </r>
    <r>
      <rPr>
        <sz val="10"/>
        <rFont val="Arial Narrow"/>
        <family val="2"/>
      </rPr>
      <t>: Programar el desarrollo de las  actividades de auditoría, así como las relacionadas con los roles e informes de competencia de la Unidad de Control Interno para el mejoramiento de las operaciones del Instituto Caro y Cuervo; ayudando a  cumplir sus objetivos  mediante la aplicación de un enfoque sistémico y disciplinado de evaluación de la gestión de riesgos y controles.</t>
    </r>
  </si>
  <si>
    <t>N°
Entregables</t>
  </si>
  <si>
    <t>ID.</t>
  </si>
  <si>
    <t>Rol Unidad de Control Interno</t>
  </si>
  <si>
    <t>Fundamento legal o metodológico que establece la responsabilidad</t>
  </si>
  <si>
    <t>Actividad</t>
  </si>
  <si>
    <t>Evidencias - entregables</t>
  </si>
  <si>
    <t>Fecha inicial</t>
  </si>
  <si>
    <t>Fecha final</t>
  </si>
  <si>
    <t>Duración (días)</t>
  </si>
  <si>
    <t>Peso %</t>
  </si>
  <si>
    <t>Responsable(s) de liderar</t>
  </si>
  <si>
    <t>Responsable(s) de ejecución</t>
  </si>
  <si>
    <t>Estado de la actividad</t>
  </si>
  <si>
    <t>1.1</t>
  </si>
  <si>
    <t>Liderazgo Estratégico</t>
  </si>
  <si>
    <t>Ley 489, Artículo 32. Democratización de la Administración Pública.</t>
  </si>
  <si>
    <t>Evaluar el proceso de rendición de cuentas del Instituto Caro y Cuervo</t>
  </si>
  <si>
    <t xml:space="preserve">
Primer informe (mayo)
</t>
  </si>
  <si>
    <t>Profesionales Especializados de la unidad de control interno</t>
  </si>
  <si>
    <t>Grupo de Planeación y líderes de procesos misionales</t>
  </si>
  <si>
    <t>Terminada</t>
  </si>
  <si>
    <t>Sin iniciar</t>
  </si>
  <si>
    <t>1.2</t>
  </si>
  <si>
    <t>Manual Operativo MIPG. Dimensión 7, Control Interno</t>
  </si>
  <si>
    <t>Reformular funciones de seguramiento y evaluar su implementación</t>
  </si>
  <si>
    <t>Mapa de aseguramiento (julio)</t>
  </si>
  <si>
    <t>Los definidos en el mapa de aseguramiento</t>
  </si>
  <si>
    <t>Reformular funciones de aseguramiento y evaluar su implementación</t>
  </si>
  <si>
    <t>Evaluación (noviembre)</t>
  </si>
  <si>
    <t>2.1</t>
  </si>
  <si>
    <t>Enfoque hacia la prevención</t>
  </si>
  <si>
    <t>Consejo Asesor del Gobierno Nacional en Materia de Control Interno, de las entidades del orden nacional y territorial. Circular 01 de 2015. Fortalecimiento del sistema de control interno frente a su función preventiva.</t>
  </si>
  <si>
    <t>Enviar comunicado con recomendación de acciones frente a los puntos críticos del informe FURAG</t>
  </si>
  <si>
    <t>Los definidos en la Resolución 132 de 2021</t>
  </si>
  <si>
    <t>2.2</t>
  </si>
  <si>
    <t>Reformulación de planes de mejoramiento</t>
  </si>
  <si>
    <t>Planes de mejoramiento derivados de auditorías reformulados
Externos (junio)</t>
  </si>
  <si>
    <t>Subdirectores</t>
  </si>
  <si>
    <t>Los ejecutores de asuntos auditados</t>
  </si>
  <si>
    <t>En proceso</t>
  </si>
  <si>
    <t>2.3</t>
  </si>
  <si>
    <t>Consejo Asesor del Gobierno Nacional en Materia de Control Interno, de las entidades del orden nacional y territorial. Circular 01 de 2015. Fortalecimiento del sistema de control interno frente a su función preventiva.
Uso de materila dispónible en: http://anticorrupcion.gov.co/multimedia/index.html</t>
  </si>
  <si>
    <r>
      <t>Desarrollar campaña "</t>
    </r>
    <r>
      <rPr>
        <i/>
        <sz val="10"/>
        <rFont val="Arial Narrow"/>
        <family val="2"/>
      </rPr>
      <t>Cultura de la integridad, la transparencia y sentido de lo público</t>
    </r>
    <r>
      <rPr>
        <sz val="10"/>
        <rFont val="Arial Narrow"/>
        <family val="2"/>
      </rPr>
      <t>"</t>
    </r>
  </si>
  <si>
    <t>Funcionarios y contratistas del ICC</t>
  </si>
  <si>
    <t>3.1</t>
  </si>
  <si>
    <t>Relación con entes externos de control</t>
  </si>
  <si>
    <t>Circular 15 de 2020 de la Contraloría General de la República. Lineamientos generales sobre los planes de mejoramiento y manejo de las acciones cumplidas
Decreto 1080 de 2015, artículo 2.8.8.3.6. Seguimiento y verificación, parágrafo 2</t>
  </si>
  <si>
    <t>Evaluar el desarrollo de planes de mejoramiento externos</t>
  </si>
  <si>
    <t>Primer informe (25-enero)</t>
  </si>
  <si>
    <t>Los ejecutores de asuntos auditados por entes de control</t>
  </si>
  <si>
    <t>Segundo informe (25-julio)</t>
  </si>
  <si>
    <t>Tercer informe (25-enero/24)</t>
  </si>
  <si>
    <t>3.2</t>
  </si>
  <si>
    <t>Constitución Política de Colombia artículo 74. Todas las personas tienen derecho a acceder a los documentos públicos salvo los casos que establezca la ley
Resolución MinTic 1519 de 2020. Por la cual se definen los estándares y directrices para publicar la información señalada en la Ley 1712 del 2014 y se definen los requisitos materia de acceso a la información pública, accesibilidad web, seguridad digital, y datos abiertos</t>
  </si>
  <si>
    <t>Verificar garantía al acceso de información pública institucional</t>
  </si>
  <si>
    <t xml:space="preserve">Esquema de publicación vigente y Resolución MinTIC 1519 de 20220 </t>
  </si>
  <si>
    <t>4.1</t>
  </si>
  <si>
    <t>Evaluación de la gestión del riesgo</t>
  </si>
  <si>
    <t>Decreto 1083 de 2015, artículo  2.2.21.5.5 Políticas de control interno diseñadas por el Departamento Administrativo de la Función Pública. 
Guía administración del riesgo y diseño de controles de la Función Pública</t>
  </si>
  <si>
    <t>Evaluar la administración del riesgo operativo y de seguridad de la información</t>
  </si>
  <si>
    <t>Los definidos en los mapas de riesgo operativo y de seguridad de la información</t>
  </si>
  <si>
    <t>Tercer informe (enero/24)</t>
  </si>
  <si>
    <t>4.2</t>
  </si>
  <si>
    <t>Decreto 1081 de 2015, artículo  2.1.4.2. Mapa de Riesgos de Corrupción</t>
  </si>
  <si>
    <t>Evaluar la administración del riesgo de corrupción</t>
  </si>
  <si>
    <t>Cuatro anexos al informe de PAAC
Primero informe (16-enero)</t>
  </si>
  <si>
    <t>Los definidos en el mapa de riesgo de corrupción</t>
  </si>
  <si>
    <t>Cuatro anexos al informe de PAAC
Segundo (15-may)</t>
  </si>
  <si>
    <t>Cuatro anexos al informe de PAAC
Tercero (14-sep)</t>
  </si>
  <si>
    <t xml:space="preserve">Cuatro anexos al informe de PAAC
Cuarto (16-ene/24) </t>
  </si>
  <si>
    <t>5.1</t>
  </si>
  <si>
    <t>Evaluación y seguimiento</t>
  </si>
  <si>
    <r>
      <rPr>
        <sz val="10"/>
        <rFont val="Arial Narrow"/>
        <family val="2"/>
      </rPr>
      <t>Decreto 1081 de 2015, artículos  2.1.4.3 Estándares para las entidades públicas y 2.1.4.6. Mecanismos de seguimiento al cumplimiento y monitoreo. 
Resolución 1099 de 2017 de la Función Pública, por la cual se establecen los procedimientos para autorización de trámites y el seguimiento a la política de la racionalización de trámites</t>
    </r>
    <r>
      <rPr>
        <b/>
        <sz val="10"/>
        <rFont val="Arial Narrow"/>
        <family val="2"/>
      </rPr>
      <t xml:space="preserve">                                        </t>
    </r>
  </si>
  <si>
    <t>Evaluar la ejecución del plan anticorrupción y de atención al ciudadano - PAAC</t>
  </si>
  <si>
    <t>Primer informe (16-enero)</t>
  </si>
  <si>
    <t>Los definidos en el plan anticorrupción y de atención al ciudadano vigente</t>
  </si>
  <si>
    <t>Segundo informe (15-mayo)</t>
  </si>
  <si>
    <t>Tercer informe (14-septiembre)</t>
  </si>
  <si>
    <t>Cuarto informe (16-enero/24)</t>
  </si>
  <si>
    <t>5.2</t>
  </si>
  <si>
    <t>Ley 909 de 2004, artículo 39. Obligación de evaluar.
Circular 04 de 2005 - Consejo Asesor en Materia de Control Interno. Evaluación institucional por dependencias en cumplimiento de la Ley 909 de 2004</t>
  </si>
  <si>
    <t>Evaluar el desempeño de las dependencias</t>
  </si>
  <si>
    <t>Primer informe (30.-ene)</t>
  </si>
  <si>
    <t>Todos los funcionarios</t>
  </si>
  <si>
    <t>Segundo informe (30-ene/24)</t>
  </si>
  <si>
    <t>5.3</t>
  </si>
  <si>
    <t xml:space="preserve">Decreto 1083 de 2015. Artículo  2.2.21.3.4 Planeación. </t>
  </si>
  <si>
    <t>Evaluar el monitoreo a los planes institucionales</t>
  </si>
  <si>
    <t>Primer informe (enero)</t>
  </si>
  <si>
    <t>Los definidos en plan de acción y planes institucionales</t>
  </si>
  <si>
    <t>Segundo informe (julio)</t>
  </si>
  <si>
    <t>Tercer informe (octubre)</t>
  </si>
  <si>
    <t>Cuarto informe (enero/24)</t>
  </si>
  <si>
    <t>5.4</t>
  </si>
  <si>
    <t>Realizar seguimiento a los planes de mejoramiento suscritos como respuesta a auditorías internas desarrolladas por la Unidad de Control Interno</t>
  </si>
  <si>
    <t>Planes de mejoramiento que dan respuesta a auditorias internas desarrolladas por la Unidad de Control Interno</t>
  </si>
  <si>
    <t>5.5</t>
  </si>
  <si>
    <t>Ley 87 artículo 14. Modificado por el artículo 156 del Decreto 2106 de 2019
Circular externa 100-006 de 2019. Función Pública
Corte: 1 de enero al 30 de junio - Fecha de publicación: 30 de julio
Corte: 1 de julio a 31 de diciembre - Fecha de publicación: 31 de enero</t>
  </si>
  <si>
    <t>Evaluar el estado del Sistema de Control Interno (evaluación independiente)</t>
  </si>
  <si>
    <t>Todos los funcionarios y contratistas del ICC</t>
  </si>
  <si>
    <t>5.6</t>
  </si>
  <si>
    <t>Contaduría General de la Nación - Resolución 193 de 2016, Artículo 4</t>
  </si>
  <si>
    <t>Evaluar el sistema de control interno contable</t>
  </si>
  <si>
    <t>Un informe (febrero)</t>
  </si>
  <si>
    <t>Directora General
Profesionales Especializados de la unidad de control interno</t>
  </si>
  <si>
    <t>Subdirección Administrativa y Financiera</t>
  </si>
  <si>
    <t>5.7</t>
  </si>
  <si>
    <t>Decreto 1069 de 2015, artículo  2.2.3.4.1.14. Verificación.</t>
  </si>
  <si>
    <t>Evaluar la actualización de  la información en el  Sistema Único de Gestión e Información de la Actividad Litigiosa del Estado (e-Kogui)</t>
  </si>
  <si>
    <t>Primer informe (febrero)</t>
  </si>
  <si>
    <t>Secretario(a) del comité de conciliación y defensa jurídica</t>
  </si>
  <si>
    <t>Segundo informe (agosto)</t>
  </si>
  <si>
    <t>5.8</t>
  </si>
  <si>
    <t>Ley 1474 de 2011, Artículo 76. Oficina de Quejas, Sugerencias y Reclamos</t>
  </si>
  <si>
    <t>Verificar la garantía al derecho de petición - Artículo 83 de la Constitución Política Colombiana</t>
  </si>
  <si>
    <t>Primer informe (marzo)</t>
  </si>
  <si>
    <t>Los responsables con usuario repondiente en el aplicativo PQRSD</t>
  </si>
  <si>
    <t>5.9</t>
  </si>
  <si>
    <t>Decreto 1068 de 2015, ARTÍCULO    2.8.4.8.2. Verificación de cumplimiento de disposiciones.</t>
  </si>
  <si>
    <t>Evaluar el cumplimiento de las medidas para la austeridad y eficiencia del gasto público, establecidas por el gobierno nacional.</t>
  </si>
  <si>
    <t>Profesionales Especializados de la unidad de control interno
Subdirector administrativo - financiero</t>
  </si>
  <si>
    <t>Los responsables definidos en la normativa y el plan de asuteridad y eficiencia del gasto</t>
  </si>
  <si>
    <t>Segundo informe (mayo)</t>
  </si>
  <si>
    <t>Tercer informe (agosto)</t>
  </si>
  <si>
    <t>Cuarto informe (noviembre)</t>
  </si>
  <si>
    <t>5.10</t>
  </si>
  <si>
    <t>Decreto 1083 de 2015, artículo  2.2.22.3.10</t>
  </si>
  <si>
    <t>Evaluar la dimensión siete (MECI) del Modelo Integrado de Planeación y Gestión a través del formato único de reporte de avance a la gestión para la vigencia anterior</t>
  </si>
  <si>
    <t>Un reporte (julio)</t>
  </si>
  <si>
    <t>Los defindios en la resolución interna 100 de 2021</t>
  </si>
  <si>
    <t>5.11</t>
  </si>
  <si>
    <t>Dirección Nacional de Derechos de autor - Circulares: 12 de 2007 y 17 de 2011. Verificación, recomendaciones, seguimiento y resultados sobre el cumplimiento de las normas en materia de derecho de autor sobre programas de computador (software)</t>
  </si>
  <si>
    <t>Evaluar el cumplimiento de las normas en materia de Derechos de Autor- DNDA.</t>
  </si>
  <si>
    <t>Un reporte (15-mar)</t>
  </si>
  <si>
    <t>Líderes de Tecnologías de la Información y de Recursos Físicos</t>
  </si>
  <si>
    <t>5.12</t>
  </si>
  <si>
    <t>Lineamientos institucionales</t>
  </si>
  <si>
    <t>Informe de verificación de organización documental digital según los lineamientos establecidos por el Instituto</t>
  </si>
  <si>
    <t>Primer infome (junio)</t>
  </si>
  <si>
    <t>Profesionales especializados de la Unidad de Control Interno</t>
  </si>
  <si>
    <t>Funcionarios con personal a cargo</t>
  </si>
  <si>
    <t>5.13</t>
  </si>
  <si>
    <t>Circular 40 de 2015 del Ministerio de Hacienda y Crédito Público. Cumplimiento de políticas de operación y seguridad del SIIF Nación</t>
  </si>
  <si>
    <t>Seguimiento al cumplimiento de las obligaciones establecidas para los usuarios del SIIF Nación</t>
  </si>
  <si>
    <t>Un informe (junio)</t>
  </si>
  <si>
    <t>5.14</t>
  </si>
  <si>
    <t>Guía de auditoría interna basada en riesgos expedido por función pública</t>
  </si>
  <si>
    <t>Presentar al CICCI, propuesta de plan de auditoría 2024</t>
  </si>
  <si>
    <t>Una propuesta de plan (15-dic)</t>
  </si>
  <si>
    <t>5.15</t>
  </si>
  <si>
    <t>Actividades con fecha de inicio pasada</t>
  </si>
  <si>
    <t>Actividades con fecha de fin pasada</t>
  </si>
  <si>
    <t>Etiquetas de fila</t>
  </si>
  <si>
    <t>Cuenta de Actividad</t>
  </si>
  <si>
    <t>Suma de Peso %</t>
  </si>
  <si>
    <t>Total general</t>
  </si>
  <si>
    <t>Cuenta de Estado de la actividad</t>
  </si>
  <si>
    <t>Etiquetas de columna</t>
  </si>
  <si>
    <t>Control de cambios</t>
  </si>
  <si>
    <t>No.</t>
  </si>
  <si>
    <t>Fecha</t>
  </si>
  <si>
    <t>Aprobado</t>
  </si>
  <si>
    <t>Descripción</t>
  </si>
  <si>
    <t>Comité Institucional de Coordinación de Control Interno</t>
  </si>
  <si>
    <t>Aprobación de la versión 1</t>
  </si>
  <si>
    <t>Se suprimen las actividades 1, 4, 6 y 29 a la 33 de la versión 1; se incluyen las actividades 1 y 7 en la versión 2, y se cambia el horizonte del plan hasta enero de 2024, para alinearlo a la Evaluación de desempeño individual</t>
  </si>
  <si>
    <t>Se suprime la actividad 1.1 de la versión 2; se modifica la actividad 2.2, 2.4 y se modifica el plazo de la actividades 2.1, 2.2, 3.3, 5.9 y 5.10, 5.12 y 5.15 y se modifica la forma de realizar monitoreo</t>
  </si>
  <si>
    <t>Se suprimen los entregables: 2, 8. 9, 15, 16, 30, 51 y 54; se reprograman las actividades: 5, 10, 14, 34 y 43, se reformula la actividad 17, todos los números se mencionan respecto a la versión 3, se incorporan tres nuevas actividades de seguimiento al final del plan y finalmente se vuelve a reenumerar el plan quedando con 49 entregables</t>
  </si>
  <si>
    <t>PLAN ANUAL DE AUDITORÍA 2023 - Versión 4</t>
  </si>
  <si>
    <t>Enlace a la evidencia</t>
  </si>
  <si>
    <t>Un consolidado de resultados FURAG con recomendaciones</t>
  </si>
  <si>
    <t>Planes de mejoramiento derivados de auditorías reformulados
Internos (noviembre)</t>
  </si>
  <si>
    <t>Informe de la campaña desarrollada</t>
  </si>
  <si>
    <t>Un informe</t>
  </si>
  <si>
    <t>Evaluar la administración del riesgo operativo</t>
  </si>
  <si>
    <t>Primer informe (octubre)</t>
  </si>
  <si>
    <t>Segundo informe (enero/24)</t>
  </si>
  <si>
    <t>Directiva Presidencial 01 de 2023
Circular conjunta 001 de 2023 de Vicepresidencia de la República y Departamento Administrativo de la Función Pública</t>
  </si>
  <si>
    <t>Reporte de seguimiento a agenda de genero y diversidad</t>
  </si>
  <si>
    <t>Un reporte</t>
  </si>
  <si>
    <t>Circular conjunta 100-005 2022 del DAFP y ESAP
Circular conjunta 100-006 2023  del DAFP y ESAP</t>
  </si>
  <si>
    <t>Reporte de seguimiento a Circulares de formalización laboral</t>
  </si>
  <si>
    <t xml:space="preserve">Un reporte </t>
  </si>
  <si>
    <t>5.16</t>
  </si>
  <si>
    <t>Resolución 445 de 2021 del DAFP</t>
  </si>
  <si>
    <t>Reporte de seguimiento a la estrategia antitrámites en la plataforma SUIT</t>
  </si>
  <si>
    <t>Un reporte en plataforma SUIT</t>
  </si>
  <si>
    <t>Líderes de trámites en plataforma SUIT</t>
  </si>
  <si>
    <t>ene</t>
  </si>
  <si>
    <t>feb</t>
  </si>
  <si>
    <t>mar</t>
  </si>
  <si>
    <t>may</t>
  </si>
  <si>
    <t>jun</t>
  </si>
  <si>
    <t>jul</t>
  </si>
  <si>
    <t>ago</t>
  </si>
  <si>
    <t>sep</t>
  </si>
  <si>
    <t>oct</t>
  </si>
  <si>
    <t>nov</t>
  </si>
  <si>
    <t>dic</t>
  </si>
  <si>
    <t>2023</t>
  </si>
  <si>
    <t>Total 2023</t>
  </si>
  <si>
    <t>2024</t>
  </si>
  <si>
    <t>Total 2024</t>
  </si>
  <si>
    <t>Cuenta de Evidencias - entregables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</si>
</sst>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14"/>
      <color rgb="FF00B050"/>
      <name val="Arial Narrow"/>
      <family val="2"/>
    </font>
    <font>
      <b/>
      <sz val="14"/>
      <color theme="4" tint="-0.249977111117893"/>
      <name val="Arial Narrow"/>
      <family val="2"/>
    </font>
    <font>
      <b/>
      <sz val="18"/>
      <color theme="4" tint="-0.249977111117893"/>
      <name val="Arial Narrow"/>
      <family val="2"/>
    </font>
    <font>
      <b/>
      <sz val="11"/>
      <color rgb="FF00B050"/>
      <name val="Arial Narrow"/>
      <family val="2"/>
    </font>
    <font>
      <sz val="10"/>
      <color rgb="FF0070C0"/>
      <name val="Arial Narrow"/>
      <family val="2"/>
    </font>
    <font>
      <sz val="10"/>
      <name val="Arial"/>
      <family val="2"/>
    </font>
    <font>
      <b/>
      <sz val="18"/>
      <color rgb="FF0070C0"/>
      <name val="Arial Narrow"/>
      <family val="2"/>
    </font>
    <font>
      <b/>
      <sz val="14"/>
      <color rgb="FF0070C0"/>
      <name val="Arial Narrow"/>
      <family val="2"/>
    </font>
    <font>
      <b/>
      <sz val="11"/>
      <color theme="0"/>
      <name val="Calibri"/>
      <family val="2"/>
      <scheme val="minor"/>
    </font>
    <font>
      <i/>
      <sz val="10"/>
      <name val="Arial Narrow"/>
      <family val="2"/>
    </font>
    <font>
      <sz val="10"/>
      <name val="Arial"/>
    </font>
    <font>
      <b/>
      <sz val="10"/>
      <color rgb="FF00B050"/>
      <name val="Arial Narrow"/>
      <family val="2"/>
    </font>
    <font>
      <b/>
      <sz val="10"/>
      <color theme="5" tint="-0.249977111117893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9" fontId="16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 vertical="center" wrapText="1"/>
    </xf>
    <xf numFmtId="0" fontId="6" fillId="2" borderId="0" xfId="0" applyFont="1" applyFill="1" applyAlignment="1">
      <alignment horizontal="centerContinuous" vertical="center" wrapText="1"/>
    </xf>
    <xf numFmtId="0" fontId="10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Continuous" vertical="center" wrapText="1"/>
    </xf>
    <xf numFmtId="0" fontId="13" fillId="2" borderId="0" xfId="0" applyFont="1" applyFill="1" applyAlignment="1">
      <alignment horizontal="centerContinuous" vertical="center" wrapText="1"/>
    </xf>
    <xf numFmtId="0" fontId="13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4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15" fontId="0" fillId="0" borderId="1" xfId="0" applyNumberForma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justify" vertical="center" wrapText="1"/>
    </xf>
    <xf numFmtId="0" fontId="10" fillId="8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5" fontId="2" fillId="8" borderId="1" xfId="0" applyNumberFormat="1" applyFont="1" applyFill="1" applyBorder="1" applyAlignment="1">
      <alignment horizontal="center" vertical="center" wrapText="1"/>
    </xf>
    <xf numFmtId="15" fontId="2" fillId="3" borderId="1" xfId="0" applyNumberFormat="1" applyFont="1" applyFill="1" applyBorder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9" fontId="17" fillId="0" borderId="0" xfId="3" applyFont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64" fontId="2" fillId="5" borderId="1" xfId="3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1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center" vertical="center" wrapText="1"/>
    </xf>
    <xf numFmtId="15" fontId="0" fillId="0" borderId="0" xfId="0" applyNumberFormat="1"/>
    <xf numFmtId="164" fontId="0" fillId="0" borderId="0" xfId="3" applyNumberFormat="1" applyFont="1"/>
    <xf numFmtId="1" fontId="0" fillId="0" borderId="0" xfId="0" applyNumberFormat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7D941153-7D93-4FFB-BFAF-1FE139C979A9}"/>
    <cellStyle name="Porcentaje" xfId="3" builtinId="5"/>
  </cellStyles>
  <dxfs count="10">
    <dxf>
      <numFmt numFmtId="1" formatCode="0"/>
    </dxf>
    <dxf>
      <numFmt numFmtId="2" formatCode="0.00"/>
    </dxf>
    <dxf>
      <numFmt numFmtId="164" formatCode="0.0%"/>
    </dxf>
    <dxf>
      <numFmt numFmtId="164" formatCode="0.0%"/>
    </dxf>
    <dxf>
      <numFmt numFmtId="164" formatCode="0.0%"/>
    </dxf>
    <dxf>
      <numFmt numFmtId="13" formatCode="0%"/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5050"/>
      <color rgb="FF66FF99"/>
      <color rgb="FFFFFF99"/>
      <color rgb="FFFF9999"/>
      <color rgb="FFFF7C8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2</xdr:row>
      <xdr:rowOff>47624</xdr:rowOff>
    </xdr:from>
    <xdr:to>
      <xdr:col>2</xdr:col>
      <xdr:colOff>253885</xdr:colOff>
      <xdr:row>3</xdr:row>
      <xdr:rowOff>425450</xdr:rowOff>
    </xdr:to>
    <xdr:pic>
      <xdr:nvPicPr>
        <xdr:cNvPr id="2" name="Imagen 4" descr="LOGO ICC 2012">
          <a:extLst>
            <a:ext uri="{FF2B5EF4-FFF2-40B4-BE49-F238E27FC236}">
              <a16:creationId xmlns:a16="http://schemas.microsoft.com/office/drawing/2014/main" id="{94AA3E82-A496-465A-9BC2-463B5A6C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850" y="377824"/>
          <a:ext cx="647585" cy="663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é Daniel Quilaguy Bernal" refreshedDate="45217.392206712961" createdVersion="7" refreshedVersion="7" minRefreshableVersion="3" recordCount="49" xr:uid="{D8A39359-DCAC-4D29-8B34-1667A8AE6BAE}">
  <cacheSource type="worksheet">
    <worksheetSource ref="B10:N59" sheet="Versión 4-2023"/>
  </cacheSource>
  <cacheFields count="14">
    <cacheField name="N°_x000a_Entregables" numFmtId="0">
      <sharedItems containsSemiMixedTypes="0" containsString="0" containsNumber="1" containsInteger="1" minValue="1" maxValue="49"/>
    </cacheField>
    <cacheField name="ID." numFmtId="0">
      <sharedItems/>
    </cacheField>
    <cacheField name="Rol Unidad de Control Interno" numFmtId="0">
      <sharedItems count="5">
        <s v="Liderazgo Estratégico"/>
        <s v="Enfoque hacia la prevención"/>
        <s v="Relación con entes externos de control"/>
        <s v="Evaluación de la gestión del riesgo"/>
        <s v="Evaluación y seguimiento"/>
      </sharedItems>
    </cacheField>
    <cacheField name="Fundamento legal o metodológico que establece la responsabilidad" numFmtId="0">
      <sharedItems longText="1"/>
    </cacheField>
    <cacheField name="Actividad" numFmtId="0">
      <sharedItems/>
    </cacheField>
    <cacheField name="Evidencias - entregables" numFmtId="0">
      <sharedItems/>
    </cacheField>
    <cacheField name="Fecha inicial" numFmtId="15">
      <sharedItems containsSemiMixedTypes="0" containsNonDate="0" containsDate="1" containsString="0" minDate="2023-01-02T00:00:00" maxDate="2024-01-03T00:00:00"/>
    </cacheField>
    <cacheField name="Fecha final" numFmtId="15">
      <sharedItems containsSemiMixedTypes="0" containsNonDate="0" containsDate="1" containsString="0" minDate="2023-01-16T00:00:00" maxDate="2024-02-01T00:00:00" count="27">
        <d v="2023-05-31T00:00:00"/>
        <d v="2023-07-31T00:00:00"/>
        <d v="2023-11-30T00:00:00"/>
        <d v="2023-06-30T00:00:00"/>
        <d v="2023-10-30T00:00:00"/>
        <d v="2023-01-25T00:00:00"/>
        <d v="2023-07-25T00:00:00"/>
        <d v="2024-01-25T00:00:00"/>
        <d v="2023-10-31T00:00:00"/>
        <d v="2024-01-31T00:00:00"/>
        <d v="2023-01-16T00:00:00"/>
        <d v="2023-05-15T00:00:00"/>
        <d v="2023-09-14T00:00:00"/>
        <d v="2024-01-16T00:00:00"/>
        <d v="2023-01-30T00:00:00"/>
        <d v="2024-01-30T00:00:00"/>
        <d v="2023-01-31T00:00:00"/>
        <d v="2023-07-30T00:00:00"/>
        <d v="2023-02-28T00:00:00"/>
        <d v="2023-08-31T00:00:00"/>
        <d v="2023-03-31T00:00:00"/>
        <d v="2023-08-30T00:00:00"/>
        <d v="2023-03-15T00:00:00"/>
        <d v="2023-12-15T00:00:00"/>
        <d v="2023-08-10T00:00:00"/>
        <d v="2023-09-07T00:00:00"/>
        <d v="2023-12-29T00:00:00"/>
      </sharedItems>
      <fieldGroup par="13" base="7">
        <rangePr groupBy="months" startDate="2023-01-16T00:00:00" endDate="2024-02-01T00:00:00"/>
        <groupItems count="14">
          <s v="&lt;16/01/2023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02/2024"/>
        </groupItems>
      </fieldGroup>
    </cacheField>
    <cacheField name="Duración (días)" numFmtId="1">
      <sharedItems containsSemiMixedTypes="0" containsString="0" containsNumber="1" containsInteger="1" minValue="9" maxValue="85"/>
    </cacheField>
    <cacheField name="Peso %" numFmtId="164">
      <sharedItems containsSemiMixedTypes="0" containsString="0" containsNumber="1" minValue="7.6400679117147709E-3" maxValue="7.2156196943972836E-2"/>
    </cacheField>
    <cacheField name="Responsable(s) de liderar" numFmtId="0">
      <sharedItems/>
    </cacheField>
    <cacheField name="Responsable(s) de ejecución" numFmtId="0">
      <sharedItems/>
    </cacheField>
    <cacheField name="Estado de la actividad" numFmtId="0">
      <sharedItems count="3">
        <s v="Terminada"/>
        <s v="Sin iniciar"/>
        <s v="En proceso"/>
      </sharedItems>
    </cacheField>
    <cacheField name="Años" numFmtId="0" databaseField="0">
      <fieldGroup base="7">
        <rangePr groupBy="years" startDate="2023-01-16T00:00:00" endDate="2024-02-01T00:00:00"/>
        <groupItems count="4">
          <s v="&lt;16/01/2023"/>
          <s v="2023"/>
          <s v="2024"/>
          <s v="&gt;1/02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n v="1"/>
    <s v="1.1"/>
    <x v="0"/>
    <s v="Ley 489, Artículo 32. Democratización de la Administración Pública."/>
    <s v="Evaluar el proceso de rendición de cuentas del Instituto Caro y Cuervo"/>
    <s v="_x000a_Primer informe (mayo)_x000a_"/>
    <d v="2023-05-02T00:00:00"/>
    <x v="0"/>
    <n v="22"/>
    <n v="1.8675721561969439E-2"/>
    <s v="Profesionales Especializados de la unidad de control interno"/>
    <s v="Grupo de Planeación y líderes de procesos misionales"/>
    <x v="0"/>
  </r>
  <r>
    <n v="2"/>
    <s v="1.2"/>
    <x v="0"/>
    <s v="Manual Operativo MIPG. Dimensión 7, Control Interno"/>
    <s v="Reformular funciones de seguramiento y evaluar su implementación"/>
    <s v="Mapa de aseguramiento (julio)"/>
    <d v="2023-06-01T00:00:00"/>
    <x v="1"/>
    <n v="43"/>
    <n v="3.6502546689303902E-2"/>
    <s v="Profesionales Especializados de la unidad de control interno"/>
    <s v="Los definidos en el mapa de aseguramiento"/>
    <x v="0"/>
  </r>
  <r>
    <n v="3"/>
    <s v="1.2"/>
    <x v="0"/>
    <s v="Manual Operativo MIPG. Dimensión 7, Control Interno"/>
    <s v="Reformular funciones de aseguramiento y evaluar su implementación"/>
    <s v="Evaluación (noviembre)"/>
    <d v="2023-11-01T00:00:00"/>
    <x v="2"/>
    <n v="22"/>
    <n v="1.8675721561969439E-2"/>
    <s v="Profesionales Especializados de la unidad de control interno"/>
    <s v="Los definidos en el mapa de aseguramiento"/>
    <x v="1"/>
  </r>
  <r>
    <n v="4"/>
    <s v="2.1"/>
    <x v="1"/>
    <s v="Consejo Asesor del Gobierno Nacional en Materia de Control Interno, de las entidades del orden nacional y territorial. Circular 01 de 2015. Fortalecimiento del sistema de control interno frente a su función preventiva."/>
    <s v="Enviar comunicado con recomendación de acciones frente a los puntos críticos del informe FURAG"/>
    <s v="Un consolidado de resultados FURAG con recomendaciones"/>
    <d v="2023-11-01T00:00:00"/>
    <x v="2"/>
    <n v="22"/>
    <n v="1.8675721561969439E-2"/>
    <s v="Profesionales Especializados de la unidad de control interno"/>
    <s v="Los definidos en la Resolución 132 de 2021"/>
    <x v="1"/>
  </r>
  <r>
    <n v="5"/>
    <s v="2.2"/>
    <x v="1"/>
    <s v="Consejo Asesor del Gobierno Nacional en Materia de Control Interno, de las entidades del orden nacional y territorial. Circular 01 de 2015. Fortalecimiento del sistema de control interno frente a su función preventiva."/>
    <s v="Reformulación de planes de mejoramiento"/>
    <s v="Planes de mejoramiento derivados de auditorías reformulados_x000a_Externos (junio)"/>
    <d v="2023-06-01T00:00:00"/>
    <x v="3"/>
    <n v="22"/>
    <n v="1.8675721561969439E-2"/>
    <s v="Subdirectores"/>
    <s v="Los ejecutores de asuntos auditados"/>
    <x v="0"/>
  </r>
  <r>
    <n v="6"/>
    <s v="2.2"/>
    <x v="1"/>
    <s v="Consejo Asesor del Gobierno Nacional en Materia de Control Interno, de las entidades del orden nacional y territorial. Circular 01 de 2015. Fortalecimiento del sistema de control interno frente a su función preventiva."/>
    <s v="Reformulación de planes de mejoramiento"/>
    <s v="Planes de mejoramiento derivados de auditorías reformulados_x000a_Internos (noviembre)"/>
    <d v="2023-11-01T00:00:00"/>
    <x v="2"/>
    <n v="22"/>
    <n v="1.8675721561969439E-2"/>
    <s v="Subdirectores"/>
    <s v="Los ejecutores de asuntos auditados"/>
    <x v="2"/>
  </r>
  <r>
    <n v="7"/>
    <s v="2.3"/>
    <x v="1"/>
    <s v="Consejo Asesor del Gobierno Nacional en Materia de Control Interno, de las entidades del orden nacional y territorial. Circular 01 de 2015. Fortalecimiento del sistema de control interno frente a su función preventiva._x000a_Uso de materila dispónible en: http://anticorrupcion.gov.co/multimedia/index.html"/>
    <s v="Desarrollar campaña &quot;Cultura de la integridad, la transparencia y sentido de lo público&quot;"/>
    <s v="Informe de la campaña desarrollada"/>
    <d v="2023-07-04T00:00:00"/>
    <x v="4"/>
    <n v="85"/>
    <n v="7.2156196943972836E-2"/>
    <s v="Profesionales Especializados de la unidad de control interno"/>
    <s v="Funcionarios y contratistas del ICC"/>
    <x v="2"/>
  </r>
  <r>
    <n v="8"/>
    <s v="3.1"/>
    <x v="2"/>
    <s v="Circular 15 de 2020 de la Contraloría General de la República. Lineamientos generales sobre los planes de mejoramiento y manejo de las acciones cumplidas_x000a__x000a_Decreto 1080 de 2015, artículo 2.8.8.3.6. Seguimiento y verificación, parágrafo 2"/>
    <s v="Evaluar el desarrollo de planes de mejoramiento externos"/>
    <s v="Primer informe (25-enero)"/>
    <d v="2023-01-02T00:00:00"/>
    <x v="5"/>
    <n v="18"/>
    <n v="1.5280135823429542E-2"/>
    <s v="Profesionales Especializados de la unidad de control interno"/>
    <s v="Los ejecutores de asuntos auditados por entes de control"/>
    <x v="0"/>
  </r>
  <r>
    <n v="9"/>
    <s v="3.1"/>
    <x v="2"/>
    <s v="Circular 15 de 2020 de la Contraloría General de la República. Lineamientos generales sobre los planes de mejoramiento y manejo de las acciones cumplidas_x000a__x000a_Decreto 1080 de 2015, artículo 2.8.8.3.6. Seguimiento y verificación, parágrafo 2"/>
    <s v="Evaluar el desarrollo de planes de mejoramiento externos"/>
    <s v="Segundo informe (25-julio)"/>
    <d v="2023-07-04T00:00:00"/>
    <x v="6"/>
    <n v="16"/>
    <n v="1.3582342954159592E-2"/>
    <s v="Profesionales Especializados de la unidad de control interno"/>
    <s v="Los ejecutores de asuntos auditados por entes de control"/>
    <x v="0"/>
  </r>
  <r>
    <n v="10"/>
    <s v="3.1"/>
    <x v="2"/>
    <s v="Circular 15 de 2020 de la Contraloría General de la República. Lineamientos generales sobre los planes de mejoramiento y manejo de las acciones cumplidas_x000a__x000a_Decreto 1080 de 2015, artículo 2.8.8.3.6. Seguimiento y verificación, parágrafo 2"/>
    <s v="Evaluar el desarrollo de planes de mejoramiento externos"/>
    <s v="Tercer informe (25-enero/24)"/>
    <d v="2024-01-02T00:00:00"/>
    <x v="7"/>
    <n v="18"/>
    <n v="1.5280135823429542E-2"/>
    <s v="Profesionales Especializados de la unidad de control interno"/>
    <s v="Los ejecutores de asuntos auditados por entes de control"/>
    <x v="1"/>
  </r>
  <r>
    <n v="11"/>
    <s v="3.2"/>
    <x v="2"/>
    <s v="Constitución Política de Colombia artículo 74. Todas las personas tienen derecho a acceder a los documentos públicos salvo los casos que establezca la ley_x000a__x000a_Resolución MinTic 1519 de 2020. Por la cual se definen los estándares y directrices para publicar la información señalada en la Ley 1712 del 2014 y se definen los requisitos materia de acceso a la información pública, accesibilidad web, seguridad digital, y datos abiertos"/>
    <s v="Verificar garantía al acceso de información pública institucional"/>
    <s v="Un informe"/>
    <d v="2023-09-01T00:00:00"/>
    <x v="8"/>
    <n v="43"/>
    <n v="3.6502546689303902E-2"/>
    <s v="Profesionales Especializados de la unidad de control interno"/>
    <s v="Esquema de publicación vigente y Resolución MinTIC 1519 de 20220 "/>
    <x v="2"/>
  </r>
  <r>
    <n v="12"/>
    <s v="4.1"/>
    <x v="3"/>
    <s v="Decreto 1083 de 2015, artículo  2.2.21.5.5 Políticas de control interno diseñadas por el Departamento Administrativo de la Función Pública. _x000a__x000a_Guía administración del riesgo y diseño de controles de la Función Pública"/>
    <s v="Evaluar la administración del riesgo operativo"/>
    <s v="Primer informe (octubre)"/>
    <d v="2023-10-02T00:00:00"/>
    <x v="8"/>
    <n v="22"/>
    <n v="1.8675721561969439E-2"/>
    <s v="Profesionales Especializados de la unidad de control interno"/>
    <s v="Los definidos en los mapas de riesgo operativo y de seguridad de la información"/>
    <x v="2"/>
  </r>
  <r>
    <n v="13"/>
    <s v="4.1"/>
    <x v="3"/>
    <s v="Decreto 1083 de 2015, artículo  2.2.21.5.5 Políticas de control interno diseñadas por el Departamento Administrativo de la Función Pública. _x000a__x000a_Guía administración del riesgo y diseño de controles de la Función Pública"/>
    <s v="Evaluar la administración del riesgo operativo y de seguridad de la información"/>
    <s v="Segundo informe (enero/24)"/>
    <d v="2024-01-02T00:00:00"/>
    <x v="9"/>
    <n v="22"/>
    <n v="1.8675721561969439E-2"/>
    <s v="Profesionales Especializados de la unidad de control interno"/>
    <s v="Los definidos en los mapas de riesgo operativo y de seguridad de la información"/>
    <x v="1"/>
  </r>
  <r>
    <n v="14"/>
    <s v="4.2"/>
    <x v="3"/>
    <s v="Decreto 1081 de 2015, artículo  2.1.4.2. Mapa de Riesgos de Corrupción"/>
    <s v="Evaluar la administración del riesgo de corrupción"/>
    <s v="Cuatro anexos al informe de PAAC_x000a_Primero informe (16-enero)"/>
    <d v="2023-01-02T00:00:00"/>
    <x v="10"/>
    <n v="11"/>
    <n v="9.3378607809847195E-3"/>
    <s v="Profesionales Especializados de la unidad de control interno"/>
    <s v="Los definidos en el mapa de riesgo de corrupción"/>
    <x v="0"/>
  </r>
  <r>
    <n v="15"/>
    <s v="4.2"/>
    <x v="3"/>
    <s v="Decreto 1081 de 2015, artículo  2.1.4.2. Mapa de Riesgos de Corrupción"/>
    <s v="Evaluar la administración del riesgo de corrupción"/>
    <s v="Cuatro anexos al informe de PAAC_x000a_Segundo (15-may)"/>
    <d v="2023-05-02T00:00:00"/>
    <x v="11"/>
    <n v="10"/>
    <n v="8.4889643463497456E-3"/>
    <s v="Profesionales Especializados de la unidad de control interno"/>
    <s v="Los definidos en el mapa de riesgo de corrupción"/>
    <x v="0"/>
  </r>
  <r>
    <n v="16"/>
    <s v="4.2"/>
    <x v="3"/>
    <s v="Decreto 1081 de 2015, artículo  2.1.4.2. Mapa de Riesgos de Corrupción"/>
    <s v="Evaluar la administración del riesgo de corrupción"/>
    <s v="Cuatro anexos al informe de PAAC_x000a_Tercero (14-sep)"/>
    <d v="2023-09-01T00:00:00"/>
    <x v="12"/>
    <n v="10"/>
    <n v="8.4889643463497456E-3"/>
    <s v="Profesionales Especializados de la unidad de control interno"/>
    <s v="Los definidos en el mapa de riesgo de corrupción"/>
    <x v="0"/>
  </r>
  <r>
    <n v="17"/>
    <s v="4.2"/>
    <x v="3"/>
    <s v="Decreto 1081 de 2015, artículo  2.1.4.2. Mapa de Riesgos de Corrupción"/>
    <s v="Evaluar la administración del riesgo de corrupción"/>
    <s v="Cuatro anexos al informe de PAAC_x000a_Cuarto (16-ene/24) "/>
    <d v="2024-01-02T00:00:00"/>
    <x v="13"/>
    <n v="11"/>
    <n v="9.3378607809847195E-3"/>
    <s v="Profesionales Especializados de la unidad de control interno"/>
    <s v="Los definidos en el mapa de riesgo de corrupción"/>
    <x v="1"/>
  </r>
  <r>
    <n v="18"/>
    <s v="5.1"/>
    <x v="4"/>
    <s v="Decreto 1081 de 2015, artículos  2.1.4.3 Estándares para las entidades públicas y 2.1.4.6. Mecanismos de seguimiento al cumplimiento y monitoreo. _x000a__x000a_Resolución 1099 de 2017 de la Función Pública, por la cual se establecen los procedimientos para autorización de trámites y el seguimiento a la política de la racionalización de trámites                                        "/>
    <s v="Evaluar la ejecución del plan anticorrupción y de atención al ciudadano - PAAC"/>
    <s v="Primer informe (16-enero)"/>
    <d v="2023-01-02T00:00:00"/>
    <x v="10"/>
    <n v="11"/>
    <n v="9.3378607809847195E-3"/>
    <s v="Profesionales Especializados de la unidad de control interno"/>
    <s v="Los definidos en el plan anticorrupción y de atención al ciudadano vigente"/>
    <x v="0"/>
  </r>
  <r>
    <n v="19"/>
    <s v="5.1"/>
    <x v="4"/>
    <s v="Decreto 1081 de 2015, artículos  2.1.4.3 Estándares para las entidades públicas y 2.1.4.6. Mecanismos de seguimiento al cumplimiento y monitoreo. _x000a__x000a_Resolución 1099 de 2017 de la Función Pública, por la cual se establecen los procedimientos para autorización de trámites y el seguimiento a la política de la racionalización de trámites                                        "/>
    <s v="Evaluar la ejecución del plan anticorrupción y de atención al ciudadano - PAAC"/>
    <s v="Segundo informe (15-mayo)"/>
    <d v="2023-05-02T00:00:00"/>
    <x v="11"/>
    <n v="10"/>
    <n v="8.4889643463497456E-3"/>
    <s v="Profesionales Especializados de la unidad de control interno"/>
    <s v="Los definidos en el plan anticorrupción y de atención al ciudadano vigente"/>
    <x v="0"/>
  </r>
  <r>
    <n v="20"/>
    <s v="5.1"/>
    <x v="4"/>
    <s v="Decreto 1081 de 2015, artículos  2.1.4.3 Estándares para las entidades públicas y 2.1.4.6. Mecanismos de seguimiento al cumplimiento y monitoreo. _x000a__x000a_Resolución 1099 de 2017 de la Función Pública, por la cual se establecen los procedimientos para autorización de trámites y el seguimiento a la política de la racionalización de trámites                                        "/>
    <s v="Evaluar la ejecución del plan anticorrupción y de atención al ciudadano - PAAC"/>
    <s v="Tercer informe (14-septiembre)"/>
    <d v="2023-09-01T00:00:00"/>
    <x v="12"/>
    <n v="10"/>
    <n v="8.4889643463497456E-3"/>
    <s v="Profesionales Especializados de la unidad de control interno"/>
    <s v="Los definidos en el plan anticorrupción y de atención al ciudadano vigente"/>
    <x v="0"/>
  </r>
  <r>
    <n v="21"/>
    <s v="5.1"/>
    <x v="4"/>
    <s v="Decreto 1081 de 2015, artículos  2.1.4.3 Estándares para las entidades públicas y 2.1.4.6. Mecanismos de seguimiento al cumplimiento y monitoreo. _x000a__x000a_Resolución 1099 de 2017 de la Función Pública, por la cual se establecen los procedimientos para autorización de trámites y el seguimiento a la política de la racionalización de trámites                                        "/>
    <s v="Evaluar la ejecución del plan anticorrupción y de atención al ciudadano - PAAC"/>
    <s v="Cuarto informe (16-enero/24)"/>
    <d v="2024-01-02T00:00:00"/>
    <x v="13"/>
    <n v="11"/>
    <n v="9.3378607809847195E-3"/>
    <s v="Profesionales Especializados de la unidad de control interno"/>
    <s v="Los definidos en el plan anticorrupción y de atención al ciudadano vigente"/>
    <x v="1"/>
  </r>
  <r>
    <n v="22"/>
    <s v="5.2"/>
    <x v="4"/>
    <s v="Ley 909 de 2004, artículo 39. Obligación de evaluar._x000a__x000a_Circular 04 de 2005 - Consejo Asesor en Materia de Control Interno. Evaluación institucional por dependencias en cumplimiento de la Ley 909 de 2004"/>
    <s v="Evaluar el desempeño de las dependencias"/>
    <s v="Primer informe (30.-ene)"/>
    <d v="2023-01-02T00:00:00"/>
    <x v="14"/>
    <n v="21"/>
    <n v="1.7826825127334467E-2"/>
    <s v="Profesionales Especializados de la unidad de control interno"/>
    <s v="Todos los funcionarios"/>
    <x v="0"/>
  </r>
  <r>
    <n v="23"/>
    <s v="5.2"/>
    <x v="4"/>
    <s v="Ley 909 de 2004, artículo 39. Obligación de evaluar._x000a__x000a_Circular 04 de 2005 - Consejo Asesor en Materia de Control Interno. Evaluación institucional por dependencias en cumplimiento de la Ley 909 de 2004"/>
    <s v="Evaluar el desempeño de las dependencias"/>
    <s v="Segundo informe (30-ene/24)"/>
    <d v="2024-01-02T00:00:00"/>
    <x v="15"/>
    <n v="21"/>
    <n v="1.7826825127334467E-2"/>
    <s v="Profesionales Especializados de la unidad de control interno"/>
    <s v="Todos los funcionarios"/>
    <x v="1"/>
  </r>
  <r>
    <n v="24"/>
    <s v="5.3"/>
    <x v="4"/>
    <s v="Decreto 1083 de 2015. Artículo  2.2.21.3.4 Planeación. "/>
    <s v="Evaluar el monitoreo a los planes institucionales"/>
    <s v="Primer informe (enero)"/>
    <d v="2023-01-02T00:00:00"/>
    <x v="14"/>
    <n v="21"/>
    <n v="1.7826825127334467E-2"/>
    <s v="Profesionales Especializados de la unidad de control interno"/>
    <s v="Los definidos en plan de acción y planes institucionales"/>
    <x v="0"/>
  </r>
  <r>
    <n v="25"/>
    <s v="5.3"/>
    <x v="4"/>
    <s v="Decreto 1083 de 2015. Artículo  2.2.21.3.4 Planeación. "/>
    <s v="Evaluar el monitoreo a los planes institucionales"/>
    <s v="Tercer informe (octubre)"/>
    <d v="2023-10-01T00:00:00"/>
    <x v="8"/>
    <n v="22"/>
    <n v="1.8675721561969439E-2"/>
    <s v="Profesionales Especializados de la unidad de control interno"/>
    <s v="Los definidos en plan de acción y planes institucionales"/>
    <x v="2"/>
  </r>
  <r>
    <n v="26"/>
    <s v="5.3"/>
    <x v="4"/>
    <s v="Decreto 1083 de 2015. Artículo  2.2.21.3.4 Planeación. "/>
    <s v="Evaluar el monitoreo a los planes institucionales"/>
    <s v="Cuarto informe (enero/24)"/>
    <d v="2024-01-02T00:00:00"/>
    <x v="15"/>
    <n v="21"/>
    <n v="1.7826825127334467E-2"/>
    <s v="Profesionales Especializados de la unidad de control interno"/>
    <s v="Los definidos en plan de acción y planes institucionales"/>
    <x v="1"/>
  </r>
  <r>
    <n v="27"/>
    <s v="5.4"/>
    <x v="4"/>
    <s v="Consejo Asesor del Gobierno Nacional en Materia de Control Interno, de las entidades del orden nacional y territorial. Circular 01 de 2015. Fortalecimiento del sistema de control interno frente a su función preventiva."/>
    <s v="Realizar seguimiento a los planes de mejoramiento suscritos como respuesta a auditorías internas desarrolladas por la Unidad de Control Interno"/>
    <s v="Primer informe (enero)"/>
    <d v="2023-01-02T00:00:00"/>
    <x v="14"/>
    <n v="21"/>
    <n v="1.7826825127334467E-2"/>
    <s v="Profesionales Especializados de la unidad de control interno"/>
    <s v="Planes de mejoramiento que dan respuesta a auditorias internas desarrolladas por la Unidad de Control Interno"/>
    <x v="0"/>
  </r>
  <r>
    <n v="28"/>
    <s v="5.4"/>
    <x v="4"/>
    <s v="Consejo Asesor del Gobierno Nacional en Materia de Control Interno, de las entidades del orden nacional y territorial. Circular 01 de 2015. Fortalecimiento del sistema de control interno frente a su función preventiva."/>
    <s v="Realizar seguimiento a los planes de mejoramiento suscritos como respuesta a auditorías internas desarrolladas por la Unidad de Control Interno"/>
    <s v="Segundo informe (julio)"/>
    <d v="2023-11-01T00:00:00"/>
    <x v="2"/>
    <n v="22"/>
    <n v="1.8675721561969439E-2"/>
    <s v="Profesionales Especializados de la unidad de control interno"/>
    <s v="Planes de mejoramiento que dan respuesta a auditorias internas desarrolladas por la Unidad de Control Interno"/>
    <x v="1"/>
  </r>
  <r>
    <n v="29"/>
    <s v="5.4"/>
    <x v="4"/>
    <s v="Consejo Asesor del Gobierno Nacional en Materia de Control Interno, de las entidades del orden nacional y territorial. Circular 01 de 2015. Fortalecimiento del sistema de control interno frente a su función preventiva."/>
    <s v="Realizar seguimiento a los planes de mejoramiento suscritos como respuesta a auditorías internas desarrolladas por la Unidad de Control Interno"/>
    <s v="Tercer informe (enero/24)"/>
    <d v="2024-01-02T00:00:00"/>
    <x v="15"/>
    <n v="21"/>
    <n v="1.7826825127334467E-2"/>
    <s v="Profesionales Especializados de la unidad de control interno"/>
    <s v="Planes de mejoramiento que dan respuesta a auditorias internas desarrolladas por la Unidad de Control Interno"/>
    <x v="1"/>
  </r>
  <r>
    <n v="30"/>
    <s v="5.5"/>
    <x v="4"/>
    <s v="Ley 87 artículo 14. Modificado por el artículo 156 del Decreto 2106 de 2019_x000a__x000a_Circular externa 100-006 de 2019. Función Pública_x000a_Corte: 1 de enero al 30 de junio - Fecha de publicación: 30 de julio_x000a_Corte: 1 de julio a 31 de diciembre - Fecha de publicación: 31 de enero"/>
    <s v="Evaluar el estado del Sistema de Control Interno (evaluación independiente)"/>
    <s v="Primer informe (enero)"/>
    <d v="2023-01-02T00:00:00"/>
    <x v="16"/>
    <n v="22"/>
    <n v="1.8675721561969439E-2"/>
    <s v="Profesionales Especializados de la unidad de control interno"/>
    <s v="Todos los funcionarios y contratistas del ICC"/>
    <x v="0"/>
  </r>
  <r>
    <n v="31"/>
    <s v="5.5"/>
    <x v="4"/>
    <s v="Ley 87 artículo 14. Modificado por el artículo 156 del Decreto 2106 de 2019_x000a__x000a_Circular externa 100-006 de 2019. Función Pública_x000a_Corte: 1 de enero al 30 de junio - Fecha de publicación: 30 de julio_x000a_Corte: 1 de julio a 31 de diciembre - Fecha de publicación: 31 de enero"/>
    <s v="Evaluar el estado del Sistema de Control Interno (evaluación independiente)"/>
    <s v="Segundo informe (julio)"/>
    <d v="2023-07-01T00:00:00"/>
    <x v="17"/>
    <n v="20"/>
    <n v="1.6977928692699491E-2"/>
    <s v="Profesionales Especializados de la unidad de control interno"/>
    <s v="Todos los funcionarios y contratistas del ICC"/>
    <x v="0"/>
  </r>
  <r>
    <n v="32"/>
    <s v="5.5"/>
    <x v="4"/>
    <s v="Ley 87 artículo 14. Modificado por el artículo 156 del Decreto 2106 de 2019_x000a__x000a_Circular externa 100-006 de 2019. Función Pública_x000a_Corte: 1 de enero al 30 de junio - Fecha de publicación: 30 de julio_x000a_Corte: 1 de julio a 31 de diciembre - Fecha de publicación: 31 de enero"/>
    <s v="Evaluar el estado del Sistema de Control Interno (evaluación independiente)"/>
    <s v="Tercer informe (enero/24)"/>
    <d v="2024-01-02T00:00:00"/>
    <x v="9"/>
    <n v="22"/>
    <n v="1.8675721561969439E-2"/>
    <s v="Profesionales Especializados de la unidad de control interno"/>
    <s v="Todos los funcionarios y contratistas del ICC"/>
    <x v="1"/>
  </r>
  <r>
    <n v="33"/>
    <s v="5.6"/>
    <x v="4"/>
    <s v="Contaduría General de la Nación - Resolución 193 de 2016, Artículo 4"/>
    <s v="Evaluar el sistema de control interno contable"/>
    <s v="Un informe (febrero)"/>
    <d v="2023-02-01T00:00:00"/>
    <x v="18"/>
    <n v="20"/>
    <n v="1.6977928692699491E-2"/>
    <s v="Directora General_x000a_  _x000a_Profesionales Especializados de la unidad de control interno"/>
    <s v="Subdirección Administrativa y Financiera"/>
    <x v="0"/>
  </r>
  <r>
    <n v="34"/>
    <s v="5.7"/>
    <x v="4"/>
    <s v="Decreto 1069 de 2015, artículo  2.2.3.4.1.14. Verificación."/>
    <s v="Evaluar la actualización de  la información en el  Sistema Único de Gestión e Información de la Actividad Litigiosa del Estado (e-Kogui)"/>
    <s v="Primer informe (febrero)"/>
    <d v="2023-02-01T00:00:00"/>
    <x v="18"/>
    <n v="20"/>
    <n v="1.6977928692699491E-2"/>
    <s v="Profesionales Especializados de la unidad de control interno"/>
    <s v="Secretario(a) del comité de conciliación y defensa jurídica"/>
    <x v="0"/>
  </r>
  <r>
    <n v="35"/>
    <s v="5.7"/>
    <x v="4"/>
    <s v="Decreto 1069 de 2015, artículo  2.2.3.4.1.14. Verificación."/>
    <s v="Evaluar la actualización de  la información en el  Sistema Único de Gestión e Información de la Actividad Litigiosa del Estado (e-Kogui)"/>
    <s v="Segundo informe (agosto)"/>
    <d v="2023-08-01T00:00:00"/>
    <x v="19"/>
    <n v="23"/>
    <n v="1.9524617996604415E-2"/>
    <s v="Profesionales Especializados de la unidad de control interno"/>
    <s v="Secretario(a) del comité de conciliación y defensa jurídica"/>
    <x v="0"/>
  </r>
  <r>
    <n v="36"/>
    <s v="5.8"/>
    <x v="4"/>
    <s v="Ley 1474 de 2011, Artículo 76. Oficina de Quejas, Sugerencias y Reclamos"/>
    <s v="Verificar la garantía al derecho de petición - Artículo 83 de la Constitución Política Colombiana"/>
    <s v="Primer informe (marzo)"/>
    <d v="2023-03-01T00:00:00"/>
    <x v="20"/>
    <n v="23"/>
    <n v="1.9524617996604415E-2"/>
    <s v="Profesionales Especializados de la unidad de control interno"/>
    <s v="Los responsables con usuario repondiente en el aplicativo PQRSD"/>
    <x v="0"/>
  </r>
  <r>
    <n v="37"/>
    <s v="5.8"/>
    <x v="4"/>
    <s v="Ley 1474 de 2011, Artículo 76. Oficina de Quejas, Sugerencias y Reclamos"/>
    <s v="Verificar la garantía al derecho de petición - Artículo 83 de la Constitución Política Colombiana"/>
    <s v="Segundo informe (agosto)"/>
    <d v="2023-10-01T00:00:00"/>
    <x v="8"/>
    <n v="22"/>
    <n v="1.8675721561969439E-2"/>
    <s v="Profesionales Especializados de la unidad de control interno"/>
    <s v="Los responsables con usuario repondiente en el aplicativo PQRSD"/>
    <x v="2"/>
  </r>
  <r>
    <n v="38"/>
    <s v="5.9"/>
    <x v="4"/>
    <s v="Decreto 1068 de 2015, ARTÍCULO    2.8.4.8.2. Verificación de cumplimiento de disposiciones."/>
    <s v="Evaluar el cumplimiento de las medidas para la austeridad y eficiencia del gasto público, establecidas por el gobierno nacional."/>
    <s v="Primer informe (marzo)"/>
    <d v="2023-02-01T00:00:00"/>
    <x v="20"/>
    <n v="43"/>
    <n v="3.6502546689303902E-2"/>
    <s v="Profesionales Especializados de la unidad de control interno_x000a__x000a_Subdirector administrativo - financiero"/>
    <s v="Los responsables definidos en la normativa y el plan de asuteridad y eficiencia del gasto"/>
    <x v="0"/>
  </r>
  <r>
    <n v="39"/>
    <s v="5.9"/>
    <x v="4"/>
    <s v="Decreto 1068 de 2015, ARTÍCULO    2.8.4.8.2. Verificación de cumplimiento de disposiciones."/>
    <s v="Evaluar el cumplimiento de las medidas para la austeridad y eficiencia del gasto público, establecidas por el gobierno nacional."/>
    <s v="Segundo informe (mayo)"/>
    <d v="2023-04-01T00:00:00"/>
    <x v="0"/>
    <n v="43"/>
    <n v="3.6502546689303902E-2"/>
    <s v="Profesionales Especializados de la unidad de control interno_x000a__x000a_Subdirector administrativo - financiero"/>
    <s v="Los responsables definidos en la normativa y el plan de asuteridad y eficiencia del gasto"/>
    <x v="0"/>
  </r>
  <r>
    <n v="40"/>
    <s v="5.9"/>
    <x v="4"/>
    <s v="Decreto 1068 de 2015, ARTÍCULO    2.8.4.8.2. Verificación de cumplimiento de disposiciones."/>
    <s v="Evaluar el cumplimiento de las medidas para la austeridad y eficiencia del gasto público, establecidas por el gobierno nacional."/>
    <s v="Tercer informe (agosto)"/>
    <d v="2023-07-01T00:00:00"/>
    <x v="21"/>
    <n v="43"/>
    <n v="3.6502546689303902E-2"/>
    <s v="Profesionales Especializados de la unidad de control interno_x000a__x000a_Subdirector administrativo - financiero"/>
    <s v="Los responsables definidos en la normativa y el plan de asuteridad y eficiencia del gasto"/>
    <x v="0"/>
  </r>
  <r>
    <n v="41"/>
    <s v="5.9"/>
    <x v="4"/>
    <s v="Decreto 1068 de 2015, ARTÍCULO    2.8.4.8.2. Verificación de cumplimiento de disposiciones."/>
    <s v="Evaluar el cumplimiento de las medidas para la austeridad y eficiencia del gasto público, establecidas por el gobierno nacional."/>
    <s v="Cuarto informe (noviembre)"/>
    <d v="2023-10-01T00:00:00"/>
    <x v="2"/>
    <n v="44"/>
    <n v="3.7351443123938878E-2"/>
    <s v="Profesionales Especializados de la unidad de control interno_x000a__x000a_Subdirector administrativo - financiero"/>
    <s v="Los responsables definidos en la normativa y el plan de asuteridad y eficiencia del gasto"/>
    <x v="1"/>
  </r>
  <r>
    <n v="42"/>
    <s v="5.10"/>
    <x v="4"/>
    <s v="Decreto 1083 de 2015, artículo  2.2.22.3.10"/>
    <s v="Evaluar la dimensión siete (MECI) del Modelo Integrado de Planeación y Gestión a través del formato único de reporte de avance a la gestión para la vigencia anterior"/>
    <s v="Un reporte (julio)"/>
    <d v="2023-07-04T00:00:00"/>
    <x v="1"/>
    <n v="20"/>
    <n v="1.6977928692699491E-2"/>
    <s v="Profesionales Especializados de la unidad de control interno"/>
    <s v="Los defindios en la resolución interna 100 de 2021"/>
    <x v="0"/>
  </r>
  <r>
    <n v="43"/>
    <s v="5.11"/>
    <x v="4"/>
    <s v="Dirección Nacional de Derechos de autor - Circulares: 12 de 2007 y 17 de 2011. Verificación, recomendaciones, seguimiento y resultados sobre el cumplimiento de las normas en materia de derecho de autor sobre programas de computador (software)"/>
    <s v="Evaluar el cumplimiento de las normas en materia de Derechos de Autor- DNDA."/>
    <s v="Un reporte (15-mar)"/>
    <d v="2023-02-01T00:00:00"/>
    <x v="22"/>
    <n v="31"/>
    <n v="2.6315789473684209E-2"/>
    <s v="Profesionales Especializados de la unidad de control interno"/>
    <s v="Líderes de Tecnologías de la Información y de Recursos Físicos"/>
    <x v="0"/>
  </r>
  <r>
    <n v="44"/>
    <s v="5.12"/>
    <x v="4"/>
    <s v="Lineamientos institucionales"/>
    <s v="Informe de verificación de organización documental digital según los lineamientos establecidos por el Instituto"/>
    <s v="Primer infome (junio)"/>
    <d v="2023-07-04T00:00:00"/>
    <x v="1"/>
    <n v="20"/>
    <n v="1.6977928692699491E-2"/>
    <s v="Profesionales Especializados de la unidad de control interno"/>
    <s v="Funcionarios con personal a cargo"/>
    <x v="0"/>
  </r>
  <r>
    <n v="45"/>
    <s v="5.13"/>
    <x v="4"/>
    <s v="Circular 40 de 2015 del Ministerio de Hacienda y Crédito Público. Cumplimiento de políticas de operación y seguridad del SIIF Nación"/>
    <s v="Seguimiento al cumplimiento de las obligaciones establecidas para los usuarios del SIIF Nación"/>
    <s v="Un informe (junio)"/>
    <d v="2023-06-01T00:00:00"/>
    <x v="3"/>
    <n v="22"/>
    <n v="1.8675721561969439E-2"/>
    <s v="Profesionales Especializados de la unidad de control interno"/>
    <s v="Subdirección Administrativa y Financiera"/>
    <x v="0"/>
  </r>
  <r>
    <n v="46"/>
    <s v="5.14"/>
    <x v="4"/>
    <s v="Guía de auditoría interna basada en riesgos expedido por función pública"/>
    <s v="Presentar al CICCI, propuesta de plan de auditoría 2024"/>
    <s v="Una propuesta de plan (15-dic)"/>
    <d v="2023-11-01T00:00:00"/>
    <x v="23"/>
    <n v="33"/>
    <n v="2.801358234295416E-2"/>
    <s v="Profesionales Especializados de la unidad de control interno"/>
    <s v="Todos los funcionarios"/>
    <x v="1"/>
  </r>
  <r>
    <n v="47"/>
    <s v="5.15"/>
    <x v="4"/>
    <s v="Directiva Presidencial 01 de 2023_x000a__x000a_Circular conjunta 001 de 2023 de Vicepresidencia de la República y Departamento Administrativo de la Función Pública"/>
    <s v="Reporte de seguimiento a agenda de genero y diversidad"/>
    <s v="Un reporte"/>
    <d v="2023-05-25T00:00:00"/>
    <x v="24"/>
    <n v="56"/>
    <n v="4.7538200339558571E-2"/>
    <s v="Profesionales Especializados de la unidad de control interno"/>
    <s v="Todos los funcionarios"/>
    <x v="0"/>
  </r>
  <r>
    <n v="48"/>
    <s v="5.15"/>
    <x v="4"/>
    <s v="Circular conjunta 100-005 2022 del DAFP y ESAP_x000a__x000a_Circular conjunta 100-006 2023  del DAFP y ESAP"/>
    <s v="Reporte de seguimiento a Circulares de formalización laboral"/>
    <s v="Un reporte "/>
    <d v="2023-08-28T00:00:00"/>
    <x v="25"/>
    <n v="9"/>
    <n v="7.6400679117147709E-3"/>
    <s v="Profesionales Especializados de la unidad de control interno"/>
    <s v="Subdirección Administrativa y Financiera"/>
    <x v="0"/>
  </r>
  <r>
    <n v="49"/>
    <s v="5.16"/>
    <x v="4"/>
    <s v="Resolución 445 de 2021 del DAFP"/>
    <s v="Reporte de seguimiento a la estrategia antitrámites en la plataforma SUIT"/>
    <s v="Un reporte en plataforma SUIT"/>
    <d v="2023-12-15T00:00:00"/>
    <x v="26"/>
    <n v="11"/>
    <n v="9.3378607809847195E-3"/>
    <s v="Profesionales Especializados de la unidad de control interno"/>
    <s v="Líderes de trámites en plataforma SUIT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27EA18-C430-4B64-B385-7281C58B1CE4}" name="TablaDinámica5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43:P51" firstHeaderRow="1" firstDataRow="3" firstDataCol="1"/>
  <pivotFields count="14">
    <pivotField showAll="0"/>
    <pivotField showAll="0"/>
    <pivotField axis="axisRow" showAll="0">
      <items count="6">
        <item x="1"/>
        <item x="3"/>
        <item x="4"/>
        <item x="0"/>
        <item x="2"/>
        <item t="default"/>
      </items>
    </pivotField>
    <pivotField showAll="0"/>
    <pivotField showAll="0"/>
    <pivotField dataField="1" showAll="0"/>
    <pivotField numFmtId="15" showAll="0"/>
    <pivotField axis="axisCol" numFmtId="1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numFmtId="164"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13"/>
    <field x="7"/>
  </colFields>
  <colItems count="15">
    <i>
      <x v="1"/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"/>
    </i>
    <i>
      <x v="2"/>
      <x v="1"/>
    </i>
    <i t="default">
      <x v="2"/>
    </i>
    <i t="grand">
      <x/>
    </i>
  </colItems>
  <dataFields count="1">
    <dataField name="Cuenta de Evidencias - entregables" fld="5" subtotal="count" baseField="0" baseItem="0" numFmtId="1"/>
  </dataFields>
  <formats count="2"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646D03-5069-4465-8E0C-3AA99025C722}" name="TablaDinámica3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22:E29" firstHeaderRow="1" firstDataRow="2" firstDataCol="1"/>
  <pivotFields count="14">
    <pivotField showAll="0"/>
    <pivotField showAll="0"/>
    <pivotField axis="axisRow" showAll="0" sortType="descending">
      <items count="6">
        <item x="1"/>
        <item x="3"/>
        <item x="4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numFmtId="15" showAll="0"/>
    <pivotField numFmtId="1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dataField="1" numFmtId="164" showAll="0"/>
    <pivotField showAll="0"/>
    <pivotField showAll="0"/>
    <pivotField axis="axisCol" showAll="0">
      <items count="4">
        <item x="0"/>
        <item x="2"/>
        <item x="1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1">
    <field x="2"/>
  </rowFields>
  <rowItems count="6">
    <i>
      <x v="2"/>
    </i>
    <i>
      <x/>
    </i>
    <i>
      <x v="4"/>
    </i>
    <i>
      <x v="3"/>
    </i>
    <i>
      <x v="1"/>
    </i>
    <i t="grand">
      <x/>
    </i>
  </rowItems>
  <colFields count="1">
    <field x="12"/>
  </colFields>
  <colItems count="4">
    <i>
      <x/>
    </i>
    <i>
      <x v="1"/>
    </i>
    <i>
      <x v="2"/>
    </i>
    <i t="grand">
      <x/>
    </i>
  </colItems>
  <dataFields count="1">
    <dataField name="Suma de Peso %" fld="9" baseField="0" baseItem="0" numFmtId="164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E10489-79D4-4E9F-830E-5CAD03CBE50F}" name="TablaDinámica4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32:P40" firstHeaderRow="1" firstDataRow="3" firstDataCol="1"/>
  <pivotFields count="14">
    <pivotField showAll="0"/>
    <pivotField showAll="0"/>
    <pivotField axis="axisRow" showAll="0" sortType="descending">
      <items count="6">
        <item x="1"/>
        <item x="3"/>
        <item x="4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numFmtId="15" showAll="0"/>
    <pivotField axis="axisCol" numFmtId="1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dataField="1" numFmtId="164"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</pivotFields>
  <rowFields count="1">
    <field x="2"/>
  </rowFields>
  <rowItems count="6">
    <i>
      <x v="2"/>
    </i>
    <i>
      <x/>
    </i>
    <i>
      <x v="4"/>
    </i>
    <i>
      <x v="3"/>
    </i>
    <i>
      <x v="1"/>
    </i>
    <i t="grand">
      <x/>
    </i>
  </rowItems>
  <colFields count="2">
    <field x="13"/>
    <field x="7"/>
  </colFields>
  <colItems count="15">
    <i>
      <x v="1"/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"/>
    </i>
    <i>
      <x v="2"/>
      <x v="1"/>
    </i>
    <i t="default">
      <x v="2"/>
    </i>
    <i t="grand">
      <x/>
    </i>
  </colItems>
  <dataFields count="1">
    <dataField name="Suma de Peso %" fld="9" baseField="0" baseItem="0" numFmtId="16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C7FEE4-ACBA-499F-A5F5-1979874DAE92}" name="TablaDiná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12:E19" firstHeaderRow="1" firstDataRow="2" firstDataCol="1"/>
  <pivotFields count="14">
    <pivotField showAll="0"/>
    <pivotField showAll="0"/>
    <pivotField axis="axisRow" showAll="0" sortType="descending">
      <items count="6">
        <item x="1"/>
        <item x="3"/>
        <item x="4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numFmtId="15" showAll="0"/>
    <pivotField numFmtId="1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numFmtId="164" showAll="0"/>
    <pivotField showAll="0"/>
    <pivotField showAll="0"/>
    <pivotField axis="axisCol" dataField="1" showAll="0">
      <items count="4">
        <item x="0"/>
        <item x="2"/>
        <item x="1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1">
    <field x="2"/>
  </rowFields>
  <rowItems count="6">
    <i>
      <x v="2"/>
    </i>
    <i>
      <x v="1"/>
    </i>
    <i>
      <x v="4"/>
    </i>
    <i>
      <x/>
    </i>
    <i>
      <x v="3"/>
    </i>
    <i t="grand">
      <x/>
    </i>
  </rowItems>
  <colFields count="1">
    <field x="12"/>
  </colFields>
  <colItems count="4">
    <i>
      <x/>
    </i>
    <i>
      <x v="1"/>
    </i>
    <i>
      <x v="2"/>
    </i>
    <i t="grand">
      <x/>
    </i>
  </colItems>
  <dataFields count="1">
    <dataField name="Cuenta de Estado de la actividad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40F448-D63F-4CDF-87F4-BE6D26B8FCCD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3:C9" firstHeaderRow="0" firstDataRow="1" firstDataCol="1"/>
  <pivotFields count="14">
    <pivotField showAll="0"/>
    <pivotField showAll="0"/>
    <pivotField axis="axisRow" showAll="0" sortType="descending">
      <items count="6">
        <item x="1"/>
        <item x="3"/>
        <item x="4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showAll="0"/>
    <pivotField numFmtId="15" showAll="0"/>
    <pivotField numFmtId="1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dataField="1" numFmtId="164" showAll="0"/>
    <pivotField showAll="0"/>
    <pivotField showAll="0"/>
    <pivotField showAll="0"/>
    <pivotField showAll="0">
      <items count="5">
        <item x="0"/>
        <item x="1"/>
        <item x="2"/>
        <item x="3"/>
        <item t="default"/>
      </items>
    </pivotField>
  </pivotFields>
  <rowFields count="1">
    <field x="2"/>
  </rowFields>
  <rowItems count="6">
    <i>
      <x v="2"/>
    </i>
    <i>
      <x/>
    </i>
    <i>
      <x v="4"/>
    </i>
    <i>
      <x v="3"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Actividad" fld="4" subtotal="count" baseField="0" baseItem="0"/>
    <dataField name="Suma de Peso %" fld="9" baseField="0" baseItem="0" numFmtId="164"/>
  </dataFields>
  <formats count="2">
    <format dxfId="5">
      <pivotArea collapsedLevelsAreSubtotals="1" fieldPosition="0">
        <references count="2">
          <reference field="4294967294" count="1" selected="0">
            <x v="1"/>
          </reference>
          <reference field="2" count="1">
            <x v="3"/>
          </reference>
        </references>
      </pivotArea>
    </format>
    <format dxfId="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2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B3F-26D8-4D97-8CAB-689FE4ACB0BB}">
  <dimension ref="A1:O64"/>
  <sheetViews>
    <sheetView tabSelected="1" zoomScaleNormal="100" workbookViewId="0">
      <selection activeCell="F4" sqref="F4"/>
    </sheetView>
  </sheetViews>
  <sheetFormatPr baseColWidth="10" defaultColWidth="11.42578125" defaultRowHeight="12.75" x14ac:dyDescent="0.2"/>
  <cols>
    <col min="1" max="1" width="1.85546875" style="1" customWidth="1"/>
    <col min="2" max="2" width="10.140625" style="1" customWidth="1"/>
    <col min="3" max="3" width="5.140625" style="3" customWidth="1"/>
    <col min="4" max="4" width="14.42578125" style="3" customWidth="1"/>
    <col min="5" max="5" width="38.85546875" style="1" customWidth="1"/>
    <col min="6" max="6" width="20.42578125" style="1" customWidth="1"/>
    <col min="7" max="7" width="24.140625" style="23" customWidth="1"/>
    <col min="8" max="9" width="10.5703125" style="3" customWidth="1"/>
    <col min="10" max="11" width="9.42578125" style="3" customWidth="1"/>
    <col min="12" max="12" width="19.140625" style="3" customWidth="1"/>
    <col min="13" max="13" width="20.85546875" style="1" customWidth="1"/>
    <col min="14" max="14" width="13.5703125" style="1" customWidth="1"/>
    <col min="15" max="15" width="34.42578125" style="1" customWidth="1"/>
    <col min="16" max="16384" width="11.42578125" style="1"/>
  </cols>
  <sheetData>
    <row r="1" spans="1:15" x14ac:dyDescent="0.2">
      <c r="A1" s="2"/>
      <c r="B1" s="2"/>
      <c r="C1" s="5"/>
      <c r="D1" s="5"/>
      <c r="E1" s="6"/>
      <c r="F1" s="2"/>
      <c r="G1" s="18"/>
      <c r="H1" s="42"/>
      <c r="I1" s="42"/>
      <c r="J1" s="42"/>
      <c r="K1" s="42"/>
      <c r="L1" s="5"/>
      <c r="M1" s="2"/>
    </row>
    <row r="2" spans="1:15" x14ac:dyDescent="0.2">
      <c r="A2" s="2"/>
      <c r="B2" s="2"/>
      <c r="C2" s="5"/>
      <c r="D2" s="5"/>
      <c r="E2" s="6"/>
      <c r="F2" s="2"/>
      <c r="G2" s="18"/>
      <c r="H2" s="42"/>
      <c r="I2" s="42"/>
      <c r="J2" s="42"/>
      <c r="K2" s="42"/>
      <c r="L2" s="2"/>
      <c r="M2" s="2"/>
    </row>
    <row r="3" spans="1:15" ht="23.25" x14ac:dyDescent="0.2">
      <c r="A3" s="2"/>
      <c r="B3" s="2"/>
      <c r="C3" s="2"/>
      <c r="D3" s="7"/>
      <c r="E3" s="15"/>
      <c r="F3" s="15" t="s">
        <v>0</v>
      </c>
      <c r="G3" s="19"/>
      <c r="H3" s="7"/>
      <c r="I3" s="7"/>
      <c r="J3" s="7"/>
      <c r="K3" s="7"/>
      <c r="L3" s="15"/>
      <c r="M3" s="2"/>
    </row>
    <row r="4" spans="1:15" ht="36" x14ac:dyDescent="0.2">
      <c r="A4" s="2"/>
      <c r="B4" s="2"/>
      <c r="C4" s="2"/>
      <c r="D4" s="8"/>
      <c r="E4" s="16"/>
      <c r="F4" s="16" t="s">
        <v>171</v>
      </c>
      <c r="G4" s="20"/>
      <c r="H4" s="8"/>
      <c r="I4" s="8"/>
      <c r="J4" s="8"/>
      <c r="K4" s="8"/>
      <c r="L4" s="16"/>
      <c r="M4" s="2"/>
    </row>
    <row r="5" spans="1:15" ht="18" x14ac:dyDescent="0.2">
      <c r="A5" s="2"/>
      <c r="B5" s="2"/>
      <c r="C5" s="2"/>
      <c r="D5" s="9"/>
      <c r="E5" s="17"/>
      <c r="F5" s="17" t="s">
        <v>1</v>
      </c>
      <c r="G5" s="20"/>
      <c r="H5" s="9"/>
      <c r="I5" s="9"/>
      <c r="J5" s="9"/>
      <c r="K5" s="9"/>
      <c r="L5" s="17"/>
      <c r="M5" s="2"/>
    </row>
    <row r="6" spans="1:15" ht="18" x14ac:dyDescent="0.2">
      <c r="A6" s="2"/>
      <c r="B6" s="2"/>
      <c r="C6" s="2"/>
      <c r="D6" s="9"/>
      <c r="E6" s="17"/>
      <c r="F6" s="17"/>
      <c r="G6" s="20"/>
      <c r="H6" s="9"/>
      <c r="I6" s="9"/>
      <c r="J6" s="9"/>
      <c r="K6" s="9"/>
      <c r="L6" s="17"/>
      <c r="M6" s="2"/>
    </row>
    <row r="7" spans="1:15" ht="12.95" customHeight="1" x14ac:dyDescent="0.2">
      <c r="A7" s="2"/>
      <c r="B7" s="63" t="s">
        <v>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5" x14ac:dyDescent="0.2">
      <c r="A8" s="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5" ht="18" x14ac:dyDescent="0.2">
      <c r="A9" s="2"/>
      <c r="B9" s="2"/>
      <c r="C9" s="9"/>
      <c r="D9" s="9"/>
      <c r="E9" s="9"/>
      <c r="F9" s="9"/>
      <c r="G9" s="21"/>
      <c r="H9" s="9"/>
      <c r="I9" s="45"/>
      <c r="J9" s="47">
        <f>SUM(J11:J59)</f>
        <v>1178</v>
      </c>
      <c r="K9" s="48">
        <f>SUM(K11:K56)</f>
        <v>0.93548387096774188</v>
      </c>
      <c r="L9" s="9"/>
      <c r="M9" s="2"/>
    </row>
    <row r="10" spans="1:15" ht="25.5" x14ac:dyDescent="0.2">
      <c r="B10" s="56" t="s">
        <v>3</v>
      </c>
      <c r="C10" s="56" t="s">
        <v>4</v>
      </c>
      <c r="D10" s="56" t="s">
        <v>5</v>
      </c>
      <c r="E10" s="56" t="s">
        <v>6</v>
      </c>
      <c r="F10" s="56" t="s">
        <v>7</v>
      </c>
      <c r="G10" s="56" t="s">
        <v>8</v>
      </c>
      <c r="H10" s="56" t="s">
        <v>9</v>
      </c>
      <c r="I10" s="56" t="s">
        <v>10</v>
      </c>
      <c r="J10" s="56" t="s">
        <v>11</v>
      </c>
      <c r="K10" s="56" t="s">
        <v>12</v>
      </c>
      <c r="L10" s="56" t="s">
        <v>13</v>
      </c>
      <c r="M10" s="56" t="s">
        <v>14</v>
      </c>
      <c r="N10" s="57" t="s">
        <v>15</v>
      </c>
      <c r="O10" s="57" t="s">
        <v>172</v>
      </c>
    </row>
    <row r="11" spans="1:15" ht="38.25" x14ac:dyDescent="0.2">
      <c r="B11" s="30">
        <v>1</v>
      </c>
      <c r="C11" s="32" t="s">
        <v>16</v>
      </c>
      <c r="D11" s="33" t="s">
        <v>17</v>
      </c>
      <c r="E11" s="34" t="s">
        <v>18</v>
      </c>
      <c r="F11" s="34" t="s">
        <v>19</v>
      </c>
      <c r="G11" s="35" t="s">
        <v>20</v>
      </c>
      <c r="H11" s="43">
        <v>45048</v>
      </c>
      <c r="I11" s="43">
        <v>45077</v>
      </c>
      <c r="J11" s="49">
        <f>NETWORKDAYS(H11,I11)</f>
        <v>22</v>
      </c>
      <c r="K11" s="50">
        <f>J11/$J$9</f>
        <v>1.8675721561969439E-2</v>
      </c>
      <c r="L11" s="14" t="s">
        <v>21</v>
      </c>
      <c r="M11" s="51" t="s">
        <v>22</v>
      </c>
      <c r="N11" s="31" t="s">
        <v>23</v>
      </c>
      <c r="O11" s="51"/>
    </row>
    <row r="12" spans="1:15" ht="38.25" x14ac:dyDescent="0.2">
      <c r="B12" s="30">
        <v>2</v>
      </c>
      <c r="C12" s="4" t="s">
        <v>25</v>
      </c>
      <c r="D12" s="12" t="s">
        <v>17</v>
      </c>
      <c r="E12" s="13" t="s">
        <v>26</v>
      </c>
      <c r="F12" s="13" t="s">
        <v>27</v>
      </c>
      <c r="G12" s="36" t="s">
        <v>28</v>
      </c>
      <c r="H12" s="44">
        <v>45078</v>
      </c>
      <c r="I12" s="44">
        <v>45138</v>
      </c>
      <c r="J12" s="49">
        <f t="shared" ref="J12:J57" si="0">NETWORKDAYS(H12,I12)</f>
        <v>43</v>
      </c>
      <c r="K12" s="50">
        <f t="shared" ref="K12:K57" si="1">J12/$J$9</f>
        <v>3.6502546689303902E-2</v>
      </c>
      <c r="L12" s="14" t="s">
        <v>21</v>
      </c>
      <c r="M12" s="51" t="s">
        <v>29</v>
      </c>
      <c r="N12" s="31" t="s">
        <v>23</v>
      </c>
      <c r="O12" s="51"/>
    </row>
    <row r="13" spans="1:15" ht="38.25" x14ac:dyDescent="0.2">
      <c r="B13" s="30">
        <v>3</v>
      </c>
      <c r="C13" s="4" t="s">
        <v>25</v>
      </c>
      <c r="D13" s="12" t="s">
        <v>17</v>
      </c>
      <c r="E13" s="13" t="s">
        <v>26</v>
      </c>
      <c r="F13" s="13" t="s">
        <v>30</v>
      </c>
      <c r="G13" s="36" t="s">
        <v>31</v>
      </c>
      <c r="H13" s="44">
        <v>45231</v>
      </c>
      <c r="I13" s="44">
        <v>45260</v>
      </c>
      <c r="J13" s="49">
        <f t="shared" si="0"/>
        <v>22</v>
      </c>
      <c r="K13" s="50">
        <f t="shared" si="1"/>
        <v>1.8675721561969439E-2</v>
      </c>
      <c r="L13" s="14" t="s">
        <v>21</v>
      </c>
      <c r="M13" s="51" t="s">
        <v>29</v>
      </c>
      <c r="N13" s="31" t="s">
        <v>24</v>
      </c>
      <c r="O13" s="51"/>
    </row>
    <row r="14" spans="1:15" ht="63.75" x14ac:dyDescent="0.2">
      <c r="B14" s="30">
        <v>4</v>
      </c>
      <c r="C14" s="32" t="s">
        <v>32</v>
      </c>
      <c r="D14" s="33" t="s">
        <v>33</v>
      </c>
      <c r="E14" s="34" t="s">
        <v>34</v>
      </c>
      <c r="F14" s="34" t="s">
        <v>35</v>
      </c>
      <c r="G14" s="35" t="s">
        <v>173</v>
      </c>
      <c r="H14" s="43">
        <v>45231</v>
      </c>
      <c r="I14" s="43">
        <v>45260</v>
      </c>
      <c r="J14" s="49">
        <f t="shared" si="0"/>
        <v>22</v>
      </c>
      <c r="K14" s="50">
        <f t="shared" si="1"/>
        <v>1.8675721561969439E-2</v>
      </c>
      <c r="L14" s="14" t="s">
        <v>21</v>
      </c>
      <c r="M14" s="51" t="s">
        <v>36</v>
      </c>
      <c r="N14" s="31" t="s">
        <v>24</v>
      </c>
      <c r="O14" s="58"/>
    </row>
    <row r="15" spans="1:15" ht="63.75" x14ac:dyDescent="0.2">
      <c r="B15" s="30">
        <v>5</v>
      </c>
      <c r="C15" s="4" t="s">
        <v>37</v>
      </c>
      <c r="D15" s="12" t="s">
        <v>33</v>
      </c>
      <c r="E15" s="13" t="s">
        <v>34</v>
      </c>
      <c r="F15" s="13" t="s">
        <v>38</v>
      </c>
      <c r="G15" s="36" t="s">
        <v>39</v>
      </c>
      <c r="H15" s="44">
        <v>45078</v>
      </c>
      <c r="I15" s="44">
        <v>45107</v>
      </c>
      <c r="J15" s="49">
        <f t="shared" si="0"/>
        <v>22</v>
      </c>
      <c r="K15" s="50">
        <f t="shared" si="1"/>
        <v>1.8675721561969439E-2</v>
      </c>
      <c r="L15" s="14" t="s">
        <v>40</v>
      </c>
      <c r="M15" s="51" t="s">
        <v>41</v>
      </c>
      <c r="N15" s="31" t="s">
        <v>23</v>
      </c>
      <c r="O15" s="58"/>
    </row>
    <row r="16" spans="1:15" ht="63.75" x14ac:dyDescent="0.2">
      <c r="B16" s="30">
        <v>6</v>
      </c>
      <c r="C16" s="4" t="s">
        <v>37</v>
      </c>
      <c r="D16" s="12" t="s">
        <v>33</v>
      </c>
      <c r="E16" s="13" t="s">
        <v>34</v>
      </c>
      <c r="F16" s="13" t="s">
        <v>38</v>
      </c>
      <c r="G16" s="36" t="s">
        <v>174</v>
      </c>
      <c r="H16" s="44">
        <v>45231</v>
      </c>
      <c r="I16" s="44">
        <v>45260</v>
      </c>
      <c r="J16" s="49">
        <f t="shared" si="0"/>
        <v>22</v>
      </c>
      <c r="K16" s="50">
        <f t="shared" si="1"/>
        <v>1.8675721561969439E-2</v>
      </c>
      <c r="L16" s="14" t="s">
        <v>40</v>
      </c>
      <c r="M16" s="51" t="s">
        <v>41</v>
      </c>
      <c r="N16" s="31" t="s">
        <v>42</v>
      </c>
      <c r="O16" s="58"/>
    </row>
    <row r="17" spans="2:15" ht="89.25" x14ac:dyDescent="0.2">
      <c r="B17" s="30">
        <v>7</v>
      </c>
      <c r="C17" s="4" t="s">
        <v>43</v>
      </c>
      <c r="D17" s="12" t="s">
        <v>33</v>
      </c>
      <c r="E17" s="13" t="s">
        <v>44</v>
      </c>
      <c r="F17" s="13" t="s">
        <v>45</v>
      </c>
      <c r="G17" s="36" t="s">
        <v>175</v>
      </c>
      <c r="H17" s="44">
        <v>45111</v>
      </c>
      <c r="I17" s="44">
        <v>45229</v>
      </c>
      <c r="J17" s="49">
        <f t="shared" si="0"/>
        <v>85</v>
      </c>
      <c r="K17" s="50">
        <f t="shared" si="1"/>
        <v>7.2156196943972836E-2</v>
      </c>
      <c r="L17" s="14" t="s">
        <v>21</v>
      </c>
      <c r="M17" s="51" t="s">
        <v>46</v>
      </c>
      <c r="N17" s="31" t="s">
        <v>42</v>
      </c>
      <c r="O17" s="51"/>
    </row>
    <row r="18" spans="2:15" ht="76.5" x14ac:dyDescent="0.2">
      <c r="B18" s="30">
        <v>8</v>
      </c>
      <c r="C18" s="32" t="s">
        <v>47</v>
      </c>
      <c r="D18" s="33" t="s">
        <v>48</v>
      </c>
      <c r="E18" s="34" t="s">
        <v>49</v>
      </c>
      <c r="F18" s="34" t="s">
        <v>50</v>
      </c>
      <c r="G18" s="35" t="s">
        <v>51</v>
      </c>
      <c r="H18" s="43">
        <v>44928</v>
      </c>
      <c r="I18" s="43">
        <v>44951</v>
      </c>
      <c r="J18" s="49">
        <f t="shared" si="0"/>
        <v>18</v>
      </c>
      <c r="K18" s="50">
        <f t="shared" si="1"/>
        <v>1.5280135823429542E-2</v>
      </c>
      <c r="L18" s="14" t="s">
        <v>21</v>
      </c>
      <c r="M18" s="51" t="s">
        <v>52</v>
      </c>
      <c r="N18" s="31" t="s">
        <v>23</v>
      </c>
      <c r="O18" s="51"/>
    </row>
    <row r="19" spans="2:15" ht="76.5" x14ac:dyDescent="0.2">
      <c r="B19" s="30">
        <v>9</v>
      </c>
      <c r="C19" s="32" t="s">
        <v>47</v>
      </c>
      <c r="D19" s="33" t="s">
        <v>48</v>
      </c>
      <c r="E19" s="34" t="s">
        <v>49</v>
      </c>
      <c r="F19" s="34" t="s">
        <v>50</v>
      </c>
      <c r="G19" s="35" t="s">
        <v>53</v>
      </c>
      <c r="H19" s="43">
        <v>45111</v>
      </c>
      <c r="I19" s="43">
        <v>45132</v>
      </c>
      <c r="J19" s="49">
        <f t="shared" si="0"/>
        <v>16</v>
      </c>
      <c r="K19" s="50">
        <f t="shared" si="1"/>
        <v>1.3582342954159592E-2</v>
      </c>
      <c r="L19" s="14" t="s">
        <v>21</v>
      </c>
      <c r="M19" s="51" t="s">
        <v>52</v>
      </c>
      <c r="N19" s="31" t="s">
        <v>23</v>
      </c>
      <c r="O19" s="51"/>
    </row>
    <row r="20" spans="2:15" ht="76.5" x14ac:dyDescent="0.2">
      <c r="B20" s="30">
        <v>10</v>
      </c>
      <c r="C20" s="32" t="s">
        <v>47</v>
      </c>
      <c r="D20" s="33" t="s">
        <v>48</v>
      </c>
      <c r="E20" s="34" t="s">
        <v>49</v>
      </c>
      <c r="F20" s="34" t="s">
        <v>50</v>
      </c>
      <c r="G20" s="35" t="s">
        <v>54</v>
      </c>
      <c r="H20" s="43">
        <v>45293</v>
      </c>
      <c r="I20" s="43">
        <v>45316</v>
      </c>
      <c r="J20" s="49">
        <f t="shared" si="0"/>
        <v>18</v>
      </c>
      <c r="K20" s="50">
        <f t="shared" si="1"/>
        <v>1.5280135823429542E-2</v>
      </c>
      <c r="L20" s="14" t="s">
        <v>21</v>
      </c>
      <c r="M20" s="51" t="s">
        <v>52</v>
      </c>
      <c r="N20" s="31" t="s">
        <v>24</v>
      </c>
      <c r="O20" s="51"/>
    </row>
    <row r="21" spans="2:15" ht="127.5" x14ac:dyDescent="0.2">
      <c r="B21" s="30">
        <v>11</v>
      </c>
      <c r="C21" s="4" t="s">
        <v>55</v>
      </c>
      <c r="D21" s="12" t="s">
        <v>48</v>
      </c>
      <c r="E21" s="13" t="s">
        <v>56</v>
      </c>
      <c r="F21" s="13" t="s">
        <v>57</v>
      </c>
      <c r="G21" s="36" t="s">
        <v>176</v>
      </c>
      <c r="H21" s="44">
        <v>45170</v>
      </c>
      <c r="I21" s="44">
        <v>45230</v>
      </c>
      <c r="J21" s="49">
        <f t="shared" si="0"/>
        <v>43</v>
      </c>
      <c r="K21" s="50">
        <f t="shared" si="1"/>
        <v>3.6502546689303902E-2</v>
      </c>
      <c r="L21" s="14" t="s">
        <v>21</v>
      </c>
      <c r="M21" s="51" t="s">
        <v>58</v>
      </c>
      <c r="N21" s="31" t="s">
        <v>42</v>
      </c>
      <c r="O21" s="58"/>
    </row>
    <row r="22" spans="2:15" ht="76.5" x14ac:dyDescent="0.2">
      <c r="B22" s="30">
        <v>12</v>
      </c>
      <c r="C22" s="4" t="s">
        <v>59</v>
      </c>
      <c r="D22" s="12" t="s">
        <v>60</v>
      </c>
      <c r="E22" s="13" t="s">
        <v>61</v>
      </c>
      <c r="F22" s="13" t="s">
        <v>177</v>
      </c>
      <c r="G22" s="36" t="s">
        <v>178</v>
      </c>
      <c r="H22" s="44">
        <v>45201</v>
      </c>
      <c r="I22" s="44">
        <v>45230</v>
      </c>
      <c r="J22" s="49">
        <f t="shared" si="0"/>
        <v>22</v>
      </c>
      <c r="K22" s="50">
        <f t="shared" si="1"/>
        <v>1.8675721561969439E-2</v>
      </c>
      <c r="L22" s="14" t="s">
        <v>21</v>
      </c>
      <c r="M22" s="51" t="s">
        <v>63</v>
      </c>
      <c r="N22" s="31" t="s">
        <v>42</v>
      </c>
      <c r="O22" s="58"/>
    </row>
    <row r="23" spans="2:15" ht="76.5" x14ac:dyDescent="0.2">
      <c r="B23" s="30">
        <v>13</v>
      </c>
      <c r="C23" s="4" t="s">
        <v>59</v>
      </c>
      <c r="D23" s="12" t="s">
        <v>60</v>
      </c>
      <c r="E23" s="13" t="s">
        <v>61</v>
      </c>
      <c r="F23" s="13" t="s">
        <v>62</v>
      </c>
      <c r="G23" s="36" t="s">
        <v>179</v>
      </c>
      <c r="H23" s="44">
        <v>45293</v>
      </c>
      <c r="I23" s="44">
        <v>45322</v>
      </c>
      <c r="J23" s="49">
        <f t="shared" si="0"/>
        <v>22</v>
      </c>
      <c r="K23" s="50">
        <f t="shared" si="1"/>
        <v>1.8675721561969439E-2</v>
      </c>
      <c r="L23" s="14" t="s">
        <v>21</v>
      </c>
      <c r="M23" s="51" t="s">
        <v>63</v>
      </c>
      <c r="N23" s="31" t="s">
        <v>24</v>
      </c>
      <c r="O23" s="58"/>
    </row>
    <row r="24" spans="2:15" ht="38.25" x14ac:dyDescent="0.2">
      <c r="B24" s="30">
        <v>14</v>
      </c>
      <c r="C24" s="32" t="s">
        <v>65</v>
      </c>
      <c r="D24" s="33" t="s">
        <v>60</v>
      </c>
      <c r="E24" s="34" t="s">
        <v>66</v>
      </c>
      <c r="F24" s="34" t="s">
        <v>67</v>
      </c>
      <c r="G24" s="35" t="s">
        <v>68</v>
      </c>
      <c r="H24" s="43">
        <v>44928</v>
      </c>
      <c r="I24" s="43">
        <v>44942</v>
      </c>
      <c r="J24" s="49">
        <f t="shared" si="0"/>
        <v>11</v>
      </c>
      <c r="K24" s="50">
        <f t="shared" si="1"/>
        <v>9.3378607809847195E-3</v>
      </c>
      <c r="L24" s="14" t="s">
        <v>21</v>
      </c>
      <c r="M24" s="51" t="s">
        <v>69</v>
      </c>
      <c r="N24" s="31" t="s">
        <v>23</v>
      </c>
      <c r="O24" s="58"/>
    </row>
    <row r="25" spans="2:15" ht="38.25" x14ac:dyDescent="0.2">
      <c r="B25" s="30">
        <v>15</v>
      </c>
      <c r="C25" s="32" t="s">
        <v>65</v>
      </c>
      <c r="D25" s="33" t="s">
        <v>60</v>
      </c>
      <c r="E25" s="34" t="s">
        <v>66</v>
      </c>
      <c r="F25" s="34" t="s">
        <v>67</v>
      </c>
      <c r="G25" s="35" t="s">
        <v>70</v>
      </c>
      <c r="H25" s="43">
        <v>45048</v>
      </c>
      <c r="I25" s="43">
        <v>45061</v>
      </c>
      <c r="J25" s="49">
        <f t="shared" si="0"/>
        <v>10</v>
      </c>
      <c r="K25" s="50">
        <f t="shared" si="1"/>
        <v>8.4889643463497456E-3</v>
      </c>
      <c r="L25" s="14" t="s">
        <v>21</v>
      </c>
      <c r="M25" s="51" t="s">
        <v>69</v>
      </c>
      <c r="N25" s="31" t="s">
        <v>23</v>
      </c>
      <c r="O25" s="58"/>
    </row>
    <row r="26" spans="2:15" ht="38.25" x14ac:dyDescent="0.2">
      <c r="B26" s="30">
        <v>16</v>
      </c>
      <c r="C26" s="32" t="s">
        <v>65</v>
      </c>
      <c r="D26" s="33" t="s">
        <v>60</v>
      </c>
      <c r="E26" s="34" t="s">
        <v>66</v>
      </c>
      <c r="F26" s="34" t="s">
        <v>67</v>
      </c>
      <c r="G26" s="35" t="s">
        <v>71</v>
      </c>
      <c r="H26" s="43">
        <v>45170</v>
      </c>
      <c r="I26" s="43">
        <v>45183</v>
      </c>
      <c r="J26" s="49">
        <f t="shared" si="0"/>
        <v>10</v>
      </c>
      <c r="K26" s="50">
        <f t="shared" si="1"/>
        <v>8.4889643463497456E-3</v>
      </c>
      <c r="L26" s="14" t="s">
        <v>21</v>
      </c>
      <c r="M26" s="51" t="s">
        <v>69</v>
      </c>
      <c r="N26" s="31" t="s">
        <v>23</v>
      </c>
      <c r="O26" s="58"/>
    </row>
    <row r="27" spans="2:15" ht="38.25" x14ac:dyDescent="0.2">
      <c r="B27" s="30">
        <v>17</v>
      </c>
      <c r="C27" s="32" t="s">
        <v>65</v>
      </c>
      <c r="D27" s="33" t="s">
        <v>60</v>
      </c>
      <c r="E27" s="34" t="s">
        <v>66</v>
      </c>
      <c r="F27" s="34" t="s">
        <v>67</v>
      </c>
      <c r="G27" s="35" t="s">
        <v>72</v>
      </c>
      <c r="H27" s="43">
        <v>45293</v>
      </c>
      <c r="I27" s="43">
        <v>45307</v>
      </c>
      <c r="J27" s="49">
        <f t="shared" si="0"/>
        <v>11</v>
      </c>
      <c r="K27" s="50">
        <f t="shared" si="1"/>
        <v>9.3378607809847195E-3</v>
      </c>
      <c r="L27" s="14" t="s">
        <v>21</v>
      </c>
      <c r="M27" s="51" t="s">
        <v>69</v>
      </c>
      <c r="N27" s="31" t="s">
        <v>24</v>
      </c>
      <c r="O27" s="58"/>
    </row>
    <row r="28" spans="2:15" ht="102" x14ac:dyDescent="0.2">
      <c r="B28" s="30">
        <v>18</v>
      </c>
      <c r="C28" s="4" t="s">
        <v>73</v>
      </c>
      <c r="D28" s="12" t="s">
        <v>74</v>
      </c>
      <c r="E28" s="37" t="s">
        <v>75</v>
      </c>
      <c r="F28" s="13" t="s">
        <v>76</v>
      </c>
      <c r="G28" s="36" t="s">
        <v>77</v>
      </c>
      <c r="H28" s="44">
        <v>44928</v>
      </c>
      <c r="I28" s="44">
        <v>44942</v>
      </c>
      <c r="J28" s="49">
        <f t="shared" si="0"/>
        <v>11</v>
      </c>
      <c r="K28" s="50">
        <f t="shared" si="1"/>
        <v>9.3378607809847195E-3</v>
      </c>
      <c r="L28" s="14" t="s">
        <v>21</v>
      </c>
      <c r="M28" s="51" t="s">
        <v>78</v>
      </c>
      <c r="N28" s="31" t="s">
        <v>23</v>
      </c>
      <c r="O28" s="58"/>
    </row>
    <row r="29" spans="2:15" ht="102" x14ac:dyDescent="0.2">
      <c r="B29" s="30">
        <v>19</v>
      </c>
      <c r="C29" s="4" t="s">
        <v>73</v>
      </c>
      <c r="D29" s="12" t="s">
        <v>74</v>
      </c>
      <c r="E29" s="37" t="s">
        <v>75</v>
      </c>
      <c r="F29" s="13" t="s">
        <v>76</v>
      </c>
      <c r="G29" s="36" t="s">
        <v>79</v>
      </c>
      <c r="H29" s="44">
        <v>45048</v>
      </c>
      <c r="I29" s="44">
        <v>45061</v>
      </c>
      <c r="J29" s="49">
        <f t="shared" si="0"/>
        <v>10</v>
      </c>
      <c r="K29" s="50">
        <f t="shared" si="1"/>
        <v>8.4889643463497456E-3</v>
      </c>
      <c r="L29" s="14" t="s">
        <v>21</v>
      </c>
      <c r="M29" s="51" t="s">
        <v>78</v>
      </c>
      <c r="N29" s="31" t="s">
        <v>23</v>
      </c>
      <c r="O29" s="58"/>
    </row>
    <row r="30" spans="2:15" ht="102" x14ac:dyDescent="0.2">
      <c r="B30" s="30">
        <v>20</v>
      </c>
      <c r="C30" s="4" t="s">
        <v>73</v>
      </c>
      <c r="D30" s="12" t="s">
        <v>74</v>
      </c>
      <c r="E30" s="37" t="s">
        <v>75</v>
      </c>
      <c r="F30" s="13" t="s">
        <v>76</v>
      </c>
      <c r="G30" s="36" t="s">
        <v>80</v>
      </c>
      <c r="H30" s="44">
        <v>45170</v>
      </c>
      <c r="I30" s="44">
        <v>45183</v>
      </c>
      <c r="J30" s="49">
        <f t="shared" si="0"/>
        <v>10</v>
      </c>
      <c r="K30" s="50">
        <f t="shared" si="1"/>
        <v>8.4889643463497456E-3</v>
      </c>
      <c r="L30" s="14" t="s">
        <v>21</v>
      </c>
      <c r="M30" s="51" t="s">
        <v>78</v>
      </c>
      <c r="N30" s="31" t="s">
        <v>23</v>
      </c>
      <c r="O30" s="58"/>
    </row>
    <row r="31" spans="2:15" ht="102" x14ac:dyDescent="0.2">
      <c r="B31" s="30">
        <v>21</v>
      </c>
      <c r="C31" s="4" t="s">
        <v>73</v>
      </c>
      <c r="D31" s="12" t="s">
        <v>74</v>
      </c>
      <c r="E31" s="37" t="s">
        <v>75</v>
      </c>
      <c r="F31" s="13" t="s">
        <v>76</v>
      </c>
      <c r="G31" s="36" t="s">
        <v>81</v>
      </c>
      <c r="H31" s="44">
        <v>45293</v>
      </c>
      <c r="I31" s="44">
        <v>45307</v>
      </c>
      <c r="J31" s="49">
        <f t="shared" si="0"/>
        <v>11</v>
      </c>
      <c r="K31" s="50">
        <f t="shared" si="1"/>
        <v>9.3378607809847195E-3</v>
      </c>
      <c r="L31" s="14" t="s">
        <v>21</v>
      </c>
      <c r="M31" s="51" t="s">
        <v>78</v>
      </c>
      <c r="N31" s="31" t="s">
        <v>24</v>
      </c>
      <c r="O31" s="58"/>
    </row>
    <row r="32" spans="2:15" ht="63.75" x14ac:dyDescent="0.2">
      <c r="B32" s="30">
        <v>22</v>
      </c>
      <c r="C32" s="32" t="s">
        <v>82</v>
      </c>
      <c r="D32" s="33" t="s">
        <v>74</v>
      </c>
      <c r="E32" s="34" t="s">
        <v>83</v>
      </c>
      <c r="F32" s="34" t="s">
        <v>84</v>
      </c>
      <c r="G32" s="35" t="s">
        <v>85</v>
      </c>
      <c r="H32" s="43">
        <v>44928</v>
      </c>
      <c r="I32" s="43">
        <v>44956</v>
      </c>
      <c r="J32" s="49">
        <f t="shared" si="0"/>
        <v>21</v>
      </c>
      <c r="K32" s="50">
        <f t="shared" si="1"/>
        <v>1.7826825127334467E-2</v>
      </c>
      <c r="L32" s="14" t="s">
        <v>21</v>
      </c>
      <c r="M32" s="51" t="s">
        <v>86</v>
      </c>
      <c r="N32" s="31" t="s">
        <v>23</v>
      </c>
      <c r="O32" s="58"/>
    </row>
    <row r="33" spans="2:15" ht="63.75" x14ac:dyDescent="0.2">
      <c r="B33" s="30">
        <v>23</v>
      </c>
      <c r="C33" s="32" t="s">
        <v>82</v>
      </c>
      <c r="D33" s="33" t="s">
        <v>74</v>
      </c>
      <c r="E33" s="34" t="s">
        <v>83</v>
      </c>
      <c r="F33" s="34" t="s">
        <v>84</v>
      </c>
      <c r="G33" s="35" t="s">
        <v>87</v>
      </c>
      <c r="H33" s="43">
        <v>45293</v>
      </c>
      <c r="I33" s="43">
        <v>45321</v>
      </c>
      <c r="J33" s="49">
        <f t="shared" si="0"/>
        <v>21</v>
      </c>
      <c r="K33" s="50">
        <f t="shared" si="1"/>
        <v>1.7826825127334467E-2</v>
      </c>
      <c r="L33" s="14" t="s">
        <v>21</v>
      </c>
      <c r="M33" s="51" t="s">
        <v>86</v>
      </c>
      <c r="N33" s="31" t="s">
        <v>24</v>
      </c>
      <c r="O33" s="58"/>
    </row>
    <row r="34" spans="2:15" ht="38.25" x14ac:dyDescent="0.2">
      <c r="B34" s="30">
        <v>24</v>
      </c>
      <c r="C34" s="4" t="s">
        <v>88</v>
      </c>
      <c r="D34" s="12" t="s">
        <v>74</v>
      </c>
      <c r="E34" s="13" t="s">
        <v>89</v>
      </c>
      <c r="F34" s="13" t="s">
        <v>90</v>
      </c>
      <c r="G34" s="36" t="s">
        <v>91</v>
      </c>
      <c r="H34" s="44">
        <v>44928</v>
      </c>
      <c r="I34" s="44">
        <v>44956</v>
      </c>
      <c r="J34" s="49">
        <f t="shared" si="0"/>
        <v>21</v>
      </c>
      <c r="K34" s="50">
        <f t="shared" si="1"/>
        <v>1.7826825127334467E-2</v>
      </c>
      <c r="L34" s="14" t="s">
        <v>21</v>
      </c>
      <c r="M34" s="51" t="s">
        <v>92</v>
      </c>
      <c r="N34" s="31" t="s">
        <v>23</v>
      </c>
      <c r="O34" s="58"/>
    </row>
    <row r="35" spans="2:15" ht="38.25" x14ac:dyDescent="0.2">
      <c r="B35" s="30">
        <v>25</v>
      </c>
      <c r="C35" s="4" t="s">
        <v>88</v>
      </c>
      <c r="D35" s="12" t="s">
        <v>74</v>
      </c>
      <c r="E35" s="13" t="s">
        <v>89</v>
      </c>
      <c r="F35" s="13" t="s">
        <v>90</v>
      </c>
      <c r="G35" s="36" t="s">
        <v>94</v>
      </c>
      <c r="H35" s="44">
        <v>45200</v>
      </c>
      <c r="I35" s="44">
        <v>45230</v>
      </c>
      <c r="J35" s="49">
        <f t="shared" si="0"/>
        <v>22</v>
      </c>
      <c r="K35" s="50">
        <f t="shared" si="1"/>
        <v>1.8675721561969439E-2</v>
      </c>
      <c r="L35" s="14" t="s">
        <v>21</v>
      </c>
      <c r="M35" s="51" t="s">
        <v>92</v>
      </c>
      <c r="N35" s="31" t="s">
        <v>42</v>
      </c>
      <c r="O35" s="58"/>
    </row>
    <row r="36" spans="2:15" ht="38.25" x14ac:dyDescent="0.2">
      <c r="B36" s="30">
        <v>26</v>
      </c>
      <c r="C36" s="4" t="s">
        <v>88</v>
      </c>
      <c r="D36" s="12" t="s">
        <v>74</v>
      </c>
      <c r="E36" s="13" t="s">
        <v>89</v>
      </c>
      <c r="F36" s="13" t="s">
        <v>90</v>
      </c>
      <c r="G36" s="36" t="s">
        <v>95</v>
      </c>
      <c r="H36" s="44">
        <v>45293</v>
      </c>
      <c r="I36" s="44">
        <v>45321</v>
      </c>
      <c r="J36" s="49">
        <f t="shared" si="0"/>
        <v>21</v>
      </c>
      <c r="K36" s="50">
        <f t="shared" si="1"/>
        <v>1.7826825127334467E-2</v>
      </c>
      <c r="L36" s="14" t="s">
        <v>21</v>
      </c>
      <c r="M36" s="51" t="s">
        <v>92</v>
      </c>
      <c r="N36" s="31" t="s">
        <v>24</v>
      </c>
      <c r="O36" s="58"/>
    </row>
    <row r="37" spans="2:15" ht="76.5" x14ac:dyDescent="0.2">
      <c r="B37" s="30">
        <v>27</v>
      </c>
      <c r="C37" s="32" t="s">
        <v>96</v>
      </c>
      <c r="D37" s="33" t="s">
        <v>74</v>
      </c>
      <c r="E37" s="34" t="s">
        <v>34</v>
      </c>
      <c r="F37" s="34" t="s">
        <v>97</v>
      </c>
      <c r="G37" s="35" t="s">
        <v>91</v>
      </c>
      <c r="H37" s="43">
        <v>44928</v>
      </c>
      <c r="I37" s="43">
        <v>44956</v>
      </c>
      <c r="J37" s="49">
        <f t="shared" si="0"/>
        <v>21</v>
      </c>
      <c r="K37" s="50">
        <f t="shared" si="1"/>
        <v>1.7826825127334467E-2</v>
      </c>
      <c r="L37" s="14" t="s">
        <v>21</v>
      </c>
      <c r="M37" s="51" t="s">
        <v>98</v>
      </c>
      <c r="N37" s="31" t="s">
        <v>23</v>
      </c>
      <c r="O37" s="58"/>
    </row>
    <row r="38" spans="2:15" ht="76.5" x14ac:dyDescent="0.2">
      <c r="B38" s="30">
        <v>28</v>
      </c>
      <c r="C38" s="32" t="s">
        <v>96</v>
      </c>
      <c r="D38" s="33" t="s">
        <v>74</v>
      </c>
      <c r="E38" s="34" t="s">
        <v>34</v>
      </c>
      <c r="F38" s="34" t="s">
        <v>97</v>
      </c>
      <c r="G38" s="35" t="s">
        <v>93</v>
      </c>
      <c r="H38" s="43">
        <v>45231</v>
      </c>
      <c r="I38" s="43">
        <v>45260</v>
      </c>
      <c r="J38" s="49">
        <f t="shared" si="0"/>
        <v>22</v>
      </c>
      <c r="K38" s="50">
        <f t="shared" si="1"/>
        <v>1.8675721561969439E-2</v>
      </c>
      <c r="L38" s="14" t="s">
        <v>21</v>
      </c>
      <c r="M38" s="51" t="s">
        <v>98</v>
      </c>
      <c r="N38" s="31" t="s">
        <v>24</v>
      </c>
      <c r="O38" s="58"/>
    </row>
    <row r="39" spans="2:15" ht="76.5" x14ac:dyDescent="0.2">
      <c r="B39" s="30">
        <v>29</v>
      </c>
      <c r="C39" s="32" t="s">
        <v>96</v>
      </c>
      <c r="D39" s="33" t="s">
        <v>74</v>
      </c>
      <c r="E39" s="34" t="s">
        <v>34</v>
      </c>
      <c r="F39" s="34" t="s">
        <v>97</v>
      </c>
      <c r="G39" s="35" t="s">
        <v>64</v>
      </c>
      <c r="H39" s="43">
        <v>45293</v>
      </c>
      <c r="I39" s="43">
        <v>45321</v>
      </c>
      <c r="J39" s="49">
        <f t="shared" si="0"/>
        <v>21</v>
      </c>
      <c r="K39" s="50">
        <f t="shared" si="1"/>
        <v>1.7826825127334467E-2</v>
      </c>
      <c r="L39" s="14" t="s">
        <v>21</v>
      </c>
      <c r="M39" s="51" t="s">
        <v>98</v>
      </c>
      <c r="N39" s="31" t="s">
        <v>24</v>
      </c>
      <c r="O39" s="58"/>
    </row>
    <row r="40" spans="2:15" ht="102" x14ac:dyDescent="0.2">
      <c r="B40" s="30">
        <v>30</v>
      </c>
      <c r="C40" s="4" t="s">
        <v>99</v>
      </c>
      <c r="D40" s="12" t="s">
        <v>74</v>
      </c>
      <c r="E40" s="13" t="s">
        <v>100</v>
      </c>
      <c r="F40" s="13" t="s">
        <v>101</v>
      </c>
      <c r="G40" s="36" t="s">
        <v>91</v>
      </c>
      <c r="H40" s="44">
        <v>44928</v>
      </c>
      <c r="I40" s="44">
        <v>44957</v>
      </c>
      <c r="J40" s="49">
        <f t="shared" si="0"/>
        <v>22</v>
      </c>
      <c r="K40" s="50">
        <f t="shared" si="1"/>
        <v>1.8675721561969439E-2</v>
      </c>
      <c r="L40" s="14" t="s">
        <v>21</v>
      </c>
      <c r="M40" s="51" t="s">
        <v>102</v>
      </c>
      <c r="N40" s="31" t="s">
        <v>23</v>
      </c>
      <c r="O40" s="58"/>
    </row>
    <row r="41" spans="2:15" ht="102" x14ac:dyDescent="0.2">
      <c r="B41" s="30">
        <v>31</v>
      </c>
      <c r="C41" s="4" t="s">
        <v>99</v>
      </c>
      <c r="D41" s="12" t="s">
        <v>74</v>
      </c>
      <c r="E41" s="13" t="s">
        <v>100</v>
      </c>
      <c r="F41" s="13" t="s">
        <v>101</v>
      </c>
      <c r="G41" s="36" t="s">
        <v>93</v>
      </c>
      <c r="H41" s="44">
        <v>45108</v>
      </c>
      <c r="I41" s="44">
        <v>45137</v>
      </c>
      <c r="J41" s="49">
        <f t="shared" si="0"/>
        <v>20</v>
      </c>
      <c r="K41" s="50">
        <f t="shared" si="1"/>
        <v>1.6977928692699491E-2</v>
      </c>
      <c r="L41" s="14" t="s">
        <v>21</v>
      </c>
      <c r="M41" s="51" t="s">
        <v>102</v>
      </c>
      <c r="N41" s="31" t="s">
        <v>23</v>
      </c>
      <c r="O41" s="58"/>
    </row>
    <row r="42" spans="2:15" ht="102" x14ac:dyDescent="0.2">
      <c r="B42" s="30">
        <v>32</v>
      </c>
      <c r="C42" s="4" t="s">
        <v>99</v>
      </c>
      <c r="D42" s="12" t="s">
        <v>74</v>
      </c>
      <c r="E42" s="13" t="s">
        <v>100</v>
      </c>
      <c r="F42" s="13" t="s">
        <v>101</v>
      </c>
      <c r="G42" s="36" t="s">
        <v>64</v>
      </c>
      <c r="H42" s="44">
        <v>45293</v>
      </c>
      <c r="I42" s="44">
        <v>45322</v>
      </c>
      <c r="J42" s="49">
        <f t="shared" si="0"/>
        <v>22</v>
      </c>
      <c r="K42" s="50">
        <f t="shared" si="1"/>
        <v>1.8675721561969439E-2</v>
      </c>
      <c r="L42" s="14" t="s">
        <v>21</v>
      </c>
      <c r="M42" s="51" t="s">
        <v>102</v>
      </c>
      <c r="N42" s="31" t="s">
        <v>24</v>
      </c>
      <c r="O42" s="58"/>
    </row>
    <row r="43" spans="2:15" ht="63.75" x14ac:dyDescent="0.2">
      <c r="B43" s="30">
        <v>33</v>
      </c>
      <c r="C43" s="32" t="s">
        <v>103</v>
      </c>
      <c r="D43" s="33" t="s">
        <v>74</v>
      </c>
      <c r="E43" s="34" t="s">
        <v>104</v>
      </c>
      <c r="F43" s="34" t="s">
        <v>105</v>
      </c>
      <c r="G43" s="35" t="s">
        <v>106</v>
      </c>
      <c r="H43" s="43">
        <v>44958</v>
      </c>
      <c r="I43" s="43">
        <v>44985</v>
      </c>
      <c r="J43" s="49">
        <f t="shared" si="0"/>
        <v>20</v>
      </c>
      <c r="K43" s="50">
        <f t="shared" si="1"/>
        <v>1.6977928692699491E-2</v>
      </c>
      <c r="L43" s="14" t="s">
        <v>107</v>
      </c>
      <c r="M43" s="51" t="s">
        <v>108</v>
      </c>
      <c r="N43" s="31" t="s">
        <v>23</v>
      </c>
      <c r="O43" s="58"/>
    </row>
    <row r="44" spans="2:15" ht="76.5" x14ac:dyDescent="0.2">
      <c r="B44" s="30">
        <v>34</v>
      </c>
      <c r="C44" s="4" t="s">
        <v>109</v>
      </c>
      <c r="D44" s="12" t="s">
        <v>74</v>
      </c>
      <c r="E44" s="13" t="s">
        <v>110</v>
      </c>
      <c r="F44" s="13" t="s">
        <v>111</v>
      </c>
      <c r="G44" s="36" t="s">
        <v>112</v>
      </c>
      <c r="H44" s="44">
        <v>44958</v>
      </c>
      <c r="I44" s="44">
        <v>44985</v>
      </c>
      <c r="J44" s="49">
        <f t="shared" si="0"/>
        <v>20</v>
      </c>
      <c r="K44" s="50">
        <f t="shared" si="1"/>
        <v>1.6977928692699491E-2</v>
      </c>
      <c r="L44" s="14" t="s">
        <v>21</v>
      </c>
      <c r="M44" s="51" t="s">
        <v>113</v>
      </c>
      <c r="N44" s="31" t="s">
        <v>23</v>
      </c>
      <c r="O44" s="58"/>
    </row>
    <row r="45" spans="2:15" ht="76.5" x14ac:dyDescent="0.2">
      <c r="B45" s="30">
        <v>35</v>
      </c>
      <c r="C45" s="4" t="s">
        <v>109</v>
      </c>
      <c r="D45" s="12" t="s">
        <v>74</v>
      </c>
      <c r="E45" s="13" t="s">
        <v>110</v>
      </c>
      <c r="F45" s="13" t="s">
        <v>111</v>
      </c>
      <c r="G45" s="36" t="s">
        <v>114</v>
      </c>
      <c r="H45" s="44">
        <v>45139</v>
      </c>
      <c r="I45" s="44">
        <v>45169</v>
      </c>
      <c r="J45" s="49">
        <f t="shared" si="0"/>
        <v>23</v>
      </c>
      <c r="K45" s="50">
        <f t="shared" si="1"/>
        <v>1.9524617996604415E-2</v>
      </c>
      <c r="L45" s="14" t="s">
        <v>21</v>
      </c>
      <c r="M45" s="51" t="s">
        <v>113</v>
      </c>
      <c r="N45" s="31" t="s">
        <v>23</v>
      </c>
      <c r="O45" s="58"/>
    </row>
    <row r="46" spans="2:15" ht="51" x14ac:dyDescent="0.2">
      <c r="B46" s="30">
        <v>36</v>
      </c>
      <c r="C46" s="32" t="s">
        <v>115</v>
      </c>
      <c r="D46" s="33" t="s">
        <v>74</v>
      </c>
      <c r="E46" s="34" t="s">
        <v>116</v>
      </c>
      <c r="F46" s="34" t="s">
        <v>117</v>
      </c>
      <c r="G46" s="35" t="s">
        <v>118</v>
      </c>
      <c r="H46" s="43">
        <v>44986</v>
      </c>
      <c r="I46" s="43">
        <v>45016</v>
      </c>
      <c r="J46" s="49">
        <f t="shared" si="0"/>
        <v>23</v>
      </c>
      <c r="K46" s="50">
        <f t="shared" si="1"/>
        <v>1.9524617996604415E-2</v>
      </c>
      <c r="L46" s="14" t="s">
        <v>21</v>
      </c>
      <c r="M46" s="51" t="s">
        <v>119</v>
      </c>
      <c r="N46" s="31" t="s">
        <v>23</v>
      </c>
      <c r="O46" s="58"/>
    </row>
    <row r="47" spans="2:15" ht="51" x14ac:dyDescent="0.2">
      <c r="B47" s="30">
        <v>37</v>
      </c>
      <c r="C47" s="32" t="s">
        <v>115</v>
      </c>
      <c r="D47" s="33" t="s">
        <v>74</v>
      </c>
      <c r="E47" s="34" t="s">
        <v>116</v>
      </c>
      <c r="F47" s="34" t="s">
        <v>117</v>
      </c>
      <c r="G47" s="35" t="s">
        <v>114</v>
      </c>
      <c r="H47" s="43">
        <v>45200</v>
      </c>
      <c r="I47" s="43">
        <v>45230</v>
      </c>
      <c r="J47" s="49">
        <f t="shared" si="0"/>
        <v>22</v>
      </c>
      <c r="K47" s="50">
        <f t="shared" si="1"/>
        <v>1.8675721561969439E-2</v>
      </c>
      <c r="L47" s="14" t="s">
        <v>21</v>
      </c>
      <c r="M47" s="51" t="s">
        <v>119</v>
      </c>
      <c r="N47" s="31" t="s">
        <v>42</v>
      </c>
      <c r="O47" s="58"/>
    </row>
    <row r="48" spans="2:15" ht="76.5" x14ac:dyDescent="0.2">
      <c r="B48" s="30">
        <v>38</v>
      </c>
      <c r="C48" s="4" t="s">
        <v>120</v>
      </c>
      <c r="D48" s="12" t="s">
        <v>74</v>
      </c>
      <c r="E48" s="13" t="s">
        <v>121</v>
      </c>
      <c r="F48" s="13" t="s">
        <v>122</v>
      </c>
      <c r="G48" s="36" t="s">
        <v>118</v>
      </c>
      <c r="H48" s="44">
        <v>44958</v>
      </c>
      <c r="I48" s="44">
        <v>45016</v>
      </c>
      <c r="J48" s="49">
        <f t="shared" si="0"/>
        <v>43</v>
      </c>
      <c r="K48" s="50">
        <f t="shared" si="1"/>
        <v>3.6502546689303902E-2</v>
      </c>
      <c r="L48" s="14" t="s">
        <v>123</v>
      </c>
      <c r="M48" s="51" t="s">
        <v>124</v>
      </c>
      <c r="N48" s="31" t="s">
        <v>23</v>
      </c>
      <c r="O48" s="58"/>
    </row>
    <row r="49" spans="1:15" ht="76.5" x14ac:dyDescent="0.2">
      <c r="B49" s="30">
        <v>39</v>
      </c>
      <c r="C49" s="4" t="s">
        <v>120</v>
      </c>
      <c r="D49" s="12" t="s">
        <v>74</v>
      </c>
      <c r="E49" s="13" t="s">
        <v>121</v>
      </c>
      <c r="F49" s="13" t="s">
        <v>122</v>
      </c>
      <c r="G49" s="36" t="s">
        <v>125</v>
      </c>
      <c r="H49" s="44">
        <v>45017</v>
      </c>
      <c r="I49" s="44">
        <v>45077</v>
      </c>
      <c r="J49" s="49">
        <f t="shared" si="0"/>
        <v>43</v>
      </c>
      <c r="K49" s="50">
        <f t="shared" si="1"/>
        <v>3.6502546689303902E-2</v>
      </c>
      <c r="L49" s="14" t="s">
        <v>123</v>
      </c>
      <c r="M49" s="51" t="s">
        <v>124</v>
      </c>
      <c r="N49" s="31" t="s">
        <v>23</v>
      </c>
      <c r="O49" s="58"/>
    </row>
    <row r="50" spans="1:15" ht="76.5" x14ac:dyDescent="0.2">
      <c r="B50" s="30">
        <v>40</v>
      </c>
      <c r="C50" s="4" t="s">
        <v>120</v>
      </c>
      <c r="D50" s="12" t="s">
        <v>74</v>
      </c>
      <c r="E50" s="13" t="s">
        <v>121</v>
      </c>
      <c r="F50" s="13" t="s">
        <v>122</v>
      </c>
      <c r="G50" s="36" t="s">
        <v>126</v>
      </c>
      <c r="H50" s="44">
        <v>45108</v>
      </c>
      <c r="I50" s="44">
        <v>45168</v>
      </c>
      <c r="J50" s="49">
        <f t="shared" si="0"/>
        <v>43</v>
      </c>
      <c r="K50" s="50">
        <f t="shared" si="1"/>
        <v>3.6502546689303902E-2</v>
      </c>
      <c r="L50" s="14" t="s">
        <v>123</v>
      </c>
      <c r="M50" s="51" t="s">
        <v>124</v>
      </c>
      <c r="N50" s="31" t="s">
        <v>23</v>
      </c>
      <c r="O50" s="58"/>
    </row>
    <row r="51" spans="1:15" ht="76.5" x14ac:dyDescent="0.2">
      <c r="B51" s="30">
        <v>41</v>
      </c>
      <c r="C51" s="4" t="s">
        <v>120</v>
      </c>
      <c r="D51" s="12" t="s">
        <v>74</v>
      </c>
      <c r="E51" s="13" t="s">
        <v>121</v>
      </c>
      <c r="F51" s="13" t="s">
        <v>122</v>
      </c>
      <c r="G51" s="36" t="s">
        <v>127</v>
      </c>
      <c r="H51" s="44">
        <v>45200</v>
      </c>
      <c r="I51" s="44">
        <v>45260</v>
      </c>
      <c r="J51" s="49">
        <f t="shared" si="0"/>
        <v>44</v>
      </c>
      <c r="K51" s="50">
        <f t="shared" si="1"/>
        <v>3.7351443123938878E-2</v>
      </c>
      <c r="L51" s="14" t="s">
        <v>123</v>
      </c>
      <c r="M51" s="51" t="s">
        <v>124</v>
      </c>
      <c r="N51" s="31" t="s">
        <v>24</v>
      </c>
      <c r="O51" s="58"/>
    </row>
    <row r="52" spans="1:15" ht="89.25" x14ac:dyDescent="0.2">
      <c r="B52" s="30">
        <v>42</v>
      </c>
      <c r="C52" s="32" t="s">
        <v>128</v>
      </c>
      <c r="D52" s="33" t="s">
        <v>74</v>
      </c>
      <c r="E52" s="34" t="s">
        <v>129</v>
      </c>
      <c r="F52" s="34" t="s">
        <v>130</v>
      </c>
      <c r="G52" s="35" t="s">
        <v>131</v>
      </c>
      <c r="H52" s="43">
        <v>45111</v>
      </c>
      <c r="I52" s="43">
        <v>45138</v>
      </c>
      <c r="J52" s="49">
        <f t="shared" si="0"/>
        <v>20</v>
      </c>
      <c r="K52" s="50">
        <f t="shared" si="1"/>
        <v>1.6977928692699491E-2</v>
      </c>
      <c r="L52" s="14" t="s">
        <v>21</v>
      </c>
      <c r="M52" s="51" t="s">
        <v>132</v>
      </c>
      <c r="N52" s="31" t="s">
        <v>23</v>
      </c>
      <c r="O52" s="58"/>
    </row>
    <row r="53" spans="1:15" ht="63.75" x14ac:dyDescent="0.2">
      <c r="B53" s="30">
        <v>43</v>
      </c>
      <c r="C53" s="4" t="s">
        <v>133</v>
      </c>
      <c r="D53" s="12" t="s">
        <v>74</v>
      </c>
      <c r="E53" s="13" t="s">
        <v>134</v>
      </c>
      <c r="F53" s="13" t="s">
        <v>135</v>
      </c>
      <c r="G53" s="36" t="s">
        <v>136</v>
      </c>
      <c r="H53" s="44">
        <v>44958</v>
      </c>
      <c r="I53" s="44">
        <v>45000</v>
      </c>
      <c r="J53" s="49">
        <f t="shared" si="0"/>
        <v>31</v>
      </c>
      <c r="K53" s="50">
        <f t="shared" si="1"/>
        <v>2.6315789473684209E-2</v>
      </c>
      <c r="L53" s="14" t="s">
        <v>21</v>
      </c>
      <c r="M53" s="51" t="s">
        <v>137</v>
      </c>
      <c r="N53" s="31" t="s">
        <v>23</v>
      </c>
      <c r="O53" s="58"/>
    </row>
    <row r="54" spans="1:15" ht="51" x14ac:dyDescent="0.2">
      <c r="B54" s="30">
        <v>44</v>
      </c>
      <c r="C54" s="32" t="s">
        <v>138</v>
      </c>
      <c r="D54" s="33" t="s">
        <v>74</v>
      </c>
      <c r="E54" s="34" t="s">
        <v>139</v>
      </c>
      <c r="F54" s="34" t="s">
        <v>140</v>
      </c>
      <c r="G54" s="35" t="s">
        <v>141</v>
      </c>
      <c r="H54" s="43">
        <v>45111</v>
      </c>
      <c r="I54" s="43">
        <v>45138</v>
      </c>
      <c r="J54" s="49">
        <f t="shared" si="0"/>
        <v>20</v>
      </c>
      <c r="K54" s="50">
        <f t="shared" si="1"/>
        <v>1.6977928692699491E-2</v>
      </c>
      <c r="L54" s="14" t="s">
        <v>142</v>
      </c>
      <c r="M54" s="51" t="s">
        <v>143</v>
      </c>
      <c r="N54" s="31" t="s">
        <v>23</v>
      </c>
      <c r="O54" s="58"/>
    </row>
    <row r="55" spans="1:15" ht="51" x14ac:dyDescent="0.2">
      <c r="B55" s="30">
        <v>45</v>
      </c>
      <c r="C55" s="4" t="s">
        <v>144</v>
      </c>
      <c r="D55" s="12" t="s">
        <v>74</v>
      </c>
      <c r="E55" s="13" t="s">
        <v>145</v>
      </c>
      <c r="F55" s="38" t="s">
        <v>146</v>
      </c>
      <c r="G55" s="39" t="s">
        <v>147</v>
      </c>
      <c r="H55" s="44">
        <v>45078</v>
      </c>
      <c r="I55" s="44">
        <v>45107</v>
      </c>
      <c r="J55" s="49">
        <f t="shared" si="0"/>
        <v>22</v>
      </c>
      <c r="K55" s="50">
        <f t="shared" si="1"/>
        <v>1.8675721561969439E-2</v>
      </c>
      <c r="L55" s="14" t="s">
        <v>21</v>
      </c>
      <c r="M55" s="51" t="s">
        <v>108</v>
      </c>
      <c r="N55" s="31" t="s">
        <v>23</v>
      </c>
      <c r="O55" s="58"/>
    </row>
    <row r="56" spans="1:15" ht="38.25" x14ac:dyDescent="0.2">
      <c r="B56" s="30">
        <v>46</v>
      </c>
      <c r="C56" s="32" t="s">
        <v>148</v>
      </c>
      <c r="D56" s="33" t="s">
        <v>74</v>
      </c>
      <c r="E56" s="34" t="s">
        <v>149</v>
      </c>
      <c r="F56" s="40" t="s">
        <v>150</v>
      </c>
      <c r="G56" s="41" t="s">
        <v>151</v>
      </c>
      <c r="H56" s="43">
        <v>45231</v>
      </c>
      <c r="I56" s="43">
        <v>45275</v>
      </c>
      <c r="J56" s="49">
        <f t="shared" si="0"/>
        <v>33</v>
      </c>
      <c r="K56" s="50">
        <f t="shared" si="1"/>
        <v>2.801358234295416E-2</v>
      </c>
      <c r="L56" s="14" t="s">
        <v>21</v>
      </c>
      <c r="M56" s="51" t="s">
        <v>86</v>
      </c>
      <c r="N56" s="31" t="s">
        <v>24</v>
      </c>
      <c r="O56" s="58"/>
    </row>
    <row r="57" spans="1:15" ht="69.75" customHeight="1" x14ac:dyDescent="0.2">
      <c r="B57" s="59">
        <v>47</v>
      </c>
      <c r="C57" s="4" t="s">
        <v>152</v>
      </c>
      <c r="D57" s="12" t="s">
        <v>74</v>
      </c>
      <c r="E57" s="13" t="s">
        <v>180</v>
      </c>
      <c r="F57" s="38" t="s">
        <v>181</v>
      </c>
      <c r="G57" s="39" t="s">
        <v>182</v>
      </c>
      <c r="H57" s="43">
        <v>45071</v>
      </c>
      <c r="I57" s="43">
        <v>45148</v>
      </c>
      <c r="J57" s="49">
        <f t="shared" si="0"/>
        <v>56</v>
      </c>
      <c r="K57" s="50">
        <f t="shared" si="1"/>
        <v>4.7538200339558571E-2</v>
      </c>
      <c r="L57" s="14" t="s">
        <v>21</v>
      </c>
      <c r="M57" s="51" t="s">
        <v>86</v>
      </c>
      <c r="N57" s="31" t="s">
        <v>23</v>
      </c>
      <c r="O57" s="58"/>
    </row>
    <row r="58" spans="1:15" ht="60" customHeight="1" x14ac:dyDescent="0.2">
      <c r="B58" s="59">
        <v>48</v>
      </c>
      <c r="C58" s="32" t="s">
        <v>152</v>
      </c>
      <c r="D58" s="33" t="s">
        <v>74</v>
      </c>
      <c r="E58" s="34" t="s">
        <v>183</v>
      </c>
      <c r="F58" s="40" t="s">
        <v>184</v>
      </c>
      <c r="G58" s="41" t="s">
        <v>185</v>
      </c>
      <c r="H58" s="43">
        <v>45166</v>
      </c>
      <c r="I58" s="43">
        <v>45176</v>
      </c>
      <c r="J58" s="49">
        <f t="shared" ref="J58:J59" si="2">NETWORKDAYS(H58,I58)</f>
        <v>9</v>
      </c>
      <c r="K58" s="50">
        <f>J58/$J$9</f>
        <v>7.6400679117147709E-3</v>
      </c>
      <c r="L58" s="14" t="s">
        <v>21</v>
      </c>
      <c r="M58" s="51" t="s">
        <v>108</v>
      </c>
      <c r="N58" s="31" t="s">
        <v>23</v>
      </c>
      <c r="O58" s="58"/>
    </row>
    <row r="59" spans="1:15" ht="43.5" customHeight="1" x14ac:dyDescent="0.2">
      <c r="B59" s="59">
        <v>49</v>
      </c>
      <c r="C59" s="4" t="s">
        <v>186</v>
      </c>
      <c r="D59" s="12" t="s">
        <v>74</v>
      </c>
      <c r="E59" s="13" t="s">
        <v>187</v>
      </c>
      <c r="F59" s="38" t="s">
        <v>188</v>
      </c>
      <c r="G59" s="39" t="s">
        <v>189</v>
      </c>
      <c r="H59" s="43">
        <v>45275</v>
      </c>
      <c r="I59" s="43">
        <v>45289</v>
      </c>
      <c r="J59" s="49">
        <f t="shared" si="2"/>
        <v>11</v>
      </c>
      <c r="K59" s="50">
        <f t="shared" ref="K59" si="3">J59/$J$9</f>
        <v>9.3378607809847195E-3</v>
      </c>
      <c r="L59" s="14" t="s">
        <v>21</v>
      </c>
      <c r="M59" s="51" t="s">
        <v>190</v>
      </c>
      <c r="N59" s="31" t="s">
        <v>24</v>
      </c>
      <c r="O59" s="58"/>
    </row>
    <row r="60" spans="1:15" x14ac:dyDescent="0.2">
      <c r="D60" s="10"/>
      <c r="E60" s="11"/>
      <c r="F60" s="11"/>
      <c r="G60" s="22"/>
      <c r="I60" s="1"/>
      <c r="J60" s="1"/>
      <c r="K60" s="46"/>
      <c r="L60" s="1"/>
    </row>
    <row r="61" spans="1:15" ht="12.95" customHeight="1" x14ac:dyDescent="0.2">
      <c r="D61" s="1"/>
      <c r="G61" s="1"/>
      <c r="H61" s="55"/>
      <c r="I61" s="64" t="s">
        <v>153</v>
      </c>
      <c r="J61" s="64"/>
      <c r="K61" s="64"/>
      <c r="L61" s="64"/>
    </row>
    <row r="62" spans="1:15" ht="12.95" customHeight="1" x14ac:dyDescent="0.2">
      <c r="H62" s="55"/>
      <c r="I62" s="64" t="s">
        <v>154</v>
      </c>
      <c r="J62" s="64"/>
      <c r="K62" s="64"/>
      <c r="L62" s="64"/>
    </row>
    <row r="63" spans="1:15" s="3" customFormat="1" x14ac:dyDescent="0.2">
      <c r="A63" s="1"/>
      <c r="B63" s="1"/>
      <c r="D63" s="1"/>
      <c r="E63" s="1"/>
      <c r="F63" s="1"/>
      <c r="G63" s="1"/>
      <c r="M63" s="1"/>
    </row>
    <row r="64" spans="1:15" x14ac:dyDescent="0.2">
      <c r="D64" s="1"/>
      <c r="G64" s="1"/>
    </row>
  </sheetData>
  <autoFilter ref="B10:O56" xr:uid="{83871E5B-0599-40DE-AB49-D8AABD968B56}"/>
  <mergeCells count="3">
    <mergeCell ref="B7:M8"/>
    <mergeCell ref="I61:L61"/>
    <mergeCell ref="I62:L62"/>
  </mergeCells>
  <conditionalFormatting sqref="H11:I59">
    <cfRule type="cellIs" dxfId="9" priority="5" operator="lessThanOrEqual">
      <formula>TODAY()</formula>
    </cfRule>
  </conditionalFormatting>
  <conditionalFormatting sqref="N11:N59">
    <cfRule type="cellIs" dxfId="8" priority="1" operator="equal">
      <formula>"Vencida"</formula>
    </cfRule>
    <cfRule type="cellIs" dxfId="7" priority="2" operator="equal">
      <formula>"En proceso"</formula>
    </cfRule>
    <cfRule type="cellIs" dxfId="6" priority="3" operator="equal">
      <formula>"Terminada"</formula>
    </cfRule>
  </conditionalFormatting>
  <dataValidations count="1">
    <dataValidation type="list" allowBlank="1" showInputMessage="1" showErrorMessage="1" sqref="N11:N59" xr:uid="{28E5A43E-D229-4E2A-8628-3B87551C758C}">
      <formula1>"Sin iniciar, En proceso, Terminada, Vencida"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17065-CFC1-4431-A92A-8D1C12C688E2}">
  <dimension ref="A3:P51"/>
  <sheetViews>
    <sheetView workbookViewId="0"/>
  </sheetViews>
  <sheetFormatPr baseColWidth="10" defaultColWidth="11.42578125" defaultRowHeight="12.75" x14ac:dyDescent="0.2"/>
  <cols>
    <col min="1" max="1" width="33.85546875" bestFit="1" customWidth="1"/>
    <col min="2" max="2" width="23" bestFit="1" customWidth="1"/>
    <col min="3" max="3" width="11" bestFit="1" customWidth="1"/>
    <col min="4" max="4" width="10.28515625" bestFit="1" customWidth="1"/>
    <col min="5" max="5" width="13.140625" bestFit="1" customWidth="1"/>
    <col min="6" max="12" width="12.7109375" customWidth="1"/>
    <col min="13" max="13" width="10.140625" bestFit="1" customWidth="1"/>
    <col min="14" max="14" width="7" bestFit="1" customWidth="1"/>
    <col min="15" max="15" width="10.140625" bestFit="1" customWidth="1"/>
    <col min="16" max="16" width="13.140625" bestFit="1" customWidth="1"/>
    <col min="17" max="17" width="9.85546875" bestFit="1" customWidth="1"/>
    <col min="18" max="18" width="8.7109375" bestFit="1" customWidth="1"/>
    <col min="19" max="19" width="9.7109375" bestFit="1" customWidth="1"/>
    <col min="20" max="21" width="9.28515625" bestFit="1" customWidth="1"/>
    <col min="22" max="22" width="9.85546875" bestFit="1" customWidth="1"/>
    <col min="23" max="24" width="9.140625" bestFit="1" customWidth="1"/>
    <col min="25" max="28" width="9.7109375" bestFit="1" customWidth="1"/>
    <col min="29" max="29" width="12.7109375" bestFit="1" customWidth="1"/>
  </cols>
  <sheetData>
    <row r="3" spans="1:5" x14ac:dyDescent="0.2">
      <c r="A3" s="52" t="s">
        <v>155</v>
      </c>
      <c r="B3" t="s">
        <v>156</v>
      </c>
      <c r="C3" t="s">
        <v>157</v>
      </c>
    </row>
    <row r="4" spans="1:5" x14ac:dyDescent="0.2">
      <c r="A4" s="53" t="s">
        <v>74</v>
      </c>
      <c r="B4">
        <v>32</v>
      </c>
      <c r="C4" s="54">
        <v>0.64431239388794581</v>
      </c>
    </row>
    <row r="5" spans="1:5" x14ac:dyDescent="0.2">
      <c r="A5" s="53" t="s">
        <v>33</v>
      </c>
      <c r="B5">
        <v>4</v>
      </c>
      <c r="C5" s="54">
        <v>0.12818336162988114</v>
      </c>
    </row>
    <row r="6" spans="1:5" x14ac:dyDescent="0.2">
      <c r="A6" s="53" t="s">
        <v>48</v>
      </c>
      <c r="B6">
        <v>4</v>
      </c>
      <c r="C6" s="54">
        <v>8.0645161290322578E-2</v>
      </c>
    </row>
    <row r="7" spans="1:5" x14ac:dyDescent="0.2">
      <c r="A7" s="53" t="s">
        <v>17</v>
      </c>
      <c r="B7">
        <v>3</v>
      </c>
      <c r="C7" s="54">
        <v>7.3853989813242774E-2</v>
      </c>
    </row>
    <row r="8" spans="1:5" x14ac:dyDescent="0.2">
      <c r="A8" s="53" t="s">
        <v>60</v>
      </c>
      <c r="B8">
        <v>6</v>
      </c>
      <c r="C8" s="54">
        <v>7.3005093378607805E-2</v>
      </c>
    </row>
    <row r="9" spans="1:5" x14ac:dyDescent="0.2">
      <c r="A9" s="53" t="s">
        <v>158</v>
      </c>
      <c r="B9">
        <v>49</v>
      </c>
      <c r="C9" s="54">
        <v>0.99999999999999989</v>
      </c>
    </row>
    <row r="12" spans="1:5" x14ac:dyDescent="0.2">
      <c r="A12" s="52" t="s">
        <v>159</v>
      </c>
      <c r="B12" s="52" t="s">
        <v>160</v>
      </c>
    </row>
    <row r="13" spans="1:5" x14ac:dyDescent="0.2">
      <c r="A13" s="52" t="s">
        <v>155</v>
      </c>
      <c r="B13" t="s">
        <v>23</v>
      </c>
      <c r="C13" t="s">
        <v>42</v>
      </c>
      <c r="D13" t="s">
        <v>24</v>
      </c>
      <c r="E13" t="s">
        <v>158</v>
      </c>
    </row>
    <row r="14" spans="1:5" x14ac:dyDescent="0.2">
      <c r="A14" s="53" t="s">
        <v>74</v>
      </c>
      <c r="B14">
        <v>21</v>
      </c>
      <c r="C14">
        <v>2</v>
      </c>
      <c r="D14">
        <v>9</v>
      </c>
      <c r="E14">
        <v>32</v>
      </c>
    </row>
    <row r="15" spans="1:5" x14ac:dyDescent="0.2">
      <c r="A15" s="53" t="s">
        <v>60</v>
      </c>
      <c r="B15">
        <v>3</v>
      </c>
      <c r="C15">
        <v>1</v>
      </c>
      <c r="D15">
        <v>2</v>
      </c>
      <c r="E15">
        <v>6</v>
      </c>
    </row>
    <row r="16" spans="1:5" x14ac:dyDescent="0.2">
      <c r="A16" s="53" t="s">
        <v>48</v>
      </c>
      <c r="B16">
        <v>2</v>
      </c>
      <c r="C16">
        <v>1</v>
      </c>
      <c r="D16">
        <v>1</v>
      </c>
      <c r="E16">
        <v>4</v>
      </c>
    </row>
    <row r="17" spans="1:5" x14ac:dyDescent="0.2">
      <c r="A17" s="53" t="s">
        <v>33</v>
      </c>
      <c r="B17">
        <v>1</v>
      </c>
      <c r="C17">
        <v>2</v>
      </c>
      <c r="D17">
        <v>1</v>
      </c>
      <c r="E17">
        <v>4</v>
      </c>
    </row>
    <row r="18" spans="1:5" x14ac:dyDescent="0.2">
      <c r="A18" s="53" t="s">
        <v>17</v>
      </c>
      <c r="B18">
        <v>2</v>
      </c>
      <c r="D18">
        <v>1</v>
      </c>
      <c r="E18">
        <v>3</v>
      </c>
    </row>
    <row r="19" spans="1:5" x14ac:dyDescent="0.2">
      <c r="A19" s="53" t="s">
        <v>158</v>
      </c>
      <c r="B19">
        <v>29</v>
      </c>
      <c r="C19">
        <v>6</v>
      </c>
      <c r="D19">
        <v>14</v>
      </c>
      <c r="E19">
        <v>49</v>
      </c>
    </row>
    <row r="22" spans="1:5" x14ac:dyDescent="0.2">
      <c r="A22" s="52" t="s">
        <v>157</v>
      </c>
      <c r="B22" s="52" t="s">
        <v>160</v>
      </c>
    </row>
    <row r="23" spans="1:5" x14ac:dyDescent="0.2">
      <c r="A23" s="52" t="s">
        <v>155</v>
      </c>
      <c r="B23" t="s">
        <v>23</v>
      </c>
      <c r="C23" t="s">
        <v>42</v>
      </c>
      <c r="D23" t="s">
        <v>24</v>
      </c>
      <c r="E23" t="s">
        <v>158</v>
      </c>
    </row>
    <row r="24" spans="1:5" x14ac:dyDescent="0.2">
      <c r="A24" s="53" t="s">
        <v>74</v>
      </c>
      <c r="B24" s="54">
        <v>0.43208828522920206</v>
      </c>
      <c r="C24" s="54">
        <v>3.7351443123938878E-2</v>
      </c>
      <c r="D24" s="54">
        <v>0.17487266553480477</v>
      </c>
      <c r="E24" s="54">
        <v>0.6443123938879457</v>
      </c>
    </row>
    <row r="25" spans="1:5" x14ac:dyDescent="0.2">
      <c r="A25" s="53" t="s">
        <v>33</v>
      </c>
      <c r="B25" s="54">
        <v>1.8675721561969439E-2</v>
      </c>
      <c r="C25" s="54">
        <v>9.0831918505942272E-2</v>
      </c>
      <c r="D25" s="54">
        <v>1.8675721561969439E-2</v>
      </c>
      <c r="E25" s="54">
        <v>0.12818336162988114</v>
      </c>
    </row>
    <row r="26" spans="1:5" x14ac:dyDescent="0.2">
      <c r="A26" s="53" t="s">
        <v>48</v>
      </c>
      <c r="B26" s="54">
        <v>2.8862478777589136E-2</v>
      </c>
      <c r="C26" s="54">
        <v>3.6502546689303902E-2</v>
      </c>
      <c r="D26" s="54">
        <v>1.5280135823429542E-2</v>
      </c>
      <c r="E26" s="54">
        <v>8.0645161290322592E-2</v>
      </c>
    </row>
    <row r="27" spans="1:5" x14ac:dyDescent="0.2">
      <c r="A27" s="53" t="s">
        <v>17</v>
      </c>
      <c r="B27" s="54">
        <v>5.5178268251273338E-2</v>
      </c>
      <c r="C27" s="54"/>
      <c r="D27" s="54">
        <v>1.8675721561969439E-2</v>
      </c>
      <c r="E27" s="54">
        <v>7.3853989813242774E-2</v>
      </c>
    </row>
    <row r="28" spans="1:5" x14ac:dyDescent="0.2">
      <c r="A28" s="53" t="s">
        <v>60</v>
      </c>
      <c r="B28" s="54">
        <v>2.6315789473684213E-2</v>
      </c>
      <c r="C28" s="54">
        <v>1.8675721561969439E-2</v>
      </c>
      <c r="D28" s="54">
        <v>2.801358234295416E-2</v>
      </c>
      <c r="E28" s="54">
        <v>7.3005093378607805E-2</v>
      </c>
    </row>
    <row r="29" spans="1:5" x14ac:dyDescent="0.2">
      <c r="A29" s="53" t="s">
        <v>158</v>
      </c>
      <c r="B29" s="54">
        <v>0.56112054329371819</v>
      </c>
      <c r="C29" s="54">
        <v>0.18336162988115451</v>
      </c>
      <c r="D29" s="54">
        <v>0.25551782682512736</v>
      </c>
      <c r="E29" s="54">
        <v>1</v>
      </c>
    </row>
    <row r="32" spans="1:5" x14ac:dyDescent="0.2">
      <c r="A32" s="52" t="s">
        <v>157</v>
      </c>
      <c r="B32" s="52" t="s">
        <v>160</v>
      </c>
    </row>
    <row r="33" spans="1:16" x14ac:dyDescent="0.2">
      <c r="B33" t="s">
        <v>202</v>
      </c>
      <c r="M33" t="s">
        <v>203</v>
      </c>
      <c r="N33" t="s">
        <v>204</v>
      </c>
      <c r="O33" t="s">
        <v>205</v>
      </c>
      <c r="P33" t="s">
        <v>158</v>
      </c>
    </row>
    <row r="34" spans="1:16" x14ac:dyDescent="0.2">
      <c r="A34" s="52" t="s">
        <v>155</v>
      </c>
      <c r="B34" s="60" t="s">
        <v>191</v>
      </c>
      <c r="C34" s="60" t="s">
        <v>192</v>
      </c>
      <c r="D34" s="60" t="s">
        <v>193</v>
      </c>
      <c r="E34" s="60" t="s">
        <v>194</v>
      </c>
      <c r="F34" s="60" t="s">
        <v>195</v>
      </c>
      <c r="G34" s="60" t="s">
        <v>196</v>
      </c>
      <c r="H34" s="60" t="s">
        <v>197</v>
      </c>
      <c r="I34" s="60" t="s">
        <v>198</v>
      </c>
      <c r="J34" s="60" t="s">
        <v>199</v>
      </c>
      <c r="K34" s="60" t="s">
        <v>200</v>
      </c>
      <c r="L34" s="60" t="s">
        <v>201</v>
      </c>
      <c r="N34" s="60" t="s">
        <v>191</v>
      </c>
    </row>
    <row r="35" spans="1:16" x14ac:dyDescent="0.2">
      <c r="A35" s="53" t="s">
        <v>74</v>
      </c>
      <c r="B35" s="54">
        <v>8.1494057724957561E-2</v>
      </c>
      <c r="C35" s="54">
        <v>3.3955857385398983E-2</v>
      </c>
      <c r="D35" s="54">
        <v>8.234295415959253E-2</v>
      </c>
      <c r="E35" s="54">
        <v>4.4991511035653645E-2</v>
      </c>
      <c r="F35" s="54">
        <v>1.8675721561969439E-2</v>
      </c>
      <c r="G35" s="54">
        <v>5.0933786078098474E-2</v>
      </c>
      <c r="H35" s="54">
        <v>0.1035653650254669</v>
      </c>
      <c r="I35" s="54">
        <v>1.6129032258064516E-2</v>
      </c>
      <c r="J35" s="54">
        <v>3.7351443123938878E-2</v>
      </c>
      <c r="K35" s="54">
        <v>5.6027164685908321E-2</v>
      </c>
      <c r="L35" s="54">
        <v>3.7351443123938878E-2</v>
      </c>
      <c r="M35" s="54">
        <v>0.56281833616298815</v>
      </c>
      <c r="N35" s="54">
        <v>8.1494057724957561E-2</v>
      </c>
      <c r="O35" s="54">
        <v>8.1494057724957561E-2</v>
      </c>
      <c r="P35" s="54">
        <v>0.6443123938879457</v>
      </c>
    </row>
    <row r="36" spans="1:16" x14ac:dyDescent="0.2">
      <c r="A36" s="53" t="s">
        <v>33</v>
      </c>
      <c r="B36" s="54"/>
      <c r="C36" s="54"/>
      <c r="D36" s="54"/>
      <c r="E36" s="54"/>
      <c r="F36" s="54">
        <v>1.8675721561969439E-2</v>
      </c>
      <c r="G36" s="54"/>
      <c r="H36" s="54"/>
      <c r="I36" s="54"/>
      <c r="J36" s="54">
        <v>7.2156196943972836E-2</v>
      </c>
      <c r="K36" s="54">
        <v>3.7351443123938878E-2</v>
      </c>
      <c r="L36" s="54"/>
      <c r="M36" s="54">
        <v>0.12818336162988114</v>
      </c>
      <c r="N36" s="54"/>
      <c r="O36" s="54"/>
      <c r="P36" s="54">
        <v>0.12818336162988114</v>
      </c>
    </row>
    <row r="37" spans="1:16" x14ac:dyDescent="0.2">
      <c r="A37" s="53" t="s">
        <v>48</v>
      </c>
      <c r="B37" s="54">
        <v>1.5280135823429542E-2</v>
      </c>
      <c r="C37" s="54"/>
      <c r="D37" s="54"/>
      <c r="E37" s="54"/>
      <c r="F37" s="54"/>
      <c r="G37" s="54">
        <v>1.3582342954159592E-2</v>
      </c>
      <c r="H37" s="54"/>
      <c r="I37" s="54"/>
      <c r="J37" s="54">
        <v>3.6502546689303902E-2</v>
      </c>
      <c r="K37" s="54"/>
      <c r="L37" s="54"/>
      <c r="M37" s="54">
        <v>6.5365025466893045E-2</v>
      </c>
      <c r="N37" s="54">
        <v>1.5280135823429542E-2</v>
      </c>
      <c r="O37" s="54">
        <v>1.5280135823429542E-2</v>
      </c>
      <c r="P37" s="54">
        <v>8.0645161290322592E-2</v>
      </c>
    </row>
    <row r="38" spans="1:16" x14ac:dyDescent="0.2">
      <c r="A38" s="53" t="s">
        <v>17</v>
      </c>
      <c r="B38" s="54"/>
      <c r="C38" s="54"/>
      <c r="D38" s="54"/>
      <c r="E38" s="54">
        <v>1.8675721561969439E-2</v>
      </c>
      <c r="F38" s="54"/>
      <c r="G38" s="54">
        <v>3.6502546689303902E-2</v>
      </c>
      <c r="H38" s="54"/>
      <c r="I38" s="54"/>
      <c r="J38" s="54"/>
      <c r="K38" s="54">
        <v>1.8675721561969439E-2</v>
      </c>
      <c r="L38" s="54"/>
      <c r="M38" s="54">
        <v>7.3853989813242774E-2</v>
      </c>
      <c r="N38" s="54"/>
      <c r="O38" s="54"/>
      <c r="P38" s="54">
        <v>7.3853989813242774E-2</v>
      </c>
    </row>
    <row r="39" spans="1:16" x14ac:dyDescent="0.2">
      <c r="A39" s="53" t="s">
        <v>60</v>
      </c>
      <c r="B39" s="54">
        <v>9.3378607809847195E-3</v>
      </c>
      <c r="C39" s="54"/>
      <c r="D39" s="54"/>
      <c r="E39" s="54">
        <v>8.4889643463497456E-3</v>
      </c>
      <c r="F39" s="54"/>
      <c r="G39" s="54"/>
      <c r="H39" s="54"/>
      <c r="I39" s="54">
        <v>8.4889643463497456E-3</v>
      </c>
      <c r="J39" s="54">
        <v>1.8675721561969439E-2</v>
      </c>
      <c r="K39" s="54"/>
      <c r="L39" s="54"/>
      <c r="M39" s="54">
        <v>4.4991511035653652E-2</v>
      </c>
      <c r="N39" s="54">
        <v>2.801358234295416E-2</v>
      </c>
      <c r="O39" s="54">
        <v>2.801358234295416E-2</v>
      </c>
      <c r="P39" s="54">
        <v>7.3005093378607805E-2</v>
      </c>
    </row>
    <row r="40" spans="1:16" x14ac:dyDescent="0.2">
      <c r="A40" s="53" t="s">
        <v>158</v>
      </c>
      <c r="B40" s="54">
        <v>0.10611205432937183</v>
      </c>
      <c r="C40" s="54">
        <v>3.3955857385398983E-2</v>
      </c>
      <c r="D40" s="54">
        <v>8.234295415959253E-2</v>
      </c>
      <c r="E40" s="54">
        <v>7.2156196943972822E-2</v>
      </c>
      <c r="F40" s="54">
        <v>3.7351443123938878E-2</v>
      </c>
      <c r="G40" s="54">
        <v>0.10101867572156197</v>
      </c>
      <c r="H40" s="54">
        <v>0.1035653650254669</v>
      </c>
      <c r="I40" s="54">
        <v>2.4617996604414261E-2</v>
      </c>
      <c r="J40" s="54">
        <v>0.16468590831918506</v>
      </c>
      <c r="K40" s="54">
        <v>0.11205432937181663</v>
      </c>
      <c r="L40" s="54">
        <v>3.7351443123938878E-2</v>
      </c>
      <c r="M40" s="54">
        <v>0.87521222410865873</v>
      </c>
      <c r="N40" s="54">
        <v>0.12478777589134127</v>
      </c>
      <c r="O40" s="54">
        <v>0.12478777589134127</v>
      </c>
      <c r="P40" s="54">
        <v>1</v>
      </c>
    </row>
    <row r="42" spans="1:16" x14ac:dyDescent="0.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6" x14ac:dyDescent="0.2">
      <c r="A43" s="52" t="s">
        <v>206</v>
      </c>
      <c r="B43" s="52" t="s">
        <v>160</v>
      </c>
    </row>
    <row r="44" spans="1:16" x14ac:dyDescent="0.2">
      <c r="B44" t="s">
        <v>202</v>
      </c>
      <c r="M44" t="s">
        <v>203</v>
      </c>
      <c r="N44" t="s">
        <v>204</v>
      </c>
      <c r="O44" t="s">
        <v>205</v>
      </c>
      <c r="P44" t="s">
        <v>158</v>
      </c>
    </row>
    <row r="45" spans="1:16" x14ac:dyDescent="0.2">
      <c r="A45" s="52" t="s">
        <v>155</v>
      </c>
      <c r="B45" s="60" t="s">
        <v>191</v>
      </c>
      <c r="C45" s="60" t="s">
        <v>192</v>
      </c>
      <c r="D45" s="60" t="s">
        <v>193</v>
      </c>
      <c r="E45" s="60" t="s">
        <v>194</v>
      </c>
      <c r="F45" s="60" t="s">
        <v>195</v>
      </c>
      <c r="G45" s="60" t="s">
        <v>196</v>
      </c>
      <c r="H45" s="60" t="s">
        <v>197</v>
      </c>
      <c r="I45" s="60" t="s">
        <v>198</v>
      </c>
      <c r="J45" s="60" t="s">
        <v>199</v>
      </c>
      <c r="K45" s="60" t="s">
        <v>200</v>
      </c>
      <c r="L45" s="60" t="s">
        <v>201</v>
      </c>
      <c r="N45" s="60" t="s">
        <v>191</v>
      </c>
    </row>
    <row r="46" spans="1:16" x14ac:dyDescent="0.2">
      <c r="A46" s="53" t="s">
        <v>33</v>
      </c>
      <c r="B46" s="62"/>
      <c r="C46" s="62"/>
      <c r="D46" s="62"/>
      <c r="E46" s="62"/>
      <c r="F46" s="62">
        <v>1</v>
      </c>
      <c r="G46" s="62"/>
      <c r="H46" s="62"/>
      <c r="I46" s="62"/>
      <c r="J46" s="62">
        <v>1</v>
      </c>
      <c r="K46" s="62">
        <v>2</v>
      </c>
      <c r="L46" s="62"/>
      <c r="M46" s="62">
        <v>4</v>
      </c>
      <c r="N46" s="62"/>
      <c r="O46" s="62"/>
      <c r="P46" s="62">
        <v>4</v>
      </c>
    </row>
    <row r="47" spans="1:16" x14ac:dyDescent="0.2">
      <c r="A47" s="53" t="s">
        <v>60</v>
      </c>
      <c r="B47" s="62">
        <v>1</v>
      </c>
      <c r="C47" s="62"/>
      <c r="D47" s="62"/>
      <c r="E47" s="62">
        <v>1</v>
      </c>
      <c r="F47" s="62"/>
      <c r="G47" s="62"/>
      <c r="H47" s="62"/>
      <c r="I47" s="62">
        <v>1</v>
      </c>
      <c r="J47" s="62">
        <v>1</v>
      </c>
      <c r="K47" s="62"/>
      <c r="L47" s="62"/>
      <c r="M47" s="62">
        <v>4</v>
      </c>
      <c r="N47" s="62">
        <v>2</v>
      </c>
      <c r="O47" s="62">
        <v>2</v>
      </c>
      <c r="P47" s="62">
        <v>6</v>
      </c>
    </row>
    <row r="48" spans="1:16" x14ac:dyDescent="0.2">
      <c r="A48" s="53" t="s">
        <v>74</v>
      </c>
      <c r="B48" s="62">
        <v>5</v>
      </c>
      <c r="C48" s="62">
        <v>2</v>
      </c>
      <c r="D48" s="62">
        <v>3</v>
      </c>
      <c r="E48" s="62">
        <v>2</v>
      </c>
      <c r="F48" s="62">
        <v>1</v>
      </c>
      <c r="G48" s="62">
        <v>3</v>
      </c>
      <c r="H48" s="62">
        <v>3</v>
      </c>
      <c r="I48" s="62">
        <v>2</v>
      </c>
      <c r="J48" s="62">
        <v>2</v>
      </c>
      <c r="K48" s="62">
        <v>2</v>
      </c>
      <c r="L48" s="62">
        <v>2</v>
      </c>
      <c r="M48" s="62">
        <v>27</v>
      </c>
      <c r="N48" s="62">
        <v>5</v>
      </c>
      <c r="O48" s="62">
        <v>5</v>
      </c>
      <c r="P48" s="62">
        <v>32</v>
      </c>
    </row>
    <row r="49" spans="1:16" x14ac:dyDescent="0.2">
      <c r="A49" s="53" t="s">
        <v>17</v>
      </c>
      <c r="B49" s="62"/>
      <c r="C49" s="62"/>
      <c r="D49" s="62"/>
      <c r="E49" s="62">
        <v>1</v>
      </c>
      <c r="F49" s="62"/>
      <c r="G49" s="62">
        <v>1</v>
      </c>
      <c r="H49" s="62"/>
      <c r="I49" s="62"/>
      <c r="J49" s="62"/>
      <c r="K49" s="62">
        <v>1</v>
      </c>
      <c r="L49" s="62"/>
      <c r="M49" s="62">
        <v>3</v>
      </c>
      <c r="N49" s="62"/>
      <c r="O49" s="62"/>
      <c r="P49" s="62">
        <v>3</v>
      </c>
    </row>
    <row r="50" spans="1:16" x14ac:dyDescent="0.2">
      <c r="A50" s="53" t="s">
        <v>48</v>
      </c>
      <c r="B50" s="62">
        <v>1</v>
      </c>
      <c r="C50" s="62"/>
      <c r="D50" s="62"/>
      <c r="E50" s="62"/>
      <c r="F50" s="62"/>
      <c r="G50" s="62">
        <v>1</v>
      </c>
      <c r="H50" s="62"/>
      <c r="I50" s="62"/>
      <c r="J50" s="62">
        <v>1</v>
      </c>
      <c r="K50" s="62"/>
      <c r="L50" s="62"/>
      <c r="M50" s="62">
        <v>3</v>
      </c>
      <c r="N50" s="62">
        <v>1</v>
      </c>
      <c r="O50" s="62">
        <v>1</v>
      </c>
      <c r="P50" s="62">
        <v>4</v>
      </c>
    </row>
    <row r="51" spans="1:16" x14ac:dyDescent="0.2">
      <c r="A51" s="53" t="s">
        <v>158</v>
      </c>
      <c r="B51" s="62">
        <v>7</v>
      </c>
      <c r="C51" s="62">
        <v>2</v>
      </c>
      <c r="D51" s="62">
        <v>3</v>
      </c>
      <c r="E51" s="62">
        <v>4</v>
      </c>
      <c r="F51" s="62">
        <v>2</v>
      </c>
      <c r="G51" s="62">
        <v>5</v>
      </c>
      <c r="H51" s="62">
        <v>3</v>
      </c>
      <c r="I51" s="62">
        <v>3</v>
      </c>
      <c r="J51" s="62">
        <v>5</v>
      </c>
      <c r="K51" s="62">
        <v>5</v>
      </c>
      <c r="L51" s="62">
        <v>2</v>
      </c>
      <c r="M51" s="62">
        <v>41</v>
      </c>
      <c r="N51" s="62">
        <v>8</v>
      </c>
      <c r="O51" s="62">
        <v>8</v>
      </c>
      <c r="P51" s="62">
        <v>49</v>
      </c>
    </row>
  </sheetData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7"/>
  <sheetViews>
    <sheetView workbookViewId="0"/>
  </sheetViews>
  <sheetFormatPr baseColWidth="10" defaultColWidth="11.42578125" defaultRowHeight="12.75" x14ac:dyDescent="0.2"/>
  <cols>
    <col min="1" max="1" width="6.28515625" style="28" customWidth="1"/>
    <col min="2" max="2" width="6.5703125" style="28" customWidth="1"/>
    <col min="3" max="3" width="12.28515625" style="28" customWidth="1"/>
    <col min="4" max="4" width="29.5703125" style="28" customWidth="1"/>
    <col min="5" max="5" width="57.28515625" style="28" customWidth="1"/>
    <col min="6" max="16384" width="11.42578125" style="28"/>
  </cols>
  <sheetData>
    <row r="2" spans="2:5" ht="15" x14ac:dyDescent="0.2">
      <c r="B2" s="65" t="s">
        <v>161</v>
      </c>
      <c r="C2" s="65"/>
      <c r="D2" s="65"/>
      <c r="E2" s="65"/>
    </row>
    <row r="3" spans="2:5" ht="15" x14ac:dyDescent="0.2">
      <c r="B3" s="24" t="s">
        <v>162</v>
      </c>
      <c r="C3" s="24" t="s">
        <v>163</v>
      </c>
      <c r="D3" s="24" t="s">
        <v>164</v>
      </c>
      <c r="E3" s="24" t="s">
        <v>165</v>
      </c>
    </row>
    <row r="4" spans="2:5" ht="25.5" x14ac:dyDescent="0.2">
      <c r="B4" s="25">
        <v>1</v>
      </c>
      <c r="C4" s="29">
        <v>44911</v>
      </c>
      <c r="D4" s="27" t="s">
        <v>166</v>
      </c>
      <c r="E4" s="26" t="s">
        <v>167</v>
      </c>
    </row>
    <row r="5" spans="2:5" ht="51" x14ac:dyDescent="0.2">
      <c r="B5" s="25">
        <v>2</v>
      </c>
      <c r="C5" s="29">
        <v>44971</v>
      </c>
      <c r="D5" s="27" t="s">
        <v>166</v>
      </c>
      <c r="E5" s="27" t="s">
        <v>168</v>
      </c>
    </row>
    <row r="6" spans="2:5" ht="51" customHeight="1" x14ac:dyDescent="0.2">
      <c r="B6" s="25">
        <v>3</v>
      </c>
      <c r="C6" s="29">
        <v>45050</v>
      </c>
      <c r="D6" s="27" t="s">
        <v>166</v>
      </c>
      <c r="E6" s="27" t="s">
        <v>169</v>
      </c>
    </row>
    <row r="7" spans="2:5" ht="87.75" customHeight="1" x14ac:dyDescent="0.2">
      <c r="B7" s="25">
        <v>4</v>
      </c>
      <c r="C7" s="29">
        <v>45204</v>
      </c>
      <c r="D7" s="27" t="s">
        <v>166</v>
      </c>
      <c r="E7" s="27" t="s">
        <v>170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99D004C7EB8D46A397EC6B4B873486" ma:contentTypeVersion="9" ma:contentTypeDescription="Crear nuevo documento." ma:contentTypeScope="" ma:versionID="796f96241c5eae2489f72eec365462e7">
  <xsd:schema xmlns:xsd="http://www.w3.org/2001/XMLSchema" xmlns:xs="http://www.w3.org/2001/XMLSchema" xmlns:p="http://schemas.microsoft.com/office/2006/metadata/properties" xmlns:ns2="37772d51-91eb-4c35-a88a-318cd101d41f" xmlns:ns3="17c4a0ac-76c0-4607-b3af-92aeda913096" targetNamespace="http://schemas.microsoft.com/office/2006/metadata/properties" ma:root="true" ma:fieldsID="908877364fab492d27add5ebefa426f9" ns2:_="" ns3:_="">
    <xsd:import namespace="37772d51-91eb-4c35-a88a-318cd101d41f"/>
    <xsd:import namespace="17c4a0ac-76c0-4607-b3af-92aeda9130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72d51-91eb-4c35-a88a-318cd101d4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4a0ac-76c0-4607-b3af-92aeda913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E12DD5-4982-44D1-A726-6A2432251B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19404F-27B5-4AD1-A671-02A34C89ED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72d51-91eb-4c35-a88a-318cd101d41f"/>
    <ds:schemaRef ds:uri="17c4a0ac-76c0-4607-b3af-92aeda9130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E5319B-F6AD-40C1-9310-8E7A7D1C23D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Versión 4-2023</vt:lpstr>
      <vt:lpstr>Monitoreo4</vt:lpstr>
      <vt:lpstr>Control de cambios</vt:lpstr>
      <vt:lpstr>'Versión 4-2023'!Área_de_impresión</vt:lpstr>
      <vt:lpstr>'Versión 4-2023'!Títulos_a_imprimir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Daniel Quilaguy Bernal</dc:creator>
  <cp:keywords/>
  <dc:description/>
  <cp:lastModifiedBy>José Daniel Quilaguy Bernal</cp:lastModifiedBy>
  <cp:revision/>
  <dcterms:created xsi:type="dcterms:W3CDTF">2019-07-10T19:42:18Z</dcterms:created>
  <dcterms:modified xsi:type="dcterms:W3CDTF">2023-10-23T19:26:43Z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0x010100CB99D004C7EB8D46A397EC6B4B873486</vt:lpwstr>
  </property>
</Properties>
</file>