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roycuervo-my.sharepoint.com/personal/jose_quilaguy_caroycuervo_gov_co/Documents/Escritorio/"/>
    </mc:Choice>
  </mc:AlternateContent>
  <xr:revisionPtr revIDLastSave="14" documentId="8_{AAC2DF9D-ECC1-45EB-9CBE-A4C0911AC362}" xr6:coauthVersionLast="47" xr6:coauthVersionMax="47" xr10:uidLastSave="{F20D86BE-EE3D-4E90-B0B5-2C30BB8AC52E}"/>
  <bookViews>
    <workbookView xWindow="-120" yWindow="-120" windowWidth="29040" windowHeight="15720" tabRatio="746" xr2:uid="{00000000-000D-0000-FFFF-FFFF00000000}"/>
  </bookViews>
  <sheets>
    <sheet name="PM_AU-interna" sheetId="13" r:id="rId1"/>
    <sheet name="Proyección_2022-2025" sheetId="22" r:id="rId2"/>
    <sheet name="Eficacia" sheetId="14" r:id="rId3"/>
    <sheet name="Avance" sheetId="16" r:id="rId4"/>
    <sheet name="Estado" sheetId="23" r:id="rId5"/>
    <sheet name="Listas desplegables " sheetId="8" state="hidden" r:id="rId6"/>
  </sheets>
  <definedNames>
    <definedName name="_41._Organización_y_administración.">'Listas desplegables '!#REF!</definedName>
    <definedName name="_xlnm._FilterDatabase" localSheetId="2" hidden="1">Eficacia!$A$4:$H$40</definedName>
    <definedName name="_xlnm._FilterDatabase" localSheetId="0" hidden="1">'PM_AU-interna'!$A$3:$AC$108</definedName>
    <definedName name="AAC">'Listas desplegables '!#REF!</definedName>
    <definedName name="AcreditacionAC">#REF!</definedName>
    <definedName name="alcanceacción">'Listas desplegables '!#REF!</definedName>
    <definedName name="Alianzas">'Listas desplegables '!#REF!</definedName>
    <definedName name="Apoyo">#REF!</definedName>
    <definedName name="Apropiación_Social_del_Conocimiento_y_del_Patrimonio">'Listas desplegables '!#REF!</definedName>
    <definedName name="CCI">'Listas desplegables '!#REF!</definedName>
    <definedName name="ccii">'Listas desplegables '!#REF!</definedName>
    <definedName name="CCP">'Listas desplegables '!#REF!</definedName>
    <definedName name="Condición_1_Denominación">'Listas desplegables '!#REF!</definedName>
    <definedName name="Condición_1_Mecanismos_de_selección_y_evaluación_de_profesores_y_estudiantes">'Listas desplegables '!#REF!</definedName>
    <definedName name="Condición_2_Estructura_administrativa_y_académica">'Listas desplegables '!#REF!</definedName>
    <definedName name="Condición_2_Justificación">'Listas desplegables '!#REF!</definedName>
    <definedName name="Condición_3_Aspectos_curriculares">'Listas desplegables '!#REF!</definedName>
    <definedName name="Condición_3_Cultura_de_autoevaluación">'Listas desplegables '!#REF!</definedName>
    <definedName name="Condición_4_Organización_de_actividades_académicas_y_proceso_formativo">'Listas desplegables '!#REF!</definedName>
    <definedName name="Condición_4_Programa_de_egresados">'Listas desplegables '!#REF!</definedName>
    <definedName name="Condición_5_Investigación_Innovación_y_o_creación_artística_y_cultural">'Listas desplegables '!#REF!</definedName>
    <definedName name="Condición_5_Modelo_de_bienestar">'Listas desplegables '!#REF!</definedName>
    <definedName name="Condición_6_Recursos_suficientes_para_el_logro_de_las_metas">'Listas desplegables '!#REF!</definedName>
    <definedName name="Condición_6_Relación_con_el_sector_externo">'Listas desplegables '!#REF!</definedName>
    <definedName name="Condición_7_Profesores">'Listas desplegables '!#REF!</definedName>
    <definedName name="Condición_8_Medios_educativos">'Listas desplegables '!#REF!</definedName>
    <definedName name="Condición_9_Infraestructura_física_y_tecnológica">'Listas desplegables '!#REF!</definedName>
    <definedName name="Contabilidad_y_Presupuesto">'Listas desplegables '!#REF!</definedName>
    <definedName name="Control_Disciplinario">'Listas desplegables '!#REF!</definedName>
    <definedName name="controlinterno" localSheetId="0">#REF!</definedName>
    <definedName name="controlinterno">#REF!</definedName>
    <definedName name="dependencia">'Listas desplegables '!#REF!</definedName>
    <definedName name="Direccionamiento_Estratégico">'Listas desplegables '!#REF!</definedName>
    <definedName name="DireccionamientoEstratégico" localSheetId="0">#REF!</definedName>
    <definedName name="DireccionamientoEstratégico">#REF!</definedName>
    <definedName name="eficaz">'Listas desplegables '!#REF!</definedName>
    <definedName name="Estadocumplimiento">'Listas desplegables '!$C$2:$C$6</definedName>
    <definedName name="Estratégico">#REF!</definedName>
    <definedName name="Evaluación">#REF!</definedName>
    <definedName name="Evaluación_Independiente">'Listas desplegables '!#REF!</definedName>
    <definedName name="Factor_1_Proyecto_Educativo_del_Programa_e_identidad_institucional">'Listas desplegables '!#REF!</definedName>
    <definedName name="Factor_10_Medios_educativos_y_ambientes_de_aprendizaje">'Listas desplegables '!#REF!</definedName>
    <definedName name="Factor_11_Organización_administración_y_financiación_del_programa">'Listas desplegables '!#REF!</definedName>
    <definedName name="Factor_12__Recursos_físicos_y_tecnológicos">'Listas desplegables '!#REF!</definedName>
    <definedName name="Factor_12_Recursos_físicos_y_tecnológicos">#REF!</definedName>
    <definedName name="Factor_2_Estudiantes">'Listas desplegables '!#REF!</definedName>
    <definedName name="Factor_3_Profesores">'Listas desplegables '!#REF!</definedName>
    <definedName name="Factor_4_Egresados">'Listas desplegables '!#REF!</definedName>
    <definedName name="Factor_5_Aspectos_académicos_y_resultados_de_aprendizaje">'Listas desplegables '!#REF!</definedName>
    <definedName name="Factor_6_Permanencia_y_graduación">'Listas desplegables '!#REF!</definedName>
    <definedName name="Factor_7_Interacción_con_el_entorno_nacional_e_internacional">'Listas desplegables '!#REF!</definedName>
    <definedName name="Factor_8_Aportes_a_la_investigación_Innovación_y_desarrollo_tecnológico_del_programa">'Listas desplegables '!#REF!</definedName>
    <definedName name="Factor_9_Bienestar_de_la_comunidad_académica_del_programa">'Listas desplegables '!#REF!</definedName>
    <definedName name="Formación">'Listas desplegables '!#REF!</definedName>
    <definedName name="Fuente">'Listas desplegables '!#REF!</definedName>
    <definedName name="Gestión_Administrativa">'Listas desplegables '!#REF!</definedName>
    <definedName name="Gestión_Contractual">'Listas desplegables '!#REF!</definedName>
    <definedName name="Gestión_de_bienes_y_servicios">'Listas desplegables '!#REF!</definedName>
    <definedName name="Gestión_del_Talento_Humano">'Listas desplegables '!#REF!</definedName>
    <definedName name="Grupo_de_Investigaciones_Académicas">'Listas desplegables '!#REF!</definedName>
    <definedName name="Información_y_Comunicación">'Listas desplegables '!#REF!</definedName>
    <definedName name="INS" localSheetId="0">'PM_AU-interna'!#REF!</definedName>
    <definedName name="INS">#REF!</definedName>
    <definedName name="Institucion">#REF!</definedName>
    <definedName name="Institucional">#REF!</definedName>
    <definedName name="Institucionañ">'Listas desplegables '!#REF!</definedName>
    <definedName name="Investigación">'Listas desplegables '!#REF!</definedName>
    <definedName name="mecanismosdeseguimiento">'Listas desplegables '!#REF!</definedName>
    <definedName name="Mejoramiento_Continuo">'Listas desplegables '!#REF!</definedName>
    <definedName name="Misional">#REF!</definedName>
    <definedName name="procesos" localSheetId="0">#REF!</definedName>
    <definedName name="procesos">#REF!</definedName>
    <definedName name="Procesos_K">'Listas desplegables '!#REF!</definedName>
    <definedName name="prog1" localSheetId="0">'PM_AU-interna'!#REF!</definedName>
    <definedName name="prog1">#REF!</definedName>
    <definedName name="Programas">#REF!</definedName>
    <definedName name="reporte">'Listas desplegables '!#REF!</definedName>
    <definedName name="Tipo">#REF!</definedName>
    <definedName name="tipoacción">'Listas desplegables '!#REF!</definedName>
  </definedNames>
  <calcPr calcId="191028"/>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4" l="1"/>
  <c r="H14" i="14"/>
  <c r="H15" i="14"/>
  <c r="H16" i="14"/>
  <c r="H17" i="14"/>
  <c r="H18" i="14"/>
  <c r="H19" i="14"/>
  <c r="H20" i="14"/>
  <c r="H21" i="14"/>
  <c r="H22" i="14"/>
  <c r="H23" i="14"/>
  <c r="H24" i="14"/>
  <c r="H25" i="14"/>
  <c r="H26" i="14"/>
  <c r="H27" i="14"/>
  <c r="H28" i="14"/>
  <c r="H30" i="14"/>
  <c r="H31" i="14"/>
  <c r="H32" i="14"/>
  <c r="H33" i="14"/>
  <c r="H34" i="14"/>
  <c r="H35" i="14"/>
  <c r="H36" i="14"/>
  <c r="H37" i="14"/>
  <c r="H38" i="14"/>
  <c r="H39" i="14"/>
  <c r="H7" i="14"/>
  <c r="H8" i="14"/>
  <c r="H9" i="14"/>
  <c r="H10" i="14"/>
  <c r="H11" i="14"/>
  <c r="H6" i="14"/>
  <c r="Y4" i="13"/>
  <c r="Y5" i="13"/>
  <c r="Y16" i="13"/>
  <c r="Y17" i="13"/>
  <c r="Y18" i="13"/>
  <c r="Y6" i="13"/>
  <c r="Y20" i="13"/>
  <c r="Y7" i="13"/>
  <c r="Y8" i="13"/>
  <c r="Y21" i="13"/>
  <c r="Y22" i="13"/>
  <c r="Y9" i="13"/>
  <c r="Y10" i="13"/>
  <c r="Y11" i="13"/>
  <c r="Y12" i="13"/>
  <c r="Y23" i="13"/>
  <c r="Y25" i="13"/>
  <c r="Y27" i="13"/>
  <c r="Y28" i="13"/>
  <c r="Y29" i="13"/>
  <c r="Y30" i="13"/>
  <c r="Y36" i="13"/>
  <c r="Y37" i="13"/>
  <c r="Y38" i="13"/>
  <c r="Y39" i="13"/>
  <c r="Y40" i="13"/>
  <c r="Y41" i="13"/>
  <c r="Y42" i="13"/>
  <c r="Y43" i="13"/>
  <c r="Y44" i="13"/>
  <c r="Y45" i="13"/>
  <c r="Y46" i="13"/>
  <c r="Y48" i="13"/>
  <c r="Y49" i="13"/>
  <c r="Y50" i="13"/>
  <c r="Y51" i="13"/>
  <c r="Y52" i="13"/>
  <c r="Y53" i="13"/>
  <c r="Y54" i="13"/>
  <c r="Y55" i="13"/>
  <c r="Y56" i="13"/>
  <c r="Y57" i="13"/>
  <c r="Y58" i="13"/>
  <c r="Y59" i="13"/>
  <c r="Y60" i="13"/>
  <c r="Y61" i="13"/>
  <c r="Y62" i="13"/>
  <c r="Y63" i="13"/>
  <c r="Y64" i="13"/>
  <c r="Y67" i="13"/>
  <c r="Y68" i="13"/>
  <c r="Y69" i="13"/>
  <c r="Y70" i="13"/>
  <c r="Y71" i="13"/>
  <c r="Y72" i="13"/>
  <c r="Y73" i="13"/>
  <c r="Y74" i="13"/>
  <c r="Y75" i="13"/>
  <c r="Y76" i="13"/>
  <c r="Y77" i="13"/>
  <c r="Y78" i="13"/>
  <c r="Y79" i="13"/>
  <c r="Y82" i="13"/>
  <c r="Y84" i="13"/>
  <c r="Y85" i="13"/>
  <c r="Y86" i="13"/>
  <c r="Y87" i="13"/>
  <c r="Y88" i="13"/>
  <c r="Y89" i="13"/>
  <c r="Y90" i="13"/>
  <c r="Y91" i="13"/>
  <c r="Y92" i="13"/>
  <c r="Y93" i="13"/>
  <c r="Y95" i="13"/>
  <c r="Y96" i="13"/>
  <c r="Y97" i="13"/>
  <c r="Y98" i="13"/>
  <c r="Y99" i="13"/>
  <c r="Y100" i="13"/>
  <c r="Y101" i="13"/>
  <c r="Y102" i="13"/>
  <c r="Y104" i="13"/>
  <c r="Y105" i="13"/>
  <c r="Y106" i="13"/>
  <c r="Y107" i="13"/>
  <c r="Y108" i="13"/>
  <c r="W4" i="13"/>
  <c r="W5" i="13"/>
  <c r="W17" i="13"/>
  <c r="W18" i="13"/>
  <c r="W20" i="13"/>
  <c r="W7" i="13"/>
  <c r="W8" i="13"/>
  <c r="W21" i="13"/>
  <c r="W22" i="13"/>
  <c r="W9" i="13"/>
  <c r="W10" i="13"/>
  <c r="W11" i="13"/>
  <c r="W12" i="13"/>
  <c r="W25" i="13"/>
  <c r="W27" i="13"/>
  <c r="W30" i="13"/>
  <c r="W37" i="13"/>
  <c r="W39" i="13"/>
  <c r="W42" i="13"/>
  <c r="W43" i="13"/>
  <c r="W46" i="13"/>
  <c r="W48" i="13"/>
  <c r="W49" i="13"/>
  <c r="W50" i="13"/>
  <c r="W51" i="13"/>
  <c r="W53" i="13"/>
  <c r="W54" i="13"/>
  <c r="W59" i="13"/>
  <c r="W62" i="13"/>
  <c r="W63" i="13"/>
  <c r="W64" i="13"/>
  <c r="W67" i="13"/>
  <c r="W68" i="13"/>
  <c r="W69" i="13"/>
  <c r="W70" i="13"/>
  <c r="W71" i="13"/>
  <c r="W72" i="13"/>
  <c r="W73" i="13"/>
  <c r="W75" i="13"/>
  <c r="W76" i="13"/>
  <c r="W77" i="13"/>
  <c r="W78" i="13"/>
  <c r="W79" i="13"/>
  <c r="W84" i="13"/>
  <c r="W87" i="13"/>
  <c r="W88" i="13"/>
  <c r="W89" i="13"/>
  <c r="W90" i="13"/>
  <c r="W91" i="13"/>
  <c r="W95" i="13"/>
  <c r="W96" i="13"/>
  <c r="W97" i="13"/>
  <c r="W98" i="13"/>
  <c r="W99" i="13"/>
  <c r="W100" i="13"/>
  <c r="W101" i="13"/>
  <c r="W102" i="13"/>
  <c r="W104" i="13"/>
  <c r="W105" i="13"/>
  <c r="W106" i="13"/>
  <c r="W107" i="13"/>
  <c r="W108" i="13"/>
  <c r="T71" i="13"/>
  <c r="T14" i="13"/>
  <c r="T4" i="13"/>
  <c r="T15" i="13"/>
  <c r="T5" i="13"/>
  <c r="T16" i="13"/>
  <c r="T17" i="13"/>
  <c r="T18" i="13"/>
  <c r="T6" i="13"/>
  <c r="T19" i="13"/>
  <c r="T20" i="13"/>
  <c r="T7" i="13"/>
  <c r="T8" i="13"/>
  <c r="T21" i="13"/>
  <c r="T22" i="13"/>
  <c r="T9" i="13"/>
  <c r="T10" i="13"/>
  <c r="T11" i="13"/>
  <c r="T1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67" i="13"/>
  <c r="T68" i="13"/>
  <c r="T69" i="13"/>
  <c r="T70" i="13"/>
  <c r="T72" i="13"/>
  <c r="T73" i="13"/>
  <c r="T74" i="13"/>
  <c r="T75" i="13"/>
  <c r="T76" i="13"/>
  <c r="T77" i="13"/>
  <c r="T78" i="13"/>
  <c r="T79" i="13"/>
  <c r="T80" i="13"/>
  <c r="T81" i="13"/>
  <c r="T82" i="13"/>
  <c r="T83" i="13"/>
  <c r="T84" i="13"/>
  <c r="T85" i="13"/>
  <c r="T86" i="13"/>
  <c r="T87" i="13"/>
  <c r="T88" i="13"/>
  <c r="T89" i="13"/>
  <c r="T90" i="13"/>
  <c r="T91" i="13"/>
  <c r="T92" i="13"/>
  <c r="T93" i="13"/>
  <c r="T94" i="13"/>
  <c r="T95" i="13"/>
  <c r="T96" i="13"/>
  <c r="T97" i="13"/>
  <c r="T98" i="13"/>
  <c r="T99" i="13"/>
  <c r="T100" i="13"/>
  <c r="T101" i="13"/>
  <c r="T102" i="13"/>
  <c r="T103" i="13"/>
  <c r="T104" i="13"/>
  <c r="T105" i="13"/>
  <c r="T106" i="13"/>
  <c r="T107" i="13"/>
  <c r="T108" i="13"/>
  <c r="T13" i="13"/>
  <c r="T2" i="13" l="1"/>
  <c r="U54" i="13" s="1"/>
  <c r="U82" i="13" l="1"/>
  <c r="V82" i="13" s="1"/>
  <c r="V2" i="13" s="1"/>
  <c r="U89" i="13"/>
  <c r="U32" i="13"/>
  <c r="W32" i="13" s="1"/>
  <c r="Y32" i="13" s="1"/>
  <c r="U98" i="13"/>
  <c r="U81" i="13"/>
  <c r="W81" i="13" s="1"/>
  <c r="Y81" i="13" s="1"/>
  <c r="U84" i="13"/>
  <c r="U20" i="13"/>
  <c r="U69" i="13"/>
  <c r="U94" i="13"/>
  <c r="W94" i="13" s="1"/>
  <c r="Y94" i="13" s="1"/>
  <c r="U26" i="13"/>
  <c r="W26" i="13" s="1"/>
  <c r="Y26" i="13" s="1"/>
  <c r="U80" i="13"/>
  <c r="W80" i="13" s="1"/>
  <c r="Y80" i="13" s="1"/>
  <c r="U12" i="13"/>
  <c r="U86" i="13"/>
  <c r="W86" i="13" s="1"/>
  <c r="U18" i="13"/>
  <c r="U35" i="13"/>
  <c r="W35" i="13" s="1"/>
  <c r="Y35" i="13" s="1"/>
  <c r="U47" i="13"/>
  <c r="W47" i="13" s="1"/>
  <c r="Y47" i="13" s="1"/>
  <c r="U36" i="13"/>
  <c r="W36" i="13" s="1"/>
  <c r="U48" i="13"/>
  <c r="U67" i="13"/>
  <c r="U15" i="13"/>
  <c r="W15" i="13" s="1"/>
  <c r="Y15" i="13" s="1"/>
  <c r="U60" i="13"/>
  <c r="W60" i="13" s="1"/>
  <c r="U71" i="13"/>
  <c r="U79" i="13"/>
  <c r="U55" i="13"/>
  <c r="W55" i="13" s="1"/>
  <c r="U106" i="13"/>
  <c r="U59" i="13"/>
  <c r="U73" i="13"/>
  <c r="U104" i="13"/>
  <c r="U29" i="13"/>
  <c r="W29" i="13" s="1"/>
  <c r="U38" i="13"/>
  <c r="W38" i="13" s="1"/>
  <c r="U105" i="13"/>
  <c r="U41" i="13"/>
  <c r="W41" i="13" s="1"/>
  <c r="U14" i="13"/>
  <c r="W14" i="13" s="1"/>
  <c r="Y14" i="13" s="1"/>
  <c r="U108" i="13"/>
  <c r="U97" i="13"/>
  <c r="U68" i="13"/>
  <c r="U65" i="13"/>
  <c r="W65" i="13" s="1"/>
  <c r="Y65" i="13" s="1"/>
  <c r="U62" i="13"/>
  <c r="U93" i="13"/>
  <c r="W93" i="13" s="1"/>
  <c r="U46" i="13"/>
  <c r="U13" i="13"/>
  <c r="U19" i="13"/>
  <c r="W19" i="13" s="1"/>
  <c r="Y19" i="13" s="1"/>
  <c r="U90" i="13"/>
  <c r="U101" i="13"/>
  <c r="U4" i="13"/>
  <c r="U25" i="13"/>
  <c r="U30" i="13"/>
  <c r="U53" i="13"/>
  <c r="U64" i="13"/>
  <c r="U100" i="13"/>
  <c r="U51" i="13"/>
  <c r="U28" i="13"/>
  <c r="W28" i="13" s="1"/>
  <c r="U75" i="13"/>
  <c r="U40" i="13"/>
  <c r="W40" i="13" s="1"/>
  <c r="U39" i="13"/>
  <c r="U99" i="13"/>
  <c r="U52" i="13"/>
  <c r="W52" i="13" s="1"/>
  <c r="U88" i="13"/>
  <c r="U27" i="13"/>
  <c r="U87" i="13"/>
  <c r="U76" i="13"/>
  <c r="U7" i="13"/>
  <c r="U63" i="13"/>
  <c r="U8" i="13"/>
  <c r="U16" i="13"/>
  <c r="W16" i="13" s="1"/>
  <c r="U77" i="13"/>
  <c r="U11" i="13"/>
  <c r="U70" i="13"/>
  <c r="U72" i="13"/>
  <c r="U21" i="13"/>
  <c r="U37" i="13"/>
  <c r="U66" i="13"/>
  <c r="W66" i="13" s="1"/>
  <c r="Y66" i="13" s="1"/>
  <c r="U102" i="13"/>
  <c r="U9" i="13"/>
  <c r="U85" i="13"/>
  <c r="W85" i="13" s="1"/>
  <c r="U50" i="13"/>
  <c r="U34" i="13"/>
  <c r="W34" i="13" s="1"/>
  <c r="Y34" i="13" s="1"/>
  <c r="U17" i="13"/>
  <c r="U58" i="13"/>
  <c r="W58" i="13" s="1"/>
  <c r="U23" i="13"/>
  <c r="W23" i="13" s="1"/>
  <c r="U33" i="13"/>
  <c r="W33" i="13" s="1"/>
  <c r="Y33" i="13" s="1"/>
  <c r="U83" i="13"/>
  <c r="W83" i="13" s="1"/>
  <c r="Y83" i="13" s="1"/>
  <c r="U96" i="13"/>
  <c r="U78" i="13"/>
  <c r="U49" i="13"/>
  <c r="U91" i="13"/>
  <c r="U103" i="13"/>
  <c r="W103" i="13" s="1"/>
  <c r="Y103" i="13" s="1"/>
  <c r="U92" i="13"/>
  <c r="W92" i="13" s="1"/>
  <c r="U45" i="13"/>
  <c r="W45" i="13" s="1"/>
  <c r="U95" i="13"/>
  <c r="U6" i="13"/>
  <c r="W6" i="13" s="1"/>
  <c r="U22" i="13"/>
  <c r="U61" i="13"/>
  <c r="W61" i="13" s="1"/>
  <c r="U31" i="13"/>
  <c r="W31" i="13" s="1"/>
  <c r="Y31" i="13" s="1"/>
  <c r="U43" i="13"/>
  <c r="U10" i="13"/>
  <c r="U57" i="13"/>
  <c r="W57" i="13" s="1"/>
  <c r="U107" i="13"/>
  <c r="U24" i="13"/>
  <c r="W24" i="13" s="1"/>
  <c r="Y24" i="13" s="1"/>
  <c r="U42" i="13"/>
  <c r="U74" i="13"/>
  <c r="W74" i="13" s="1"/>
  <c r="U5" i="13"/>
  <c r="U44" i="13"/>
  <c r="W44" i="13" s="1"/>
  <c r="U56" i="13"/>
  <c r="W56" i="13" s="1"/>
  <c r="W13" i="13"/>
  <c r="U2" i="13" l="1"/>
  <c r="W2" i="13"/>
  <c r="Y13" i="13"/>
</calcChain>
</file>

<file path=xl/sharedStrings.xml><?xml version="1.0" encoding="utf-8"?>
<sst xmlns="http://schemas.openxmlformats.org/spreadsheetml/2006/main" count="2048" uniqueCount="812">
  <si>
    <t>MATRIZ CONSOLIDADA DE PLANES DE MEJORAMIENTO</t>
  </si>
  <si>
    <t>Origen del plan de mejoramiento</t>
  </si>
  <si>
    <t>Descriptores de las acciones del plan de mejoramiento</t>
  </si>
  <si>
    <t>Nombre del informe o fuente</t>
  </si>
  <si>
    <t>Versión del plan</t>
  </si>
  <si>
    <t>Código de la acción</t>
  </si>
  <si>
    <t>Descripción de la acción de mejora</t>
  </si>
  <si>
    <t>Descripción de actividades de la acción de mejora a desarrollar</t>
  </si>
  <si>
    <t>Fecha inicio</t>
  </si>
  <si>
    <t>Fecha fin</t>
  </si>
  <si>
    <t>Responsable de la acción</t>
  </si>
  <si>
    <t>Dependencia</t>
  </si>
  <si>
    <t>Estado de la acción</t>
  </si>
  <si>
    <t>Con avance</t>
  </si>
  <si>
    <t>Vencida</t>
  </si>
  <si>
    <t>Inicio futuro</t>
  </si>
  <si>
    <t xml:space="preserve">Dirección General </t>
  </si>
  <si>
    <t>Grupo de Investigaciones Académicas</t>
  </si>
  <si>
    <t>Grupo de Sello Editorial</t>
  </si>
  <si>
    <t>Grupo de Gestión Contractual</t>
  </si>
  <si>
    <t>Grupo de Gestión Financiera</t>
  </si>
  <si>
    <t>Grupo de Talento Humano</t>
  </si>
  <si>
    <t>Facultad Seminario Andrés Bello</t>
  </si>
  <si>
    <t>Grupo de Biblioteca Especializada</t>
  </si>
  <si>
    <t>Grupo de Planeación y Relacionamiento con el Ciudadano</t>
  </si>
  <si>
    <t>Normativa aplicada</t>
  </si>
  <si>
    <t>Causas del hallazgo o no conformidad</t>
  </si>
  <si>
    <t>Unidad de medida
(meta)</t>
  </si>
  <si>
    <t>Cuantificación unidad de medida
(índicador)</t>
  </si>
  <si>
    <t>Fecha del informe</t>
  </si>
  <si>
    <t>Recursos necesarios para el desarrollo de la acción de mejora</t>
  </si>
  <si>
    <t xml:space="preserve">ID plan de mejoramiento </t>
  </si>
  <si>
    <t xml:space="preserve">Código del hallazgo (no conformidad) o de la acción de mejora </t>
  </si>
  <si>
    <t xml:space="preserve">Descripción del hallazgo (no conformidad) o de la acción de mejora </t>
  </si>
  <si>
    <t>Sin reporte</t>
  </si>
  <si>
    <t>Finalizado</t>
  </si>
  <si>
    <t xml:space="preserve">Facultad Seminario Andrés Bello </t>
  </si>
  <si>
    <t xml:space="preserve">Unidad de Control Interno </t>
  </si>
  <si>
    <t>Subdireccion Administrativa y Financiera</t>
  </si>
  <si>
    <t xml:space="preserve">Subdirección Académica </t>
  </si>
  <si>
    <t>Control Interno Disciplinario</t>
  </si>
  <si>
    <t>Dirección General - Jurídica</t>
  </si>
  <si>
    <t>Grupo de Gestión Documental</t>
  </si>
  <si>
    <t>Grupo de las Tecnologías de la Información</t>
  </si>
  <si>
    <t>Relaciones Interinstitucionales</t>
  </si>
  <si>
    <t>Subdirección Académica - Equipo de Comunicaciones y Prensa</t>
  </si>
  <si>
    <t>Subdirección Académica - Equipo de Museos</t>
  </si>
  <si>
    <t>Unidad de Control Interno</t>
  </si>
  <si>
    <t>Dependecia, grupo o equipo</t>
  </si>
  <si>
    <r>
      <t xml:space="preserve">Código: MEJ-F-7
</t>
    </r>
    <r>
      <rPr>
        <b/>
        <sz val="12"/>
        <rFont val="Arial Narrow"/>
        <family val="2"/>
      </rPr>
      <t>Versión: 4.0</t>
    </r>
    <r>
      <rPr>
        <b/>
        <sz val="12"/>
        <color theme="1"/>
        <rFont val="Arial Narrow"/>
        <family val="2"/>
      </rPr>
      <t xml:space="preserve">
Fecha:</t>
    </r>
    <r>
      <rPr>
        <b/>
        <sz val="12"/>
        <rFont val="Arial Narrow"/>
        <family val="2"/>
      </rPr>
      <t xml:space="preserve"> 30/11/2023</t>
    </r>
  </si>
  <si>
    <t>Coordinador(a) Grupo de Planeación y Relacionamiento con el Ciudadano</t>
  </si>
  <si>
    <t>Coordinador(a) Grupo TIC</t>
  </si>
  <si>
    <t>Con el cumplimiento de las actividad 2021.AI02.16.02 se da alcance a este hallazgo</t>
  </si>
  <si>
    <t>Implementar un (1) software de gestión documental</t>
  </si>
  <si>
    <t>2020.AI01</t>
  </si>
  <si>
    <t>De acuerdo a la solicitud que realizamos desde el Grupo de Talento Humano al área de control interno para realizar la auditoría interna al SG-SST, el auditor presenta las siguientes No conformidades</t>
  </si>
  <si>
    <t>Resolución 312 de 2019, Artículo 16. Estándares Mínimos para empresas de más de cincuenta (50) trabajadores</t>
  </si>
  <si>
    <t>2020.AI01.01.01</t>
  </si>
  <si>
    <t xml:space="preserve">Aspecto 6. Conformación del COPASST, incumple la paridad. </t>
  </si>
  <si>
    <t>Incumplimiento de paridad</t>
  </si>
  <si>
    <t>Establecer lineamientos para conformación y funcionamiento del COPASST en el ICC</t>
  </si>
  <si>
    <t>1. Realiza la convocatoria para la Conformación COPASST 2023 -2023 
2. Capacitar a los miembros del COPASST con respecto a sus funciones, responsabilidades y normativa</t>
  </si>
  <si>
    <t>1. Resolución de Conformación COPASST
2. Certificados de capacitación para cada miembro del Comité</t>
  </si>
  <si>
    <t>1
4</t>
  </si>
  <si>
    <t>Profesional de SG-SST
Secretario de COPASST</t>
  </si>
  <si>
    <t>2020.AI01.02.01</t>
  </si>
  <si>
    <t>Aspecto 9. No se evidencia, formulación y ejecución del programa de capacitación en promoción y prevención, que incluya lo referente a los peligros/riesgos prioritarios y las medidas de prevención y control, extensivo a todos los niveles de la organización.</t>
  </si>
  <si>
    <t>Falta de compromiso frente a la mitigación de los riesgos y desconocimiento del riesgo y sus acciones de mitigación.</t>
  </si>
  <si>
    <t xml:space="preserve">Alinear la programación de capacitaciones a  partir de los riesgos y peligros críticos identificados
</t>
  </si>
  <si>
    <t>1. Elaborar el Programa de Capacitaciones en temas SST, integrando las actividades relacionadas en el Plan Anual SST (publicado en página web institucional)
2. Revisar la Matriz de Riesgos y Peligros y de ser necesario ajustar
3. Cargar en el repositorio los soportes de las capacitaciones ejecutadas en la vigencia y alimentar el programa de capacitaciones</t>
  </si>
  <si>
    <t xml:space="preserve">1. Programa de Capacitaciones
2. Matriz de Riesgos y Peligros actualizada
3. Listas de asistencia o grabaciones Teams
</t>
  </si>
  <si>
    <t>1
1
Según Programa</t>
  </si>
  <si>
    <t>Profesional de SG-SST</t>
  </si>
  <si>
    <t>2020.AI01.03.01</t>
  </si>
  <si>
    <t xml:space="preserve">Aspecto 10. No se evidenció inducción a contratistas en materia de SG-SST, antes de iniciar la ejecución del contrato. </t>
  </si>
  <si>
    <t xml:space="preserve">En el año 2019 se creó un módulo virtual para inducción a funcionarios, quedando pendiente implementar el desarrollo virtual del módulo para contratistas. </t>
  </si>
  <si>
    <t>Garantizar que los contratistas del ICC realicen el curso de inducción</t>
  </si>
  <si>
    <t>1. Revisar los contenidos del Modulo de SST en la inducción y reinducción y si aplica actualizarlos.
2. Suministrar el Listado de Contratistas para el periodo 2023 al Grupo de Talento Humano
3. Consolidar las evidencias de los certificados del Modulo SST y solicitar a los Contratistas realizar el Curso de Inducción</t>
  </si>
  <si>
    <t>1. Módulos SST actualizados
2. Listado de Contratistas 2023
3. Soportes de inducción SST</t>
  </si>
  <si>
    <t>1
1
Según aplique</t>
  </si>
  <si>
    <t>1. Profesional SG-SST
2. Coordinador(a) Grupo de Gestión Contractual
3. Profesional SG-SST</t>
  </si>
  <si>
    <t>2020.AI01.04.01</t>
  </si>
  <si>
    <t>Aspecto 12. No se evidencia revisión anual de la política en materia de SST.</t>
  </si>
  <si>
    <t>Falta de revisión de la política por la alta dirección</t>
  </si>
  <si>
    <t>Revisar la política SST</t>
  </si>
  <si>
    <t>Revisar la Política SST, y si es necesario actualizarla</t>
  </si>
  <si>
    <t>Acta de Comité Institucional de Gestión y Desempeño (CIGD)</t>
  </si>
  <si>
    <t xml:space="preserve">Subdirector Administrativo y financiero </t>
  </si>
  <si>
    <t>2020.AI01.05.01</t>
  </si>
  <si>
    <t>Aspecto 13. Se evidencia un objetivo del SG-SST definido de manera general en el artículo 3 de la Resolución 118, que no cumple con las condiciones mencionadas en el criterio 2.2.1 y cuya medición tampoco se evidencia.</t>
  </si>
  <si>
    <t>Falta de revisión y medición de la política de SST</t>
  </si>
  <si>
    <t>1. Revisar y actualizar de ser necesario la Política SST
Dentro de la Política se ajustan los Objetivos</t>
  </si>
  <si>
    <t>Esta actividad se desarrolla con la actividad 2020.AI01.04.01</t>
  </si>
  <si>
    <t>Acta de comité institucional de gestión y desempeño</t>
  </si>
  <si>
    <t>Profesional SG-SST TH</t>
  </si>
  <si>
    <t>2020.AI01.06.01</t>
  </si>
  <si>
    <t>Aspecto 18. No se evidencia actualización de la matriz legal del ICC</t>
  </si>
  <si>
    <t>Desconocimiento de normatividad vigente</t>
  </si>
  <si>
    <t>Actualizar Matriz Legal en aspectos propios del Sistema de Seguridad y Salud en  Trabajo y actualización del normograma con respectiva publicación.</t>
  </si>
  <si>
    <t>Matriz Legal Divulgada</t>
  </si>
  <si>
    <t>Profesional SG-SST TH
Rol jurídico externo</t>
  </si>
  <si>
    <t>2020.AI01.07.01</t>
  </si>
  <si>
    <t>Aspecto 19. No se evidencia aplicación del procedimiento actos y condiciones inseguras TAH-PD-14</t>
  </si>
  <si>
    <t>Faltó completar el 100% de la divulgación del procedimiento actos y condiciones inseguras y formato de reporte de actos y condiciones inseguras.</t>
  </si>
  <si>
    <t>Actualizar los lineamientos para el reporte de actos y condiciones inseguras, con el fin de facilitar su seguimiento</t>
  </si>
  <si>
    <t>1. Revisar y actualizar el Procedimiento de Actos y Condiciones Inseguras que se encuentra vigente en el SIG 
2. Revisar y actualizar el formato que se tiene para el reporte de actos y condiciones inseguras
3. Crear una matriz para consolidar todos los reportes de actos y condiciones inseguras y poder facilitar su seguimiento</t>
  </si>
  <si>
    <t>1. Procedimiento aprobado en el SIG
2. Formato aprobado en el SIG
3. Matriz consolidada Actos y Condiciones inseguras reportadas en el 2023</t>
  </si>
  <si>
    <t>1
1
1</t>
  </si>
  <si>
    <t>2020.AI01.08.01</t>
  </si>
  <si>
    <t>Aspecto 20. No se evidencia procedimiento para la inclusión de especificaciones en materia SST en la contratación de productos y servicios.</t>
  </si>
  <si>
    <t>Falta de procedimiento para la identificación y evaluación de las especificaciones en SST de las compras y adquisición de productos y servicios.</t>
  </si>
  <si>
    <t xml:space="preserve">Incluir en el procedimiento de la etapa precontractual las actividades para identificación y evaluación de las especificaciones de SST </t>
  </si>
  <si>
    <t>Actualizar documentos de Gestión Contractual incluyendo especificaciones de SST</t>
  </si>
  <si>
    <t>Documentos aprobados en el SIG</t>
  </si>
  <si>
    <t>Coordinador Grupo de Gestión Contractual
Profesional SG-SST</t>
  </si>
  <si>
    <t>2020.AI01.09.01</t>
  </si>
  <si>
    <t>Aspecto 21. No se evidencia la inclusión de aspectos legales aplicables al SG-SST en la evaluación y selección de proveedores y contratistas</t>
  </si>
  <si>
    <t>No se da cumplimiento a la Resolución 312 de 2019, relacionada con los lineamiento para la selección de proveedores.</t>
  </si>
  <si>
    <t>Actualizar los lineamientos para la investigación de accidentes e incidentes de trabajo</t>
  </si>
  <si>
    <t>1. Construir Procedimiento de Reporte e investigación de Accidentes e Incidentes de Trabajo
2. Presentar propuesta de procedimiento ante el COPASST para su revisión y aprobación y así, pasar ante el Grupo de Planeación y Relacionamiento con el Ciudadano para su formalización.
3. Revisar y actualizar el Formato de Investigación de Accidentes e Incidentes de Trabajo</t>
  </si>
  <si>
    <t>1. Procedimiento aprobado
2. Lista de Asistencia
3. Formato aprobado</t>
  </si>
  <si>
    <t>Profesional SG-SST
Copasst 2020-2022</t>
  </si>
  <si>
    <t>2020.AI01.10.01</t>
  </si>
  <si>
    <t>Aspecto 33. No se evidencian registros de investigación  de accidentes de trabajo con participación del  COPASST que determinen las  causas básicas o inmediatas y la posibilidad de que se presenten nuevos casos, en concordancia con el procedimiento TAH-PD-15</t>
  </si>
  <si>
    <t xml:space="preserve">
Falta actualizar el procedimiento TAH-PD-15 y comunicar el procedimiento de investigación de accidentes e incidentes</t>
  </si>
  <si>
    <t>Con el cumplimiento de las actividad 2020.AI01.09.01 se da alcance a este hallazgo</t>
  </si>
  <si>
    <t>1. Procedimiento aprobado y articulado al SIG
2. Lista de Asistencia
3. Formato aprobado</t>
  </si>
  <si>
    <t>2020.AI01.11.01</t>
  </si>
  <si>
    <t>Aspecto 34. Las estadísticas de los accidentes laborales y enfermedades comunes presentadas durante el año 2019, no incluyen el año inmediatamente anterior, ni conclusiones derivadas</t>
  </si>
  <si>
    <t>Falta de entrega de los documentos que permitan realizar las estadísticas</t>
  </si>
  <si>
    <t>1. Solicitar a la ARL todos los Accidentes reportados por año desde que se cuenta con su servicio
2. Consolidar en una Matriz los accidentes reportados por el ICC
3. Revisar los indicadores aplicables en materia de accidentalidad para retomar desde la vigencia 2023</t>
  </si>
  <si>
    <t>1. Reporte ARL 
2. Matriz de Accidentes e Incidentes de Trabajo
3. Soporte Indicadores Accidentalidad</t>
  </si>
  <si>
    <t>Profesional SG-SST</t>
  </si>
  <si>
    <t>2020.AI01.12.01</t>
  </si>
  <si>
    <t>Aspecto 53. No se evidencia formulación de indicadores del SG-SST.</t>
  </si>
  <si>
    <t>No se evidencia formulación de indicadores del SG-SST, en consecuencia, tampoco hay resultados de los mismos.</t>
  </si>
  <si>
    <t>Establecer el estado de los indicadores del SG-SST y si se requiere actualizarlos para activar su medición</t>
  </si>
  <si>
    <t>1. Buscar los indicadores que se han venido aplicado en materia SST en vigencias anteriores, con el fin de actualizar o ajustar si así lo requiere
2. Iniciar con la medición de los Indicadores posterior a la construcción de los Indicadores</t>
  </si>
  <si>
    <t>1. Soporte Indicadores SST Vigencias anteriores
2. Batería de Indicadores 2023</t>
  </si>
  <si>
    <t>2020.AI01.13.01</t>
  </si>
  <si>
    <t>Aspecto 54. No se encontró evidencia de auditorías anteriores a la que realizó la Unidad de Control Interno</t>
  </si>
  <si>
    <t>Se deben profundizar los conocimientos en  materia de legislación del SG-SST, no se cuenta con auditores formados y se debe informar al Copasst sobre su rol en materia de planificación de auditorias.</t>
  </si>
  <si>
    <t>Gestionar capacitación de auditores internos en SST y coordinar la inclusión de auditoría interna al SG-SST, en el plan anual de auditoria de 2024</t>
  </si>
  <si>
    <t>1. Suministrar Equipos internos capacitados (SST)
2. Gestionar Auditoria 3er Trimestre del 2024</t>
  </si>
  <si>
    <t>1. Certificados de personal capacitado
2. Solicitud Auditoria 2024 SG SST</t>
  </si>
  <si>
    <t>Según inscritos y aprobado el Curso
1</t>
  </si>
  <si>
    <t>2020.AI01.14.01</t>
  </si>
  <si>
    <t>Aspecto 55. No se encontró evidencia de revisión por la alta dirección en el año 2019, en concordancia con el formato TAH-038 y el procedimiento TAH-PD-21 "INSPECCIÓN, REVISIÓN, EVALUACIÓN Y SEGUIMIENTO POR PARTE DE LA DIRECCIÓN AL SISTEMA DE GESTIÓN DE LA SEGURIDAD Y SALUD EN EL TRABAJO"</t>
  </si>
  <si>
    <t>Con ocasión de la mesa de trabajo para realizar revisión se concluye que hay debilidades en el proceso de revisión por la dirección en materia de SST, dado que no se presenta: cubrimiento a los 24 aspectos</t>
  </si>
  <si>
    <t>Establecer lineamientos para la revisión por la dirección del SIG</t>
  </si>
  <si>
    <t>1. Construir Procedimiento de Revisión por la Dirección integrado en conjunto con los demás líderes de los Sistemas de Gestión
2. Presentar propuesta de procedimiento ante el  equipo técnico de direccionamiento estratégico para su revisión y aprobación y así, pasar ante el Grupo de Planeación para su formalización.
3. Revisar y actualizar el formato al que se hace referencia en el hallazgo</t>
  </si>
  <si>
    <t>1. Procedimiento aprobado y articulado al SIG
2. Lista de Asistencia
3. Formato aprobado y articulado al SIG</t>
  </si>
  <si>
    <t>Profesional SG-SST TH
Coordinador(a) Grupo de Talento Humano</t>
  </si>
  <si>
    <t>2020.AI01.15.01</t>
  </si>
  <si>
    <t>Aspecto 56. No se encontró evidencia de comunicación de la revisión por la dirección al COPASST y la responsable del Sistema de Gestión SST.</t>
  </si>
  <si>
    <t>No se encontraba esta actividad en el plan de trabajo.</t>
  </si>
  <si>
    <t>Establecer lineamientos para la revisión por la dirección del SIG recibiendo respuesta de sus observaciones el COPASST y la responsable del Sistema de Gestión SST.</t>
  </si>
  <si>
    <t>Esta actividad se desarrolla con la actividad 2020.AI01.14.01</t>
  </si>
  <si>
    <t>2020.AI01.16.01</t>
  </si>
  <si>
    <t>Aspecto 57. No se encontró evidencia de planes de mejoramiento respecto al SG-SST inscritos en planeación durante el año 2019, según procedimiento: "MED-PD-01 DESARROLLO PLANES DE MEJORAMIENTO"</t>
  </si>
  <si>
    <t xml:space="preserve">Falta documentar la acciones según recomendación </t>
  </si>
  <si>
    <t>Incluir en el procedimiento de planes de mejoramientos los lineamientos para tener en cuenta de las fuentes en materia de SG-SST</t>
  </si>
  <si>
    <t>1. Actualizar el procedimiento de planes de mejoramiento para incluir los aspectos del SG-SST y si es necesario actualizar la matriz de planes de mejoramiento
2. Implementar el procedimiento de planes de mejoramiento en lo que atañe al SG-SST</t>
  </si>
  <si>
    <t xml:space="preserve"> Procedimiento articulado al SIG e implementado</t>
  </si>
  <si>
    <t>2020.AI01.17.01</t>
  </si>
  <si>
    <t>Aspecto 58. No se encontró evidencia de planes de mejoramiento respecto al SG-SST inscritos en planeación durante el año 2019, según procedimiento: "MED-PD-01 DESARROLLO PLANES DE MEJORAMIENTO"</t>
  </si>
  <si>
    <t>Esta actividad se desarrolla con la actividad 2020.AI01.16.01</t>
  </si>
  <si>
    <t>2020.AI01.18.01</t>
  </si>
  <si>
    <t>Aspecto 59. No se encontró evidencia de planes de mejoramiento respecto al SG-SST inscritos en planeación durante el año 2019, según procedimiento: "MED-PD-01 DESARROLLO PLANES DE MEJORAMIENTO"</t>
  </si>
  <si>
    <t>2020.AI01.19.01</t>
  </si>
  <si>
    <t>Aspecto 60. No se encontró evidencia de planes de mejoramiento respecto al SG-SST inscritos en planeación durante el año 2019, según procedimiento: "MED-PD-01 DESARROLLO PLANES DE MEJORAMIENTO"</t>
  </si>
  <si>
    <t>Debilidades en la planeación y formulación de las actividades a desarrollar en la vigencia y puede afectar el cumplimiento de los objetivos estratégicos, la misión y visión de la entidad.</t>
  </si>
  <si>
    <t>Metodología implementada</t>
  </si>
  <si>
    <t>Profesional Especializado Grupo de Investigaciones Académicas</t>
  </si>
  <si>
    <t>Coordinador y profesional especializado Grupo de Gestión Documental</t>
  </si>
  <si>
    <t xml:space="preserve">Grupo de Gestión Documental </t>
  </si>
  <si>
    <t>Algunos grupos internos de trabajo no tienen sus archivos de gestión organizada de acuerdo a las TRD vigentes lo cual denota falta de control</t>
  </si>
  <si>
    <t>Informe presentado al Comité de Archivo</t>
  </si>
  <si>
    <t>Organizar los documentos de acuerdo con las TRD vigentes a través de monitoreo de las series y subseries en los grupos internos de trabajo</t>
  </si>
  <si>
    <t xml:space="preserve">Desconocimiento en temas de supervisión de contratos por parte de algunos servidores públicos y por los colaboradores externos recurrentes </t>
  </si>
  <si>
    <t xml:space="preserve">Socializar a los servidores públicos y a los colaboradores externos recurrentes de la entidad en general y a los que apoyan la gestión sobre la supervisión de contratos </t>
  </si>
  <si>
    <t>Comunicaciones internas enviadas por correo electrónico y por Teams
Evaluación de conocimiento implementada</t>
  </si>
  <si>
    <t>3
1</t>
  </si>
  <si>
    <t>Profesional Especializado de Grupo de Gestión Contractual</t>
  </si>
  <si>
    <t>Grupo de Recursos Físicos</t>
  </si>
  <si>
    <t>Lineamiento, articulado al SIG</t>
  </si>
  <si>
    <t>Con el cumplimiento de las actividad 2013.AE01.04.04 se da alcance a este hallazgo</t>
  </si>
  <si>
    <t>2022.AI03</t>
  </si>
  <si>
    <t>RESULTADO DE LA AUDITORIA AL SIGEP 2-INFORME FINAL POR PARTE DE CONTROL INTERNO DE GESTIÓN</t>
  </si>
  <si>
    <t>LEY 1712 DE 2014 ARTÍCULO  3. Otros principios de la transparencia y acceso a la información pública
MANUAL POLÍTICA PARA EL TRATAMIENTO DE
DATOS PERSONALES DIR-M-3, título 5.9 Deberes del encargado del tratamiento, literales c) y f)</t>
  </si>
  <si>
    <t>2022.AI03.01.01</t>
  </si>
  <si>
    <t>Hallazgo 1. TRA-HI_1. Además del directorio SIGEP, el Instituto Caro y Cuervo, en su página web e intranet, dispuso un directorio: el web se puede consultar a través de: https://www.caroycuervo.gov.co/Directorio/. en este sitio se evidencia desactualización e inconsistencias de información detalladas en el anexo 4 de este informe. Lo anterior no evidencia que este instrumento cuente con información oportuna, objetiva, veraz y completa, de conformidad con los criterios 1a y 1b.</t>
  </si>
  <si>
    <t>Falta de actualización de la información en el directorio de la página web institucional</t>
  </si>
  <si>
    <t>Ajustar el esquema de publicaciones de la entidad</t>
  </si>
  <si>
    <t>Ajustar la responsabilidad del Directorio en el esquema de publicaciones a Talento Humano y ajustar la frecuencia a mensual</t>
  </si>
  <si>
    <t>Esquema de publicaciones, ajustado</t>
  </si>
  <si>
    <t xml:space="preserve">Subdirector Académico </t>
  </si>
  <si>
    <t>DECRETO 1081 de 2015 ARTÍCULO  2.1.1.2.1.5. Directorio de Información de servidores públicos, empleados y contratistas
(3) Formación académica.</t>
  </si>
  <si>
    <t>2022.AI03.02.01</t>
  </si>
  <si>
    <t>Hallazgo 4. TRA-HI_2. Según el anexo 1 de este informe. Las hojas de vida número 45, 50, 82 y 148,  presentan inconsistencias en la sección formación académica del directorio SIGEP y se visualiza en su contenido la nota: "NO reportado", mientras que en el caso de la hoja número 96 se visualiza un registro de formación duplicado.
Lo anterior, no evidencia cumplimiento del criterio 4.</t>
  </si>
  <si>
    <t>Falta un punto de control para verificación de la calidad de información reflejada en el directorio SIGEP, en las secciones formación académica, posterior a la posesión del funcionario</t>
  </si>
  <si>
    <t>Actualizar procedimiento</t>
  </si>
  <si>
    <t xml:space="preserve">Crear un punto de control en el procedimiento de vinculación para garantizar la calidad de la información que se visualiza en el directorio SIGEP 2, después de la vinculación del funcionario, incluyendo en un periodo de 15 días hábiles. </t>
  </si>
  <si>
    <t>Procedimiento de vinculación actualizado y publicado</t>
  </si>
  <si>
    <t>Coordinador(a) del Grupo de Talento Humano</t>
  </si>
  <si>
    <t>DECRETO 1081 de 2015 ARTÍCULO  2.1.1.2.1.5. Directorio de Información de servidores públicos, empleados y contratistas
(4) Experiencia laboral y profesional.</t>
  </si>
  <si>
    <t>2022.AI03.03.01</t>
  </si>
  <si>
    <t>Hallazgo 5. TRA-HI_3. Según el anexo 1 de este informe. Las hojas de vida número 108, 116, 120, 132, 136, 140, 152, 157 y 177 en el directorio SIGEP se visualiza la nota "No se reportó información sobre experiencia laboral", mientras que las hojas de vida número 20, 33, 34, 45, 50, 56, 65, 69, 74, 82, 83, 99, 100, 102, 104, 105, 107, 110, 112, 114, 121, 125, 127, 128, 131, 134, 156, 158, 173, 178, 179, 182, 191, 193, 194, 195, 201, 204 y 205 en la sección experiencia laboral presentan diversas inconsistencias que se resaltan en color azul en el anexo 1.
Lo anterior, no videncia cumplimiento del criterio 5.</t>
  </si>
  <si>
    <t>No reporte por parte del contratista ni verificación por parte de la entidad en la información aportada en SIGEP II</t>
  </si>
  <si>
    <t>Documentar procedimiento precontractual donde se evidencie punto de control en la verificación directorio SIGEP II y la articulación con lista chequeo de documentos solicitados a los contratistas</t>
  </si>
  <si>
    <t>Documentar un procedimiento precontractual articulado al SIG: 31/12/2023
Procedimiento implementado evidenciado por medio del directorio de contratistas en SIGEP II: 30/06/2024</t>
  </si>
  <si>
    <t>Un procedimiento articulado  al SIG, e implementado
Directorio de contratistas en SIGEP II actualizado</t>
  </si>
  <si>
    <t xml:space="preserve">Coordinador(a) Grupo de Gestión Contractual </t>
  </si>
  <si>
    <t>2022.AI03.03.02</t>
  </si>
  <si>
    <t>Falta un punto de control para verificación de la calidad de información reflejada en el directorio SIGEP, en las secciones experiencia laboral, posterior a la posesión del funcionario</t>
  </si>
  <si>
    <t>Con el cumplimiento de las actividad 2022.AI03.02.01 se da alcance a este hallazgo</t>
  </si>
  <si>
    <t>DECRETO 1081 de 2015 ARTÍCULO  2.1.1.2.1.5. Directorio de Información de servidores públicos, empleados y contratistas
(5) Empleo, cargo o actividad que desempeña.</t>
  </si>
  <si>
    <t>2022.AI03.04.01</t>
  </si>
  <si>
    <t>Hallazgo 6. TRA-HI_4. Según el anexo 1 de este informe. En la sección experiencia laboral del directorio SIGEP de las hojas de vida número 2,  19 y 38, del directorio SIGEP no se visualiza el cargo actual, vale la pena mencionar que los tres casos corresponden a personas de reciente vinculación al Instituto. Por otra parte, en la sección experiencia laboral del directorio SIGEP en el caso de los contratistas solo las hojas de vida número 106 y 162 indican la actividad que desempeña actualmente.
Lo anterior, no evidencia cumplimiento al criterio 6.</t>
  </si>
  <si>
    <t>Falta de diligenciamiento por parte de los contratistas de la información relacionada a la dependencia donde están prestando los servicios profesionales y de apoyo a la gestión
No hay un control posterior a la firma del contrato para la actualización del campo "experiencia actual", se asume que este campo no es necesario porque al final del formato de hoja de vida en la plataforma se visualiza el objeto del contrato, no obstante en la hoja de vida impresa esta información no queda consignada</t>
  </si>
  <si>
    <t xml:space="preserve">Incorporar la actividad de "actualización de la información relacionada a la dependencia en SIGEP II" como una obligación contractual general, que sea verificable por parte de la supervisión junto con el seguimiento al primer informe de actividades, conforme la forma de pago establecida. </t>
  </si>
  <si>
    <t xml:space="preserve">Incluir en el procedimiento correspondiente un punto de control referente a la revisión de la actualización de la información en SIGEP II </t>
  </si>
  <si>
    <t>2022.AI03.04.02</t>
  </si>
  <si>
    <t>Falta un punto de control para verificación de la calidad de información reflejada en el directorio SIGEP, para el campo: "cargo actual", después de la posesión del funcionario</t>
  </si>
  <si>
    <t>DECRETO 1081 de 2015 ARTÍCULO  2.1.1.2.1.5. Directorio de Información de servidores públicos, empleados y contratistas
(6) Dependencia en la que presta sus servicios en la entidad o institución.</t>
  </si>
  <si>
    <t>2022.AI03.05.01</t>
  </si>
  <si>
    <t>Hallazgo 7. TRA-HI_5 Según el anexo 2 de este informe. Se detectaron 24 casos de funcionarios vinculados a dependencias que no corresponden a la cual prestan sus servicios, adicionalmente el auditado reportó un caso más con esta misma inconsistencia para un total de 25.
Según anexo 1 de este informe. Las hojas de vida número 105 113 y 162 se encuentran vinculadas a dependencias que no corresponden. Lo anterior, no evidencia cumplimiento del criterio 7.</t>
  </si>
  <si>
    <t>El campo de la dependencia donde presta los servicios el contratistas es de dominio del administrador institucional de la plataforma SIGEP, quién desconoce la funcionalidad</t>
  </si>
  <si>
    <t>Incluir y verificar la información de la dependencia en la cual el contratista desempeñará su obligaciones contractuales al momento de la asociación del contratista en el directorio de contratistas de la entidad en el SIGEP II</t>
  </si>
  <si>
    <t>Directorio en SIGEP II con todos los contratistas activos visibles</t>
  </si>
  <si>
    <t>DECRETO 1081 de 2015 ARTÍCULO  2.1.1.2.1.5. Directorio de Información de servidores públicos, empleados y contratistas
(7) Dirección de correo electrónico institucional.</t>
  </si>
  <si>
    <t>2022.AI03.06.01</t>
  </si>
  <si>
    <t>Hallazgo 8. TRA-HI_6. Según el anexo 1 de este informe. Las hojas de vida número 19, 38, 96, 101, 109, 111, 116, 172,  y 196 no registran dirección de correo electrónico del Instituto Caro y Cuervo. Lo anterior, no evidencia cumplimiento del criterio 8.</t>
  </si>
  <si>
    <t>No se ha establecido un punto de control para la verificación del campo correo electrónico institucional, el cual se origina con posterioridad a la firma del contrato</t>
  </si>
  <si>
    <t>Con el cumplimiento de las actividad 2022.AI03.03.01 se da alcance a este hallazgo</t>
  </si>
  <si>
    <t>LEY 2013 de 2019 ARTÍCULO  2. literales g) y j) y parágrafo</t>
  </si>
  <si>
    <t>2022.AI03.07.01</t>
  </si>
  <si>
    <t>Hallazgo 12. TRA-HI_7 Según el anexo 3, en el caso de los contratistas para el año 2021, se evidencia el establecimiento de un control de registro de la información antes de la suscripción de los contratos. En el año 2020, cuatro contratistas erróneamente registraron que no son contratistas, mientras que en el año 2021 van 2 casos (ver columna Q  de la hoja formularios del anexo 3 de este informe)
Según el anexo 3 de este informe. La publicación de la declaración de bienes y rentas, del registro de conflicto de interés y la declaración del impuesto sobre la renta y complementarios ha sido presentada por tres de las cuatro funcionarios que desempeñan cargos del nivel directivo, en este momento. No se evidencia publicación en el caso del cargo Decana de la Facultad Seminario Andrés Bello, lo cual debió hacerse de manera previa a la posesión a principio del año 2021. En el caso del Subdirector Administrativo - Financiero, la publicación de la información se presentó el 31 de mayo de 2021, mientras que la posesión fue el mes de abril, es decir que se hizo de manera extemporánea.
Por otra parte, las salientes Subdirectora Administrativa Financiera y Decana debieron actualizar la Declaración de renta al momento del retiro.
Lo anterior, evidencia cumplimiento del criterio en el caso de los contratistas; mientras que no evidencia cumplimiento del criterio 12</t>
  </si>
  <si>
    <t>Desconocimiento normativo</t>
  </si>
  <si>
    <t xml:space="preserve">Verificar punto de control en el procedimiento de vinculación, referente a la publicación de la información en el aplicativo de integridad.
</t>
  </si>
  <si>
    <t>Verificar punto de control en el procedimiento de vinculación, referente a la publicación de la información en el aplicativo de integridad.</t>
  </si>
  <si>
    <t>Actualizaciones del sistema</t>
  </si>
  <si>
    <t>2022.AI03.07.02</t>
  </si>
  <si>
    <t>Actualización procedimiento desvinculación</t>
  </si>
  <si>
    <t>Incluir punto de control en el procedimiento de desvinculación</t>
  </si>
  <si>
    <t>Procedimiento actualizado en el SIG</t>
  </si>
  <si>
    <t>LEY 2013 de 2019 ARTÍCULO 3</t>
  </si>
  <si>
    <t>2022.AI03.08.01</t>
  </si>
  <si>
    <t>Hallazgo 13. TRA-HI_8 Los sujetos obligados que declararon renta respecto al año 2019, entre agosto y octubre de 2020, debieron actualizar esta información sobre los últimos meses del año 2020, en el caso que tuvieran contrato en ejecución. 
En el caso de los funcionarios del nivel directivo no se evidencia ninguna actualización sobre esta información en el año anterior. mientras que en el caso de los contratistas se evidencia que las declaraciones de renta correspondientes al año gravable 2019 fueron publicadas de manera tardía, hay dos casos en el cual fue cargada la declaración de renta del año gravable 2017 (ver celdas W209 y W228 de la hoja "formulario" del anexo 3). Lo anterior no evidencia cumplimiento del criterio 13</t>
  </si>
  <si>
    <t>Solicitar proyección en la agenda de los directivos la fecha para declarar renta
Generar espacios en Teams para los gerentes públicos, con cronogramas que permitan el seguimiento, vinculando a los asistentes de los directivos
Realizar y socializar calendario de obligaciones - Infograma (declaración de bienes y rentas - Persona pública - Conflicto de interés)</t>
  </si>
  <si>
    <t>Actualizar agenda
Construir espacio de TEAMS para gerentes públicos que permita el cumplimiento de la Ley 2013 de 2019, Decreto 830 de 2021.
Socialización infografías</t>
  </si>
  <si>
    <t>4
1
1</t>
  </si>
  <si>
    <t>Actualizaciones de agenda
Canal en Teams creado
Infografía socializada</t>
  </si>
  <si>
    <t>2022.AI03.08.02</t>
  </si>
  <si>
    <t>Lineamientos y procedimientos desactualizados</t>
  </si>
  <si>
    <t xml:space="preserve">Verificar punto de control en el procedimiento de vinculación, referente a la publicación de la información en el aplicativo de integridad. </t>
  </si>
  <si>
    <t>Con el cumplimiento de las actividad 2022.AI03.07.01 se da alcance a este hallazgo</t>
  </si>
  <si>
    <t>2022.AI03.08.03</t>
  </si>
  <si>
    <t>Con el cumplimiento de las actividad 2022.AI03.07.02 se da alcance a este hallazgo</t>
  </si>
  <si>
    <t>2022.AI03.08.04</t>
  </si>
  <si>
    <t>Diligenciamiento erróneo de la información por parte de los contratistas</t>
  </si>
  <si>
    <t>Orientación a los contratistas, indicándoles la información que debe contener el perfil de cada uno en la plataforma SIGEP II, haciendo la claridad en los contratistas que tienen más de un contrato reportado en SIGEP II.</t>
  </si>
  <si>
    <t>Cápsula informativa en comunicación interna</t>
  </si>
  <si>
    <t>2022.AI03.08.05</t>
  </si>
  <si>
    <t>Formato modelo de estudios previos de servicios profesionales y de apoyo a la gestión con la obligación general incluida, articulado al SIG</t>
  </si>
  <si>
    <t>LEY 2013 de 2019 ARTÍCULO  4. Información mínima obligatoria a registrar</t>
  </si>
  <si>
    <t>2022.AI03.09.01</t>
  </si>
  <si>
    <t>Hallazgo 14. TRA-HI_9. En el caso de siete contratistas identificados en celdas color amarillo en la columna F, de la hoja "formulario" del anexo 3 de este informe, se cargaron en la plataforma SIGEP documentos que no corresponden a la declaración de renta. Por lo anterior no se evidencia cumplimiento del criterio 14</t>
  </si>
  <si>
    <t>Con el cumplimiento de las actividad 2022.AI03.08.04 se da alcance a este hallazgo</t>
  </si>
  <si>
    <t>2022.AI03.09.02</t>
  </si>
  <si>
    <t>Con el cumplimiento de las actividad 2022.AI03.08.05 se da alcance a este hallazgo</t>
  </si>
  <si>
    <t>DECRETO 1083 de 2015 ARTÍCULO   2.2.16.6 Comprobación selectiva de veracidad</t>
  </si>
  <si>
    <t>2022.AI03.10.01</t>
  </si>
  <si>
    <t>Hallazgo 16. TRA-HI_10. No se evidenció verificación de la veracidad de la información de las declaraciones de bienes y rentas como establece el criterio 16</t>
  </si>
  <si>
    <t>MANUAL DE POLÍTICAS DE SEGURIDAD Y
PRIVACIDAD DE LA INFORMACIÓN  DIR-M-2, 5.10.2.2. Publicación de la dirección de correo electrónico como dato de contacto</t>
  </si>
  <si>
    <t>2022.AI03.11.01</t>
  </si>
  <si>
    <t>Hallazgo 17. TRA-HI_11. Según el anexo 1 de este informe. Las hojas de vida número 3, 6, 17, 58, 141 y 197 registran dirección de correo electrónico asociado a una dependencia o servicio institucional</t>
  </si>
  <si>
    <t>Diligenciamiento erróneo de la información por parte de los contratistas, al momento de ingresar el correo institucional personal.
No se ha establecido un punto de control para la verificación del campo correo electrónico institucional, el cual se origina con posterioridad a la firma del contrato.</t>
  </si>
  <si>
    <t>2022.AI03.11.02</t>
  </si>
  <si>
    <t>2021.AI02</t>
  </si>
  <si>
    <t>De acuerdo al informe de la auditoria del año 2019.2020 se encontraron tales hallazgos y se pretenden subsanar con el presente plan.</t>
  </si>
  <si>
    <t>Ley 594 ARTÍCULO 18. Capacitación para los funcionarios de archivo y Decreto 1080 de 2015 ARTÍCULO  2.8.2.5.14. Plan de Capacitación</t>
  </si>
  <si>
    <t>2021.AI02.01.01</t>
  </si>
  <si>
    <t>Hallazgo 3. GD-HI_1 No se evidencian soportes de capacitaciones a los integrantes del Grupo de Gestión Documental en relación con su labor, durante la vigencia 2019 y lo corrido del 2020 y El Plan de capacitación del año 2019 y 2020 carece de actividades para el despliegue del programa de gestión documental, dado que este último no ha sido elaborado.</t>
  </si>
  <si>
    <t>Porque los recursos económicos del Instituto Caro y Cuervo han sido limitados en lo referente al plan de capacitación y se ha priorizado la capacitación de otros grupos de trabajo.</t>
  </si>
  <si>
    <t>Gestionar lo necesario, procurando que se incluya  en el Plan Institucional de Capacitación
Capacitar a los integrantes del Grupo de Gestión Documental en relación con su labor.</t>
  </si>
  <si>
    <t>Realizar una capacitación en gestión documental en el plan institucional del capacitaciones 2024. En primera instancia los funcionarios y colaborades de Gestión Documental deberán estar certificados, en segunda instancia se deberá capacitar a todos los que cumplen funciones de archivo</t>
  </si>
  <si>
    <t>Plan de Capacitación 2024 aprobado incluyendo capacitaciones en Gestión Documental: Fecha de implementación: 31/01/2024
Informe certificados de las capacitaciones. Fecha de implementación: 31/12/2024</t>
  </si>
  <si>
    <t>Coordinador(a) Grupo de Talento Humano</t>
  </si>
  <si>
    <t>Decreto 1080 de 2015, ARTÍCULO  2.8.2.1.14. Del Comité Interno de Archivo, Acuerdo 006 de 2014 del AGN ARTÍCULO 25°: SEGUIMIENTO Y CONTROL y Decreto 1008 de 2018 ARTÍCULO 2.2.9.1.3.3. Responsable de orientar la implementación de la Política de Gobierno Digital</t>
  </si>
  <si>
    <t>2021.AI02.02.01</t>
  </si>
  <si>
    <t xml:space="preserve">En el CIGD no se tratan asuntos archivísticos </t>
  </si>
  <si>
    <t>Activación equipo técnico de gestión y desempeño de la dimensión de la información y comunicación con el fin de presentar al CIGD los temas de asuntos archivísticos que queden listos para revisión y aprobación.</t>
  </si>
  <si>
    <t>Realizar reunión con el equipo técnico de gestión y desempeño de la dimensión de la información y comunicación, acordando un cronograma de trabajo con el fin de llevar temas previamente revisados para validación y aprobación al CIGD</t>
  </si>
  <si>
    <t>Cronograma de trabajo</t>
  </si>
  <si>
    <t>Profesional Especializado Grupo de  Gestión Documental</t>
  </si>
  <si>
    <t>Acuerdo 060 de 2001 del AGN ARTÍCULO SÉPTIMO: Comunicaciones internas y Directiva presidencial 004 de 2012 numeral 3</t>
  </si>
  <si>
    <t>2021.AI02.03.01</t>
  </si>
  <si>
    <t>Hallazgo 5. GD-HI_3 No se tiene un criterio uniforme para radicación de comunicaciones oficiales internas. Se evidencia expedición de comunicaciones internas en papel generadas desde el Grupo de Talento Humano, con ocasión de la evaluación del desempeño,  adicionalmente se observa que en Casa de Cuervo se radican y en Hacienda Yerbabuena no.</t>
  </si>
  <si>
    <t>Falta de lineamientos en las comunicaciones oficiales internas</t>
  </si>
  <si>
    <t>Actualizar, validar, aprobar, publicar en el SIG y divulgar los procedimientos de recepción de documentos y trámite de documentos.</t>
  </si>
  <si>
    <t>Actualizar los procedimientos de Recepción y trámite de documentos</t>
  </si>
  <si>
    <t>1. Un procedimiento de recepción de documentos articulado al SIG y divulgado
2. Un procedimiento de trámite de documentos, articulado al SIG y divulgado</t>
  </si>
  <si>
    <t>Acuerdo 060 de 2001 del AGN ARTÍCULO SÉPTIMO: Comunicaciones internas y Directiva presidencial 004 de 2012 numeral 3.
Para las comunicaciones internas de carácter oficial, las entidades deberán establecer controles y procedimientos que permitan realizar un adecuado seguimiento a las mismas, utilizando los códigos de las dependencias, la numeración consecutiva y sistemas que permitan la consulta oportunamente, ya sean estos, manuales o automatizados.</t>
  </si>
  <si>
    <t>2021.AI02.03.02</t>
  </si>
  <si>
    <t>Hallazgo 5. GD-HI_3 No se tiene un criterio uniforme para radicación de comunicaciones oficiales internas. Se evidencia expedición de comunicaciones internas en papel generadas desde el Grupo de Talento Humano, con ocasión de la evaluación del desempeño,  adicionalmente se observa que en Casa de Cuervo se radican y en Hacienda Yerbabuena no</t>
  </si>
  <si>
    <t xml:space="preserve">Capacitar a los funcionarios en los lineamientos de comunicaciones internas oficiales utilizando los códigos de las dependencias y la numeración consecutiva según la TRD </t>
  </si>
  <si>
    <t xml:space="preserve">Capacitar a los funcionarios (un rol encargado en cada dependencia) con el fin de articular las comunicaciones internas oficiales utilizando los códigos de las dependencias y la numeración consecutiva según la TRD </t>
  </si>
  <si>
    <t>Bitácora o lista de consecutivos de comunicaciones internas</t>
  </si>
  <si>
    <t>Profesional Especializado y Coordinador Grupo de Gestión Documental</t>
  </si>
  <si>
    <t>Acuerdo 060 de 2001 del AGN ARTÍCULO OCTAVO: Control de comunicaciones oficiales:</t>
  </si>
  <si>
    <t>2021.AI02.04.01</t>
  </si>
  <si>
    <t>Hallazgo 6 GD-HI_4Se evidencia mecanismo de alerta con frecuencia quincenal, que resulta riesgoso porque hay peticiones que se pueden vencer en ese lapso, resultando entonces un mecanismo ineficaz.</t>
  </si>
  <si>
    <t>Error en la caracterización y tiempos de seguimiento de las peticiones.</t>
  </si>
  <si>
    <t>Actualizar el lineamiento de gestión de PQRSDF respecto a las alertas semanales</t>
  </si>
  <si>
    <t>Actualizar e implementar el procedimiento de gestión de PQRSDF. La implementación se evidenciará frente al control correspondiente a la realización de alertas semanales</t>
  </si>
  <si>
    <t>Un procedimiento actualizado implementado y divulgado de PQRSDF
Correos electrónicos remitidos con alertas de peticiones pendientes por contestar</t>
  </si>
  <si>
    <t>Coordinador Grupo de Planeación  y Relacionamiento con el Ciudadano</t>
  </si>
  <si>
    <t xml:space="preserve">Ley 594 ARTÍCULO 46. Conservación de documentos, Decreto 1080 de 2015 ARTÍCULO  2.8.2.9.6. Custodia de archivos y documentos con valor histórico y ARTÍCULO  2.8.5.4.5. Conservación de la información publicada con anterioridad, Acuerdo 006 de 2014 del AGN ARTÍCULO 6° PROGRAMAS DE CONSERVACIÓN PREVENTIVA, ARTÍCULO 11°: APROBACIÓN SISTEMA INTEGRADO DE CONSERVACIÓN – SIC y ARTICULO 17º ARCHIVOS AUDIOVISUALES FOTOGRÁFICOS O SONOROS </t>
  </si>
  <si>
    <t>2021.AI02.05.01</t>
  </si>
  <si>
    <t>Hallazgo 7 GD-HI_5 No se evidencia: 
a) planeación de un sistema de conservación documental con las características definidas en el Acuerdo 006 de 2014 del AGN
b) que los archivos históricos, se hayan contemplado en la planeación de actividades de preservación del Sistema integrado de Conservación
c)  un mecanismo para la conservación de información publicada con anterioridad en el sitio web, ni un procedimiento para tal fin
d)  formulación de los programas señalados en el acuerdo 006 de 2014 del AGN
e) acto administrativo de aprobación del SIC por parte de Representante legal
f) control y respaldo de información en la red social Flickr ni de el repositorio de archivos sonoros de la Emisora CyC Radio, y de las investigaciones de estudios fónicos.  
Falta lineamientos de respaldo desde el proceso de Gestión Documental, tampoco se observan lineamientos de conservación y preservación de las imágenes y archivos del ALEC</t>
  </si>
  <si>
    <t xml:space="preserve">Falta de planeación y lineamientos del Grupo de Gestión Documental </t>
  </si>
  <si>
    <t>Diseñar, aprobar e implementar un Plan de preservación digital a largo plazo.</t>
  </si>
  <si>
    <t>Definir el Plan de Preservación digital a largo plazo anualizado (incluyendo los tipos de soportes documentados en el hallazgo)</t>
  </si>
  <si>
    <t>Un Plan de Preservación Digital a Largo Plazo, aprobado por el CIGD y publicado en página web. Fecha de implementación: 31/01/2024
Plan implementado: Fecha de implementación: 31/12/2024</t>
  </si>
  <si>
    <t>Profesional especializado y coordinador Grupo de Gestión Documental</t>
  </si>
  <si>
    <t>2021.AI02.05.02</t>
  </si>
  <si>
    <t>Actualizar, validar, aprobar, publicar, socializar e implementar el sistema integrado de conservación documental con las características definidas en el Acuerdo 006 de 2014 del AGN.</t>
  </si>
  <si>
    <t>Realizar del Plan de Conservación Documental anualizado (incluyendo los tipos de soportes documentados en el hallazgo)</t>
  </si>
  <si>
    <t>1. Un Plan de Conservación Documental aprobado, publicado, socializado.  Fecha de implementación: 31/01/2024
 Plan implementado.  Fecha de implementación: 31/12/2024</t>
  </si>
  <si>
    <t>2021.AI02.05.03</t>
  </si>
  <si>
    <t>Diseñar, aprobar e implementar el Programa de gestión documental anualizado  (incluyendo los tipos de soportes documentados en el hallazgo)</t>
  </si>
  <si>
    <t>Programa de gestión documental anualizado (incluyendo los tipos de soportes documentados en el hallazgo)</t>
  </si>
  <si>
    <t>Programa de gestión documental anualizado, aprobado por el CIGD y publicado en página web:  Fecha de implementación: 31/01/2024
 Programa implementado.  Fecha de implementación: 31/12/2024</t>
  </si>
  <si>
    <t>Coordinador(a) y profesional especializado Grupo de Gestión Documental</t>
  </si>
  <si>
    <t>Directiva presidencial 004 de 2012</t>
  </si>
  <si>
    <t>2021.AI02.06.01</t>
  </si>
  <si>
    <t>Hallazgo 8 GD-HI_6 No se evidencian mecanismos de medición y seguimiento al consumo de papel y por ende tampoco metas establecidas</t>
  </si>
  <si>
    <t xml:space="preserve">Porque a la fecha del hallazgo no se habían culminado los tramites de aprobación, publicación y socialización de los instrumentos y mecanismos de medición y seguimiento al consumo del papel, no obstante se han adelantado acciones desde la vigencia 2020 y lo corrido del 2021 para evidenciar dichos avances en los planes  de acción correspondientes. </t>
  </si>
  <si>
    <t>Evidenciar mecanismos de medición y seguimiento al consumo de papel y por ende establecer metas.
Establecer metas de ahorro en el consumo de papel.</t>
  </si>
  <si>
    <t>Presentar informe de mediciones de consumo de papel de acuerdo a metas establecidas</t>
  </si>
  <si>
    <t>Un (01) informe de Mediciones de consumo de papel de acuerdo a metas establecidas</t>
  </si>
  <si>
    <t>Profesional especializado, grado 13 - Administrador de las bodegas de almacén del Grupo Recursos Físicos</t>
  </si>
  <si>
    <t>2021.AI02.06.02</t>
  </si>
  <si>
    <t>No hay lineamientos documentales en el SIG ni socializaciones sobre el tema de medición y seguimiento al consumo de papel</t>
  </si>
  <si>
    <t>Actualizar y aprobar el procedimiento de conservación de documentos de acuerdo al diagnostico integral de archivo.</t>
  </si>
  <si>
    <t xml:space="preserve">Articular al SIG el procedimiento de conservación de documentos teniendo en cuenta el diagnóstico integral de archivos </t>
  </si>
  <si>
    <t>Un (01) procedimiento de conservación de documentos de acuerdo al diagnóstico integral de archivo</t>
  </si>
  <si>
    <t>Coordinador(a) y profesional especializado del Grupo de Gestión Documental</t>
  </si>
  <si>
    <t>2021.AI02.06.03</t>
  </si>
  <si>
    <t>Presentaciones y diapositivas para socializaciones.</t>
  </si>
  <si>
    <t>Divulgar diapositivas del procedimiento de conservación de documentos de acuerdo al diagnóstico integral de archivos</t>
  </si>
  <si>
    <t>Divulgación de diapositivas del procedimiento de conservación de documentos</t>
  </si>
  <si>
    <t>Acuerdo 006 de 2014 del AGN ARTICULO 4°: COMPONENTES DEL SISTEMA INTEGRADO DE CONSERVACIÓN- SIC</t>
  </si>
  <si>
    <t>2021.AI02.07.01</t>
  </si>
  <si>
    <t>Hallazgo 10. GD-HI_7 No se evidencia un diagnóstico integral de archivo acorde con el documento técnico "Pautas para diagnóstico integral de archivos", como requisito previo para el Sistema Integrado de Conservación. Ver concepto técnico disponible en: https://www.archivogeneral.gov.co/sites/default/files/conceptostecnicos/2015/SUBATPA/Radicado_2-2015-05836_0.pdf</t>
  </si>
  <si>
    <t>No existe un diagnóstico documental en la entidad</t>
  </si>
  <si>
    <t>Realizar un diagnóstico integral de archivo. Este documento se deberá trabajar en el marco de la dimensión  Información y Comunicación, conformado en los equipos MIPG</t>
  </si>
  <si>
    <t>Presentar un diagnóstico integral de archivo</t>
  </si>
  <si>
    <t xml:space="preserve">Documento diagnóstico </t>
  </si>
  <si>
    <t>Ley 1712 ARTÍCULO 7o. DISPONIBILIDAD DE LA INFORMACIÓN</t>
  </si>
  <si>
    <t>2021.AI02.08.01</t>
  </si>
  <si>
    <t>Hallazgo 11. GD-HI_8 A través de los informes trimestrales de la Unidad de Control Interno denominado "Garantía al derecho de acceso a la información pública" se evidencia falta de planeación y seguimiento para la publicación oportuna de la información consignada en el Esquema de Publicación vigente.</t>
  </si>
  <si>
    <t>Falta de control para cumplimiento de los plazos consignados en el Esquema de Publicación (tenemos vencido el cumplimiento legal del 31 de marzo de 2020 para aplicar la Resolución 1519 de 2020)</t>
  </si>
  <si>
    <t>Crear estrategia en Teams con el fin de realizar estrategia de seguimiento y alertas por medio de Planner al "Esquema de publicaciones"</t>
  </si>
  <si>
    <t>Creación de canal Teams "Esquema de publicaciones" con el fin de realizar estrategia de seguimiento y alertas por medio de Planner</t>
  </si>
  <si>
    <t>Estrategia aplicada</t>
  </si>
  <si>
    <t>Líder asignado por la Subdirección Académica</t>
  </si>
  <si>
    <t>Decreto 1080 de 2015 ARTÍCULO  2.8.5.3.3. Procedimiento participativo para la adopción y actualización del Esquema de Publicación</t>
  </si>
  <si>
    <t>2021.AI02.09.01</t>
  </si>
  <si>
    <t>Hallazgo 12. GD-HI_9 No se evidencia un procedimiento participativo para la adopción y actualización del esquema de publicación, aunque se cuenta con una encuesta publicada en: https://www.caroycuervo.gov.co/Institucional/encuesta/, no se tiene establecido el manejo de la información recolectada por ese canal.</t>
  </si>
  <si>
    <t>Falta de convocatoria para la participación ciudadana en la actualización del esquema de publicaciones</t>
  </si>
  <si>
    <t>Evidenciar un procedimiento participativo para la adopción y actualización del esquema de publicación</t>
  </si>
  <si>
    <t>Procedimiento que contenga la participación de la ciudadanía en la actualización del esquema de publicaciones, articulado al SIG e implementado</t>
  </si>
  <si>
    <t>Un (1) procedimiento para la adopción, seguimiento y actualización del esquema de publicaciones, articulado al SIG e implementado</t>
  </si>
  <si>
    <t>Líder Equipo de Comunicaciones y Prensa</t>
  </si>
  <si>
    <t>Resolución 3564 de 2015 expedida por MINTIC, sustituida por la resolución 1519 de 2020</t>
  </si>
  <si>
    <t>2021.AI02.10.01</t>
  </si>
  <si>
    <t>Hallazgo 13. GD-HI_10 De acuerdo con el anexo 2 del informe de auditoria se evidencia incumplimiento, en los requisitos que tienen asignados los siguientes números: 1, 35, 40, 42, 45, 50, 59, 63, 65 y 80.</t>
  </si>
  <si>
    <t xml:space="preserve">1. La página web actual no cuenta con un sistema de gestión de contenidos que facilite la actualización de los documentos de transparencia.
2. Información desactualizada en el esquema de publicaciones.
3. Falta de control para cumplimiento de los plazos consignados en el Esquema de Publicación (tenemos vencido el cumplimiento legal del 31 de marzo de 2020 para aplicar la Resolución 1519 de 2020)
</t>
  </si>
  <si>
    <t>Esta actividad se articula con el desarrollo de la actividad no. 2021.AI02.08.01</t>
  </si>
  <si>
    <t>2021.AI02.10.02</t>
  </si>
  <si>
    <t>1. La página web actual no cuenta con un sistema de gestión de contenidos que facilite la actualización de los documentos de transparencia.
2. Información desactualizada en el esquema de publicaciones.
3. Falta de convocatoria para la participación ciudadana en la actualización del esquema de publicaciones</t>
  </si>
  <si>
    <t>Esta actividad se articula con el desarrollo de la actividad no. 2021.AI02.09.01</t>
  </si>
  <si>
    <t>Líder Equipo Comunicaciones y Prensa</t>
  </si>
  <si>
    <t>Decreto 2712 de 2010, Artículo 6. Funciones generales de las dependencias</t>
  </si>
  <si>
    <t>2021.AI02.11.01</t>
  </si>
  <si>
    <t>Hallazgo 14 GD-HI_11 No se evidencia articulación del Plan Institucional de Gestión Ambiental con el plan de acción para la vigencia 2020, el publicado en el año 2019 se pueden consultar en: https://www.caroycuervo.gov.co/Transparencia/documentos-transparencia/331. Este carece de cronograma, indicadores y codificación, por lo tanto no se puede determinar si sigue vigente o se encuentra en ejecución. También se visualiza un control de cambios que contiene datos de la versión 2, y no de la versión 1. Según lo anterior las dependencias no pueden fortalecer un plan que no se mide periódicamente</t>
  </si>
  <si>
    <t>Porque al momento del informe de la auditoria no se había recibido la aprobación del PIGA 
El PIGA publicado en página web fue aprobado en 2019, carece de publicación de sus anexos (ver resolución distrital 242 de 2014)</t>
  </si>
  <si>
    <t>Actualizar, articular y aprobar el Plan Institucional de Gestión Ambiental (PIGA) para realizar seguimiento, medición, ejecución y evidenciar la homogeneidad con los demás planes institucionales del Instituto Caro y Cuervo
PIGA actualizado y articulado con los planes institucionales</t>
  </si>
  <si>
    <t>1. Un (01) Plan Institucional de Gestión Ambiental (PIGA) con anexos, aprobado y publicado por CIGD</t>
  </si>
  <si>
    <t>Coordinador(a) Grupo Recursos Físicos</t>
  </si>
  <si>
    <t>Acuerdo 060 de 2001 del AGN ARTÍCULO DÉCIMO CUARTO: Imagen corporativa.
Con el propósito de reflejar una adecuada imagen corporativa, las entidades establecerán en sus manuales de procedimientos, la manera de elaborar oficios, cartas, memorandos y otros, teniendo en cuenta las normas ICONTEC, existentes para el efecto.
La leyenda de pie de página debe contener, la dirección, el número del conmutador, el número de fax institucional, la dirección de la página web y la dirección del correo electrónico de la entidad.</t>
  </si>
  <si>
    <t>2021.AI02.12.01</t>
  </si>
  <si>
    <t>Hallazgo 16. GD-HI_12. Se evidencian  lineamientos para la imagen corporativa publicados en: https://www.caroycuervo.gov.co/Institucional/imagen-institucional/.
Y también plantillas de comunicaciones internas y externas, sin embargo estos no se encuentran incorporados en el Sistema Integrado de Gestión - SIG. No se evidencia procedimiento que defina lineamientos para la elaboración de  oficios, cartas, memorandos, en concordancia con normas ICONTEC. En las actas de aprobación de garantías, de los contratos se tiene una dirección errónea de la Hacienda Yerbabuena.</t>
  </si>
  <si>
    <t>Falta de lineamientos internos en cuanto a la elaboración de oficios, cartas, memorandos</t>
  </si>
  <si>
    <t>Elaborar, publicar y socializar el procedimiento o lineamiento para definir orientaciones para la elaboración de oficios, cartas, memorandos, en concordancia con normas ICONTEC.</t>
  </si>
  <si>
    <t xml:space="preserve">Elaborar el procedimiento o lineamiento para la elaboración de oficios, cartas, memorandos, articulado al SIG y divulgado al interior de la entidad </t>
  </si>
  <si>
    <t>Un procedimiento o lineamiento para elaboración de oficios, cartas, memorandos aprobado, publicado y socializado</t>
  </si>
  <si>
    <t>Acuerdo 060 de 2001 del AGN ARTÍCULO DÉCIMO CUARTO: Imagen corporativa</t>
  </si>
  <si>
    <t>2021.AI02.12.02</t>
  </si>
  <si>
    <t>En la página web de la entidad se cuenta con modelo de carta y presentación para emitir comunicaciones oficiales, sin embargo, la documentación no se articula al SIG</t>
  </si>
  <si>
    <t>Articular al SIG las plantillas de carta y de presentación</t>
  </si>
  <si>
    <t>Plantilla de carta articulada al SIG
Plantilla de presentación articulada al SIG</t>
  </si>
  <si>
    <t>Líder del Equipo de Comunicaciones y Prensa</t>
  </si>
  <si>
    <t>Decreto 1080 de 2015 ARTÍCULO  2.8.5.1. Instrumentos de gestión de la información pública</t>
  </si>
  <si>
    <t>2021.AI02.13.01</t>
  </si>
  <si>
    <t>Hallazgo 20. GD-HI_13 No se evidencian versiones vigentes de:
a) Programa de gestión documental
b) Plan institucional de archivo</t>
  </si>
  <si>
    <t>Con el cumplimiento de las actividad 2021.AI02.05.01 se da alcance a este hallazgo</t>
  </si>
  <si>
    <t>2021.AI02.14.01</t>
  </si>
  <si>
    <t>Hallazgo 21. GD-HI_14. Los instrumentos de gestión de información pública visibles en la sección de transparencia y acceso a la información pública se encuentran desarticulados, ya que fueron elaborados de manera aislada, el que mayor desarrollo tiene a nivel tecnológico es el registro de activos de información que se genera a través de un sistema denominado SISCAI, de acuerdo con la guía: "GUÍA PARA LA IDENTIFICACIÓN, REGISTRO, CALIFICACIÓN Y VALORACIÓN DE LOS ACTIVOS DE INFORMACIÓN", sin embargo esta guía carece de lineamientos para la aprobación del documento que se genera a partir del referido sistema.</t>
  </si>
  <si>
    <t>Debido a la desactualización del Programa de Gestión Documental los instrumentos de gestión de la información no se articularon correctamente.</t>
  </si>
  <si>
    <t>Actualización del PGD, incluyendo lineamientos para la articulación de los instrumentos de gestión de información pública</t>
  </si>
  <si>
    <t>Con el cumplimiento de las actividad 2021.AI02.05.03 se da alcance a este hallazgo</t>
  </si>
  <si>
    <t>Programa de gestión documental anualizado, aprobado por el CIGD y publicado en página web:  Fecha de implementación: 31/01/2024
 Programa implementado.  Fecha de implementación: 31/12/2024</t>
  </si>
  <si>
    <t>2021.AI02.14.02</t>
  </si>
  <si>
    <t>El sistema de activos de información SISCAI es un desarrollo realizado por el grupo TIC bajo los lineamientos de la guía 5. Gestión y clasificación de activos de información de MINTIC, la cual no se encuentra articulada con los lineamientos señalados en la ley 1712 del 2014 sobre los instrumentos de gestión pública.</t>
  </si>
  <si>
    <t>En la guía para la identificación, registro, calificación y valoración de los activos de información:
- Incluir que el insumo inicial para realizar la gestión de activos son las tablas de retención documental.
- Documentar el método de aprobación de los instrumentos de gestión de información pública referenciando el acto administrativo 0195 DE 2020</t>
  </si>
  <si>
    <t>Actualizar guía COM-G-2 Guía para la identificación, registro, calificación y valoración de los activos de información</t>
  </si>
  <si>
    <t xml:space="preserve">Una (01) guía para la identificación, registro, calificación y valoración de los activos de información, actualizada </t>
  </si>
  <si>
    <t>Coordinador(a) Grupo TIC
Oficial Seguridad Información</t>
  </si>
  <si>
    <t>Decreto 1080 de 2015 ARTÍCULO  2.8.1.8. Remisión de listado de obras al Instituto Caro y Cuervo</t>
  </si>
  <si>
    <t>2021.AI02.15.01</t>
  </si>
  <si>
    <t>Hallazgo 22.GD-HI_15. No se evidencia recepción del listado de obras en el Instituto Caro y Cuervo los primeros cinco días de cada mes, ni elaboración del anuario bibliográfico.</t>
  </si>
  <si>
    <t xml:space="preserve">Porque El Instituto Caro y Cuervo, desde la desaparición del Departamento de Bibliografía, existente hasta 2005, no volvió a realizar el Anuario. Motivos: La Biblioteca Nacional cuenta con bases de datos que pone a disposición de la ciudadanía para consulta de todo el material bibliográfico producido en Colombia. Por eso ya no se recibe por parte de la Biblioteca Nacional de Colombia, la relación de material bibliográfico producido por mes. </t>
  </si>
  <si>
    <t xml:space="preserve">Realizar seguimiento a la publicación de la nueva normativa Biblioteca Nacional </t>
  </si>
  <si>
    <t>Realizar seguimiento para que los artículos relacionados con esta responsabilidad a cargo del ICC en la normativa se deroguen en el Decreto gestionado por la Biblioteca Nacional referente al anuario bibliográfico, de acuerdo a la decisión tomada por Comité Editorial</t>
  </si>
  <si>
    <t>Correo electrónicos de gestión con la Biblioteca Nacional</t>
  </si>
  <si>
    <t>Rol profesional jurídico</t>
  </si>
  <si>
    <t xml:space="preserve">Decreto 1080 de 2015 ARTÍCULO  2.8.2.5.5. Principios del proceso de gestión documental. </t>
  </si>
  <si>
    <t>2021.AI02.16.01</t>
  </si>
  <si>
    <t>Hallazgo 23. GD-HI_16. Se evidencia que existe una necesidad latente para la implementación de un software de gestión documental, en el pasado se intento implementar una solución denominada "Al fresko", la cual no llego a feliz termino ocasionando la pérdida de tiempo debido al colapso de la nube institucional. A pesar de que las recomendaciones de la Unidad de Control Interno en esta materia, para implementación de una solución como lo es ORFEO, hasta el momento no se tiene una decisión para la solución definitiva de este aspecto.</t>
  </si>
  <si>
    <t>Por razones presupuestales el Instituto no cuenta con un software de gestión documental desarrollado por alguna empresa especializada en el tema que cumpla con las normas dictadas por el AGN, ni existían principios de solución para remediar la carencia.</t>
  </si>
  <si>
    <t>Con el cumplimiento de las actividad 2021.AI02.04.01 se da alcance a este hallazgo</t>
  </si>
  <si>
    <t>2021.AI02.16.02</t>
  </si>
  <si>
    <t>Desarrollar un software para el proceso de información y comunicación que atienda las necesidades del proceso y planes institucionales del Instituto Caro y Cuervo.</t>
  </si>
  <si>
    <t xml:space="preserve">Implementar un (1) software de gestión documental </t>
  </si>
  <si>
    <t>Coordinador(a) Grupo TIC
Coordinador(a) Grupo  de Gestión Documental</t>
  </si>
  <si>
    <t>Acuerdo 060 de 2001 del AGN, ARTÍCULO SEXTO: Numeración de actos administrativos</t>
  </si>
  <si>
    <t>2021.AI02.108.01</t>
  </si>
  <si>
    <t>Hallazgo 24. GD-HI_17 Se evidencia que las minutas de contratos son numeradas antes de su firma, lo cual genera que el consecutivo de la numeración en algunas ocasiones no coincida con el orden cronológico, Por otra parte las actas de los comités: de gestión y desempeño y de coordinación de control interno, son numeradas a partir del número 1 para cada vigencia, mientras que las actas del comité de defensa jurídica son numeradas continuamente sin detener la numeración para cada vigencia.
Por otra parte no se evidenció acto administrativo para la anulación de los siguientes números de resoluciones del año 2019: 013, 055, 100 y 102.</t>
  </si>
  <si>
    <t>Porque en la actualidad la entidad numera las minutas de los contratos de forma manual, susceptible de presentarse errores humanos y se hace desde la SAF, razón por la cual se debe actualizar dicha actividad para que la numeración se realice de acuerdo a como se vaya dando el tramite.</t>
  </si>
  <si>
    <t>Diseñar controles que permitan evidenciar que los contratos son numerados después de su firma.</t>
  </si>
  <si>
    <t>Procedimiento de gestión contractual, articulado al SIG</t>
  </si>
  <si>
    <t>Coordinador(a) Grupo de Gestión Contractual</t>
  </si>
  <si>
    <t>2021.AI02.108.02</t>
  </si>
  <si>
    <t>En la actualidad la entidad numera las minutas de los contratos de forma manual, susceptible de presentarse errores humanos y se hace desde la SAF, razón por la cual se debe actualizar dicha actividad para que la numeración se realice de acuerdo a como se vaya dando el tramite.</t>
  </si>
  <si>
    <t>Capacitar a los funcionarios en los lineamientos de comunicaciones internas oficiales utilizando los códigos de las dependencias y la numeración consecutiva según la TRD.
Socializaciones para los asistentes de los grupos de trabajo y subdirecciones con el fin de orientar los lineamientos para la numeración de actos administrativos.</t>
  </si>
  <si>
    <t>Con el cumplimiento de las actividad 2021.AI02.03.02 se da alcance a este hallazgo</t>
  </si>
  <si>
    <t>Profesional Especializado y Coordinador Grupo de  Gestión Documental</t>
  </si>
  <si>
    <t>Decreto 1083 de 2015 Artículo 2.2.22.3.14. Integración de los planes institucionales y estratégicos al Plan de Acción</t>
  </si>
  <si>
    <t>2021.AI02.18.01</t>
  </si>
  <si>
    <t>Hallazgo 26. GD-HI_18. En el plan de acción que tiene plazo de publicación hasta el 31 de enero de cada año al momento de entrega de este informe no se evidencia integración de los planes:
a) Plan Institucional de archivo PINAR
b) Plan estratégico de tecnologías de la información y las comunicaciones - PETI</t>
  </si>
  <si>
    <t xml:space="preserve">Implementar metodología de formulación del plan de acción institucional que integre los planes subsidiarios, tanto administrativos, como misionales. </t>
  </si>
  <si>
    <t>Esta actividad se articula con el desarrollo de la actividad 2013.AE01.01.01</t>
  </si>
  <si>
    <t>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t>
  </si>
  <si>
    <t>2021.AI02.19.01</t>
  </si>
  <si>
    <t>Hallazgo 28 GD-HI_19 Respecto a la Política de Gestión Documental, no se evidencia: 
a) Revisión semestral de la Política de Gestión Documental
b) Entrega de inventario documental al momento de desvinculación de funcionarios o terminación de contratos
c) Gestión de documentos electrónicos 
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
e)  articulación con el plan Institucional de archivo y el programa de gestión documental dado que varios componentes de la política vigente se encuentran desactualizados
Respecto a la Política de Gestión Documental, se evidencia:
b) Eliminación de las series documentales de "Dirección general - Unidad de Control Interno", lo cual es contrario a la Política de gestión documental vigente
b) Imprecisiones en la clasificación de comunicaciones oficiales al momento de la radicación
c) PGD sin aprobación debida y vencido</t>
  </si>
  <si>
    <t>Política de Gestión Documental desactualizada</t>
  </si>
  <si>
    <t>1. Evidenciar revisión semestral de la Política de Gestión Documental de acuerdo con lo establecido en el artículo sexto de la Resolución 36 de 2018, disponible en: https://www.caroycuervo.gov.co/transparencia/RESOLUCION_0036.pdf</t>
  </si>
  <si>
    <t>Actualizar la política de gestión documental del Instituto Caro y Cuervo , incorporando otros soportes especiales de almacenamiento de la información como archivos sonoros, archivos digitales</t>
  </si>
  <si>
    <t>Política de Gestión documental actualizada</t>
  </si>
  <si>
    <t>Coordinador Grupo de  Gestión Documental</t>
  </si>
  <si>
    <t>2021.AI02.19.02</t>
  </si>
  <si>
    <t>Con el cumplimiento de la actividad 2021.AI02.07.01 se da alcance a este hallazgo</t>
  </si>
  <si>
    <t>2021.AI02.19.03</t>
  </si>
  <si>
    <t>No existe un diagnóstico del Modelo de Gestión Documental y Administración de Archivos (MGDA)</t>
  </si>
  <si>
    <t>Realizar un diagnóstico del Modelo de Gestión Documental y Administración de Archivos (MGDA). Este documento se deberá trabajar en el marco de la dimensión  Información y Comunicación, conformado en los equipos MIPG</t>
  </si>
  <si>
    <t>Presentar un diagnóstico del Modelo de Gestión Documental y Administración de Archivos (MGDA)</t>
  </si>
  <si>
    <t>Documento diagnóstico</t>
  </si>
  <si>
    <t>2021.AI02.19.04</t>
  </si>
  <si>
    <t>No hay lineamientos en lo que respecta a copias de respaldo</t>
  </si>
  <si>
    <t>Revisión de la política DIR-M-2</t>
  </si>
  <si>
    <t>Revisar la política implementada a partir de DIR-M-2 Manual de políticas de seguridad y privacidad de la información, en lo que respecta a las copias de respaldo</t>
  </si>
  <si>
    <t>Política revisada</t>
  </si>
  <si>
    <t>2021.AI02.19.05</t>
  </si>
  <si>
    <t>2021.AI02.19.06</t>
  </si>
  <si>
    <t>Con el cumplimiento de las actividad 2021.AI02.05.02 se da alcance a este hallazgo</t>
  </si>
  <si>
    <t>2021.AI02.19.07</t>
  </si>
  <si>
    <t>2021.AI02.19.08</t>
  </si>
  <si>
    <t>Con el cumplimiento de la actividad 2013.AE01.04.02  se da alcance a este hallazgo</t>
  </si>
  <si>
    <t>Profesional Especializado Grupo de Gestión Documental</t>
  </si>
  <si>
    <t>Acuerdo 006 de 2014 del AGN ARTÍCULO 23°. PROCESOS Y PROCEDIMIENTOS DE LA PRESERVACIÓN DIGITAL A LARGO PLAZO</t>
  </si>
  <si>
    <t>2021.AI02.20.01</t>
  </si>
  <si>
    <t>Hallazgo 30 GD-HI_20 No se evidencia formulación de un plan de preservación digital de largo plazo, tampoco se videncia el procedimientos o documentos que establezcan lineamientos o mecanismos de preservación y conservación de los archivos digitales</t>
  </si>
  <si>
    <t>Plan de Preservación digital a Largo Plazo, aprobado por el CIGD y publicado en página web. Fecha de implementación: 31/01/2024
Plan implementado: Fecha de implementación: 31/12/2024</t>
  </si>
  <si>
    <t>Política general de seguridad y privacidad de la información, versión 1: Nivel de cumplimiento</t>
  </si>
  <si>
    <t>2021.AI02.21.01</t>
  </si>
  <si>
    <t>Hallazgo 31 GD-HI_21_  Se evidencia que los investigadores cargan en la nube solo la información que corresponde al producto final de la investigación, es decir que la información en etapa de procesamiento reposa en los computadores personales del investigador, asistentes y, en los casos aplicables, en los estudios de entidades externas donde se realizan las grabaciones (audios), éstas a su vez, se evidencian con respaldos en discos duros y en la nube personal de algunos de los investigadores y, según manifiestan los auditados, también reposan en las editoriales que reciben los productos para su edición y publicación. Los mismos (audios o material video gráfico), tampoco se evidencian registrados como tipologías documentales en la TRD del proceso de investigaciones.</t>
  </si>
  <si>
    <t>Ausencia de un repositorio general organizado físico y digital del Grupo de Investigaciones Académicas</t>
  </si>
  <si>
    <t xml:space="preserve">Verificar una cuenta de nube institucional a cada investigador para que pueda cargar la información digital en todas sus etapas a través de informe de cuentas asignadas de nube institucional, a investigadores.
</t>
  </si>
  <si>
    <t>Verificar que los informes de actividades y de avances de proyectos en la cual se incluye la columna específica con evidencias en OneDrive ICC</t>
  </si>
  <si>
    <t>Carpeta en OneDrive de cuentas de cobro (contratistas) y de avances de proyectos (funcionarios) las cuales enlazan las evidencias al OneDrive</t>
  </si>
  <si>
    <t>2021.AI02.21.02</t>
  </si>
  <si>
    <t>Ausencia de un repositorio general organizado física y digitalmente del Grupo de Investigaciones Académicas</t>
  </si>
  <si>
    <t>Realizar transferencia documental por parte del Grupo de Investigaciones Académicas</t>
  </si>
  <si>
    <t>FUID entregado al Grupo de Gestión Documental</t>
  </si>
  <si>
    <t>2021.AI02.21.03</t>
  </si>
  <si>
    <t>Las TRD convalidadas no incluyen soportes digitales</t>
  </si>
  <si>
    <t>Actualizar y aprobar las TRD del Grupo de Investigaciones Académicas incluyendo las tipologías documentales en soportes digitales a través Informe de la aprobación de la TRD de investigación.</t>
  </si>
  <si>
    <t>Actualizar y aprobar las TRD del Grupo de Investigaciones Académicas</t>
  </si>
  <si>
    <t>TRD aprobadas por el CIGD</t>
  </si>
  <si>
    <t>Profesional Especializado Grupo de Investigaciones Académicas apoyo GD</t>
  </si>
  <si>
    <t>2021.AI02.21.04</t>
  </si>
  <si>
    <t>Ausencia de lineamientos para la gestión de los documentos digitales</t>
  </si>
  <si>
    <t>Divulgar la guía de documentos digitales para que el Grupo de Investigaciones Académicas conozcan en donde debe guardar la información de la TRD digital y documentos de apoyo</t>
  </si>
  <si>
    <t>Guía de documentos digitales, divulgada</t>
  </si>
  <si>
    <t>Documento divulgado al Grupo de Investigaciones Académicas</t>
  </si>
  <si>
    <t xml:space="preserve">Profesional Especializado Grupo de Gestión documental </t>
  </si>
  <si>
    <t>2021.AI02.21.05</t>
  </si>
  <si>
    <t>Organizar los documentos de acuerdo con las TRD vigentes a través de monitoreo de las series y subseries en los grupos internos de trabajo, lo cual evidenciaría la implementación de la guía de documentos digitales</t>
  </si>
  <si>
    <t xml:space="preserve">
Esta actividad se articula con el desarrollo de la actividad 2013.AE01.04.02 </t>
  </si>
  <si>
    <t>FUID actualizado por áreas
Informe presentado al Comité de Archivo</t>
  </si>
  <si>
    <t>Ley 1712 ARTÍCULO 16. ARCHIVOS</t>
  </si>
  <si>
    <t>2021.AI02.22.01</t>
  </si>
  <si>
    <t>Hallazgo 32 GD-HI_22  Se evidencia que los procedimientos del proceso de "gestión documental"  no dan alcance a la información en formato digital, y presentan una serie de debilidades e inconsistencias que no dan garantía de organización y conservación de este tipo de archivos. Adicionalmente no se encontró un procedimiento que oriente la creación de documentos en concordancia con las normas ICONTEC referidas en el artículo decimo cuarto del acuerdo 60 de 2001 del AGN.</t>
  </si>
  <si>
    <t>Falta de lineamientos en cuento a la imagen corporativa del ICC.</t>
  </si>
  <si>
    <t>Diseñar, validar y aprobar un procedimiento que permita definir los  lineamientos para la imagen corporativa del Instituto Caro y Cuervo.</t>
  </si>
  <si>
    <t xml:space="preserve">Elaborar el procedimiento para definir y actualizar la imagen corporativa del Instituto Caro y Cuervo </t>
  </si>
  <si>
    <t>1. Un (01) Procedimiento para definir y actualizar la imagen corporativa del Instituto Caro y Cuervo.
2. Dos (02) Plantillas para comunicaciones internas y externas</t>
  </si>
  <si>
    <t>Lidera
Coordinador(a) Grupo de Gestión Documental
Corresponsables:
Lideres Proceso Información y Comunicación</t>
  </si>
  <si>
    <t>2021.AI02.22.02</t>
  </si>
  <si>
    <t>Falta de instrumentos archivísticos</t>
  </si>
  <si>
    <t xml:space="preserve">Desarrollar el instrumento archivístico Tablas de control de acceso </t>
  </si>
  <si>
    <t>Tablas de control de acceso, articulado al SIG</t>
  </si>
  <si>
    <t>2021.AI02.13.02</t>
  </si>
  <si>
    <t>Diseñar, aprobar e implementar un Plan Institucional de Archivo PINAR anualizado 2024</t>
  </si>
  <si>
    <t>Proyectar y ejecutar el Plan Institucional de Archivo Anualizado 2024</t>
  </si>
  <si>
    <t>Plan Institucional de Archivo PINAR  aprobado en CIGD y publicado en página web. Fecha de implementación: 31/01/2024
Plan implementado: Fecha de implementación: 31/12/2024</t>
  </si>
  <si>
    <t>Ley 594 ARTÍCULO 21. Programas de gestión documental, Decreto 1080 de 2015: 
a) ARTÍCULO  2.8.2.5.10. Obligatoriedad del programa de gestión documental
b) ARTÍCULO  2.8.2.5.11. Aprobación del programa de gestión documental
c) ARTÍCULO  2.8.2.5.12. Publicación del programa de gestión documental
d) ARTÍCULO  2.8.2.5.13. Elementos del programa de gestión documental
e) ARTÍCULO  2.8.2.5.15. Armonización con otros sistemas administrativos y de gestión
f) ARTÍCULO  2.8.5.4.2. Articulación y/o integración del Programa de Gestión Documental con los instrumentos de gestión de información
Ley 1712 ARTÍCULO 15. PROGRAMA DE GESTIÓN DOCUMENTAL</t>
  </si>
  <si>
    <t>2021.AI02.23.01</t>
  </si>
  <si>
    <t>Hallazgo 33. GD-HI_23. Se evidencia: 
a) PGD disponible en: https://www.caroycuervo.gov.co/Transparencia/documentos-transparencia/102, aprobado por Resolución 049 de 2015 y actualizado por correo electrónico de la Subdirección administrativa y financiera el 20 de septiembre de 2017, incumpliendo el Decreto 1080, que establece como instancia de aprobación el Comité de Desarrollo Administrativo, actualmente Comité de Gestión y desempeño
b) El PGD fue publicado  el 12 de febrero de 2018, incumpliendo el término para la publicación
c) El PGD carece de la completitud de programas y anexos definidos en el Anexo del Decreto 2609 de 2012
El PGD no se evidencia armonización con otros sistemas administrativos y de gestión, ni articulación con los instrumentos de gestión de información</t>
  </si>
  <si>
    <t>Ley 594 ARTÍCULO 15. Responsabilidad especial y obligaciones de los servidores públicos
Decreto 1080 de 2015 ARTÍCULO  2.8.2.5.4. Coordinación de la gestión documental</t>
  </si>
  <si>
    <t>2021.AI02.24.01</t>
  </si>
  <si>
    <t>Hallazgo 36. GD-HI_24. No se evidencia: 
a) Entrega de información inventariada ante cambios en las funciones titulares: traslados, vinculaciones y desvinculaciones
b) Coordinación de la gestión documental por el Subdirector Administrativo y Financiero que hace las veces de secretario general</t>
  </si>
  <si>
    <t>La entidad no cuenta con un procedimiento de entrega de archivos físicos y digitales para funcionarios, contratistas, estudiantes y practicantes.</t>
  </si>
  <si>
    <t>Actualizar, validar y aprobar procedimientos necesarios que permitan un adecuado manejo de la información en los inventarios documentales en las situaciones administrativas de Traslados, revinculaciones y desvinculaciones.</t>
  </si>
  <si>
    <t>Implementar un procedimiento definido en el acuerdo 038 de 2002 del AGN</t>
  </si>
  <si>
    <t>Procedimiento articulado al SIG e implementado</t>
  </si>
  <si>
    <t>2021.AI02.24.02</t>
  </si>
  <si>
    <t xml:space="preserve">Dar lineamientos y capacitación a los funcionarios con responsabilidad de archivo en cómo llenar el FUID: Fecha de implementación 31/12/2023
Realizar seguimiento para que al interior de los grupos implementen lo apropiado en las capacitaciones FUID. Esta actividad se articula con el desarrollo de la actividad 2013.AE01.04.02 </t>
  </si>
  <si>
    <t>Listados de asistencia a capacitaciones
FUID Permanente en las área o FUID al momento de presentarse novedades administrativas.
FUID actualizado por áreas
Informe presentado al Comité de Archivo</t>
  </si>
  <si>
    <t>2021.AI02.24.03</t>
  </si>
  <si>
    <t>No existe un procedimiento de desvinculación que incluya los lineamientos de la entrega de los inventarios documentales.</t>
  </si>
  <si>
    <t>Elaborar un informe dando cuenta del procedimiento elaborado para la desvinculación de personal, incluyendo los lineamientos para la entrega del FUID conforme a las normas y procedimientos que establezca el Archivo General de la Nación.</t>
  </si>
  <si>
    <t xml:space="preserve">Elaborar el informe teniendo en cuenta el procedimiento elaborado para la desvinculación de personal </t>
  </si>
  <si>
    <t>Informe de desvinculación de funcionarios</t>
  </si>
  <si>
    <t>Ley 594: ARTÍCULO16. Obligaciones de los funcionarios a cuyo cargo estén los archivos de las entidades públicas, ARTÍCULO 26. Inventario documental
Decreto 1080 de 2015 ARTÍCULO  2.8.2.5.4.</t>
  </si>
  <si>
    <t>2021.AI02.25.01</t>
  </si>
  <si>
    <t>Hallazgo 37. GD-HI_25. No se evidencia:
a) Visitas trimestrales a los archivos de gestión, previstas en el Procedimiento organización de archivos de gestión para detectar incumplimientos
b) Inventario documental frente a la producción de los sistemas de gestión
c) Entrega de información inventariada en ninguno de los expedientes de contratos de prestación de servicio de 2019 de acuerdo con la muestra establecida, a pesar de que se cuenta con un paz y salvo electrónico, el cual da cuenta de verificación por parte del Grupo de gestión documental, este no incluye verificación del respectivo supervisor. Asimismo no se evidencia denuncia ante los organismos de control por el incumplimiento de este deber</t>
  </si>
  <si>
    <t>La entidad no cuenta con un procedimiento de entrega de archivos físicos y digitales para funcionarios, contratistas, estudiantes y practicantes</t>
  </si>
  <si>
    <t>Actualizar el Procedimiento organización de archivos de gestión para realizar visitas anuales o cada vez que sea requerido por el líder de dependencia</t>
  </si>
  <si>
    <t>Actualizar el procedimiento de Organización de Archivos de gestión</t>
  </si>
  <si>
    <t>Un (01) procedimiento actualizado para organización de archivos de gestión</t>
  </si>
  <si>
    <t>2021.AI02.25.02</t>
  </si>
  <si>
    <t>Acuerdo 060 de 2001 del AGN, ARTÍCULO CUARTO: Firmas responsables
Política de gestión documental Página 7, Producción, literal c)</t>
  </si>
  <si>
    <t>2021.AI02.26.01</t>
  </si>
  <si>
    <t>Hallazgo 39. GD-HI_26. No se evidencia: 
a) Lineamiento que establezca los cargos responsables para la firma de documentos  con destino interno y externo
b) Niveles de acceso y consulta de la información, la política de gestión documental establece que los contratistas serán responsables de firmar documentación lo cual resulta contrario al Acuerdo 060 de 2001, Artículo 6, que establece la autorización para firmar la documentación con destino interno y externo solo para los cargos de los funcionarios.</t>
  </si>
  <si>
    <t>La entidad no cuenta con un lineamiento vigente que establezca los cargos responsables para firmar documentos con destino interno y externo</t>
  </si>
  <si>
    <t>Evidenciar un lineamiento que establezca los cargos responsables para la firma de documentos  con destino interno y externo.</t>
  </si>
  <si>
    <t>Realizar y socializar un reglamento de PQRSDF en donde se evidencien los cargos que podrán firmar comunicaciones externas</t>
  </si>
  <si>
    <t>Reglamento de PQRSDF articulado al SIG. Fecha de implementación: 31/07/2023
Reglamento socializado. Fecha de implementación: 31/12/2023</t>
  </si>
  <si>
    <t>2021.AI02.26.02</t>
  </si>
  <si>
    <t>Porque la entidad no cuenta con un lineamiento vigente que establezca los cargos responsables para firmar documentos con destino interno y externo
La política documental debe establecer que los contratistas no firmen documentación de carácter oficial para tramites internos o externos.</t>
  </si>
  <si>
    <t>Establecer los lineamientos de las codificaciones en documentos internos</t>
  </si>
  <si>
    <t>Actualizar la Guía para elaboración y control de documentos_x000D_ articulando los lineamientos de las codificaciones en documentos internos.</t>
  </si>
  <si>
    <t>Coordinador(a) Grupo de Gestión Documental</t>
  </si>
  <si>
    <t>2021.AI02.26.03</t>
  </si>
  <si>
    <t>Actualizar, aprobar, publicar, socializar e implementar el manual de gestión documental  y comunicaciones oficiales y la Política de gestión documental de acuerdo con la normatividad y actos administrativos vigentes.</t>
  </si>
  <si>
    <t>Con el cumplimiento de las actividad 2021.AI02.19.01 se da alcance a este hallazgo</t>
  </si>
  <si>
    <t>Ley 87: ARTÍCULO  4º. Elementos para el Sistema de Control Interno, ARTÍCULO  9º. Definición de la unidad u oficina de coordinación del control interno parágrafo
Decreto 1083 de 2015 ARTÍCULO  2.2.35.3. Objetivos del fortalecimiento institucional</t>
  </si>
  <si>
    <t>2021.AI02.27.01</t>
  </si>
  <si>
    <t>Hallazgo 42. GD-HI_27. Los resultados del Reporte FURAG institucional, para la política de "Gestión Documental" de MIPG reflejan la más alta calificación del Sector Cultura. Lo cual no guarda coherencia alguna con la situación que refleja este informe, y permite concluir que no hay método confiable para la evaluación de la referida política en FURAG
No se evidencian mecanismos de seguimiento a la gestión documental, ni formulación de Plan Estratégico de Tecnología y Sistemas de Información (PETI)</t>
  </si>
  <si>
    <t>Ausencia de puntos de control en la generación de reportes institucionales</t>
  </si>
  <si>
    <t>Generar un procedimiento que establezca puntos de control para  los reportes de medición de desempeño institucional</t>
  </si>
  <si>
    <t>Procedimiento de reporte de medición de desempeño institucional, articulado al SIG.  Fecha de implementación: 31/10/2023
Procedimiento implementado. Fecha de implementación: 31/05/2023</t>
  </si>
  <si>
    <t>Reporte FURAG aplicando puntos de control establecidos</t>
  </si>
  <si>
    <t>Coordinador Grupo de Planeación y Relacionamiento con el Ciudadano</t>
  </si>
  <si>
    <t>2021.AI02.27.02</t>
  </si>
  <si>
    <t>Decreto 1080 de 2015: ARTÍCULO  2.8.2.6.1. Generalidades del sistema de gestión documental, ARTÍCULO  2.8.2.6.2. Características de los sistemas de gestión documental</t>
  </si>
  <si>
    <t>2021.AI02.28.01</t>
  </si>
  <si>
    <t>Hallazgo 43 GD-HI_28 No se evidencia:
a) Lineamientos para la organización, conservación y eliminación de documentos digitales dispuestos en la "sección de transparencia y acceso a la información pública", lo anterior en concordancia con el literal g del respectivo criterio
b) Avances en la implementación del Sistema  de  Gestión  de  Documentos Electrónicos  de  Archivo SGDEA, según lo mencionado en la política de gestión documental</t>
  </si>
  <si>
    <t xml:space="preserve">La entidad no cuenta con un SGDEA  (Sistema  de  Gestión  de  Documentos Electrónicos  de  Archivo) ni tampoco con una guía para guardar documentos digitales ni tampoco un repositorio oficial de información. </t>
  </si>
  <si>
    <t>Evidenciar lineamientos para la organización de documentos y eliminación de documentos digitales dispuestos en la "sección de transparencia y acceso a la información pública", lo anterior en concordancia con "Preservar los documentos y sus agrupaciones documentales, en series y subseries, a largo plazo, independientemente de los procedimientos tecnológicos utilizados para su creación."</t>
  </si>
  <si>
    <t>Ajustar la versión 2 del procedimiento COM-P-2 Administración de contenido en la sección de transparencia y acceso a la información pública de la página web institucional, incluyendo lineamientos de despublicación</t>
  </si>
  <si>
    <t>Un (01) procedimiento de eliminación de documentos actualizado y publicado</t>
  </si>
  <si>
    <t>2021.AI02.28.02</t>
  </si>
  <si>
    <t>Elaborar, validar, aprobar, publicar, socializar e implementar el plan de preservación digital a largo plazo.</t>
  </si>
  <si>
    <t>2021.AI02.28.03</t>
  </si>
  <si>
    <t>2021.AI02.28.04</t>
  </si>
  <si>
    <t>Activar equipo técnico de la dimensión de información y comunicación, con el fin de evaluar la necesidad del software documental y elevar la necesidad al CIGD</t>
  </si>
  <si>
    <t xml:space="preserve">
Programar reunión del Equipo técnico de la dimensión de información y comunicación, con el fin de evaluar la necesidad del software documental y elevar la necesidad al CIGD</t>
  </si>
  <si>
    <t>Acta de CIGD</t>
  </si>
  <si>
    <t>2021.AI02.28.05</t>
  </si>
  <si>
    <t>Política de Gestión Documental, actualizada</t>
  </si>
  <si>
    <t xml:space="preserve"> Coordinador(a) Grupo de Gestión Documental</t>
  </si>
  <si>
    <t>Acuerdo 004 de 2019 del AGN Artículo 3°. Requisitos técnicos generales para la elaboración de las Tablas de Retención Documental — TRD y Tablas de Valoración Documental – TVD; Artículo 7°. Equipo interdisciplinario para su elaboración</t>
  </si>
  <si>
    <t>2021.AI02.29.01</t>
  </si>
  <si>
    <t>Hallazgo 45 GD-HI_29. No se evidencia:
a) Alineación de los registros establecidos en los procedimientos con las series documentales de las TRD vigente
b) La totalidad de la producción documental, dado que en la última modificación de las TRD, se eliminaron las series documentales de la "Dirección General - Unidad de Control Interno", a pesar de que desde dicho equipo se realizaron propuestas para la actualización de las misma desde el año 2018, estas propuestas no se tuvieron en cuenta en las TRD convalidadas en el año 2019
c)  Interacción de un equipo interdisciplinario del instituto en el elaboración de las TRD vigentes</t>
  </si>
  <si>
    <t>Ausencia de una TRD que cuente con las necesidades actuales y reales del ICC</t>
  </si>
  <si>
    <t>Actualizar TRD para su respectiva aprobación por CIGD y convalidación por parte del AGN</t>
  </si>
  <si>
    <t>Desarrollar mesas de trabajo con las dependencias para actualizar la TRD y para su posterior aprobación por el CIGD. Fecha de implementación: 30/11/2023
TRD convalidada con el AGN. Fecha de implementación: 30/11/2023</t>
  </si>
  <si>
    <t>Tabla de retención documental institucional actualizada y convalidada</t>
  </si>
  <si>
    <t>Coordinador y profesional especializado del Grupo de Gestión Documental</t>
  </si>
  <si>
    <t>Acuerdo 004 de 2019 del AGN Artículo 11°. Evaluación técnica de las Tablas de Retención Documental. 1.3. Documentos mediante los cuales se crean órganos consultivos o asesores de la entidad, expedidos por los órganos de dirección o administración competentes, el representante legal o quien haga sus veces.</t>
  </si>
  <si>
    <t>2021.AI02.30.01</t>
  </si>
  <si>
    <t>Hallazgo 47 GD-HI_30, No se evidencia que se haya tenido en cuenta las Resoluciones de conformación del Comité Institucional de Coordinación de Control Interno, dado que en las series documentales no hay serie para las actas generadas en razón a su funcionamiento</t>
  </si>
  <si>
    <t>Con el cumplimiento de las actividad 2021.AI02.29.01 se da alcance a este hallazgo</t>
  </si>
  <si>
    <t>Decreto 1080 de 2015 ARTÍCULO  2.8.2.9.4. Periodicidad para realizar transferencias secundarias al Archivo General de la Nación
Acuerdo 004 de 2019 del AGN Artículo 20. Transferencias documentales primarias, Artículo 21. Transferencias documentales secundarias</t>
  </si>
  <si>
    <t>2021.AI02.31.01</t>
  </si>
  <si>
    <t>Hallazgo 50. GD-HI_31. No se evidencia Plan de transferencias documentales primarias aprobado en la vigencia 2019
Se evidencia un plan de transferencias documentales secundarias dispuesto en: https://www.caroycuervo.gov.co/transparencia/ICC_PLAN_TRANSFERENCIAS_DOCUMENTALES_SECUNDARIAS_ABR_2018_PDF-A.pdf. El cual en su portada indica que la vigencia es: 2018, contiene un cronograma en la sección 4.7 que despliega unos meses sin indicar el año, lo cual permite concluir  que el plan no es vigente. En la sección 5 del mismo documento se indica que existen las dependencias, "Redes y sistemas", "Recurso humano", "Presupuesto", "Contabilidad", "Archivo y correspondencia", "secretaria general", "compras", "Tesorería", "Lenguas indígenas", "Dialectología", "Literatura hispánica" (sic) y "Comisión caro", las cuales no corresponden con la estructura actual del Instituto</t>
  </si>
  <si>
    <t>No se evidencia Plan de transferencias documentales primarias aprobado en la vigencia 2019</t>
  </si>
  <si>
    <t>Implementar Plan de transferencias documentales primarias en donde todas las áreas hayan cumplido las transferencias según tiempos definidos en TRD</t>
  </si>
  <si>
    <t>Plan implementado</t>
  </si>
  <si>
    <t>2021.AI02.31.02</t>
  </si>
  <si>
    <t>El plan de transferencias documentales secundarias se elaboró con base en las indicaciones recibidas por el Archivo General de la Nación, por tal razón el cronograma del plan no tiene fecha estipuladas en las actividades, dando lugar a que las directivas del ICC y el AGN puedan definir la transferencias conforme a la norma, cabe aclarar que dichas transferencias se hicieron con base en las TRD convalidadas de la época 2009.</t>
  </si>
  <si>
    <t>Elaborar, publicar e implementar Plan de transferencias documentales secundarias en el Instituto Caro y Cuervo de forma adecuada, teniendo las observaciones de la auditoría interna</t>
  </si>
  <si>
    <t>Elaborar Plan de transferencias documentales secundarias en el Instituto Caro y Cuervo de forma adecuada, teniendo las observaciones de la auditoría interna
Publicar Plan de transferencias documentales secundarias en el Instituto Caro y Cuervo
Identificar y realizar transferencias documentales secundarias que haya lugar en la entidad conforme a la normatividad vigente</t>
  </si>
  <si>
    <t>Plan de transferencias documentales secundarias, implementado</t>
  </si>
  <si>
    <t>2020.AI01.01</t>
  </si>
  <si>
    <t>2020.AI01.02</t>
  </si>
  <si>
    <t>2020.AI01.03</t>
  </si>
  <si>
    <t>2020.AI01.04</t>
  </si>
  <si>
    <t>2020.AI01.05</t>
  </si>
  <si>
    <t>2020.AI01.06</t>
  </si>
  <si>
    <t>2020.AI01.07</t>
  </si>
  <si>
    <t>2020.AI01.08</t>
  </si>
  <si>
    <t>2020.AI01.09</t>
  </si>
  <si>
    <t>2020.AI01.10</t>
  </si>
  <si>
    <t>2020.AI01.11</t>
  </si>
  <si>
    <t>2020.AI01.12</t>
  </si>
  <si>
    <t>2020.AI01.13</t>
  </si>
  <si>
    <t>2020.AI01.14</t>
  </si>
  <si>
    <t>2020.AI01.15</t>
  </si>
  <si>
    <t>2020.AI01.16</t>
  </si>
  <si>
    <t>2020.AI01.17</t>
  </si>
  <si>
    <t>2020.AI01.18</t>
  </si>
  <si>
    <t>2020.AI01.19</t>
  </si>
  <si>
    <t>2022.AI03.01</t>
  </si>
  <si>
    <t>2022.AI03.02</t>
  </si>
  <si>
    <t>2022.AI03.03</t>
  </si>
  <si>
    <t>2022.AI03.04</t>
  </si>
  <si>
    <t>2022.AI03.05</t>
  </si>
  <si>
    <t>2022.AI03.06</t>
  </si>
  <si>
    <t>2022.AI03.07</t>
  </si>
  <si>
    <t>2022.AI03.08</t>
  </si>
  <si>
    <t>2022.AI03.09</t>
  </si>
  <si>
    <t>2022.AI03.10</t>
  </si>
  <si>
    <t>2022.AI03.11</t>
  </si>
  <si>
    <t>2021.AI02.01</t>
  </si>
  <si>
    <t>2021.AI02.02</t>
  </si>
  <si>
    <t>2021.AI02.03</t>
  </si>
  <si>
    <t>2021.AI02.04</t>
  </si>
  <si>
    <t>2021.AI02.05</t>
  </si>
  <si>
    <t>2021.AI02.06</t>
  </si>
  <si>
    <t>2021.AI02.07</t>
  </si>
  <si>
    <t>2021.AI02.08</t>
  </si>
  <si>
    <t>2021.AI02.09</t>
  </si>
  <si>
    <t>2021.AI02.10</t>
  </si>
  <si>
    <t>2021.AI02.11</t>
  </si>
  <si>
    <t>2021.AI02.12</t>
  </si>
  <si>
    <t>2021.AI02.13</t>
  </si>
  <si>
    <t>2021.AI02.14</t>
  </si>
  <si>
    <t>2021.AI02.15</t>
  </si>
  <si>
    <t>2021.AI02.16</t>
  </si>
  <si>
    <t>2021.AI02.18</t>
  </si>
  <si>
    <t>2021.AI02.19</t>
  </si>
  <si>
    <t>2021.AI02.20</t>
  </si>
  <si>
    <t>2021.AI02.21</t>
  </si>
  <si>
    <t>2021.AI02.22</t>
  </si>
  <si>
    <t>2021.AI02.23</t>
  </si>
  <si>
    <t>2021.AI02.24</t>
  </si>
  <si>
    <t>2021.AI02.25</t>
  </si>
  <si>
    <t>2021.AI02.26</t>
  </si>
  <si>
    <t>2021.AI02.27</t>
  </si>
  <si>
    <t>2021.AI02.28</t>
  </si>
  <si>
    <t>2021.AI02.29</t>
  </si>
  <si>
    <t>2021.AI02.30</t>
  </si>
  <si>
    <t>2021.AI02.31</t>
  </si>
  <si>
    <t>Dependencia líder</t>
  </si>
  <si>
    <t>Dependecia, grupo o equipo líder</t>
  </si>
  <si>
    <t>No aplica</t>
  </si>
  <si>
    <t>Plazo (días laborales)</t>
  </si>
  <si>
    <t>PESO</t>
  </si>
  <si>
    <t>Programado antes de 2023</t>
  </si>
  <si>
    <t>Programado 2023</t>
  </si>
  <si>
    <t>Estado</t>
  </si>
  <si>
    <t>Avance</t>
  </si>
  <si>
    <t>Finalizada</t>
  </si>
  <si>
    <t>Total general</t>
  </si>
  <si>
    <t>Etiquetas de columna</t>
  </si>
  <si>
    <t>2022</t>
  </si>
  <si>
    <t>2023</t>
  </si>
  <si>
    <t>2024</t>
  </si>
  <si>
    <t>2025</t>
  </si>
  <si>
    <t>Suma de PESO</t>
  </si>
  <si>
    <t>Eficacia</t>
  </si>
  <si>
    <t>https://caroycuervo-my.sharepoint.com/:f:/r/personal/planeacion_caroycuervo_gov_co/Documents/1.%20PLA%20TRD/2023/102.29_PLANES/102.29.12-PLANES_DE_MEJORAMIENTO/INFORMES-SEGUIMIENTO-PM/EVIDENCIAS-Y-SEGUIMIENTO-PM/2020.AI01/2020.AI01.01.01?csf=1&amp;web=1&amp;e=0wlhVX</t>
  </si>
  <si>
    <t>https://caroycuervo-my.sharepoint.com/:f:/r/personal/planeacion_caroycuervo_gov_co/Documents/1.%20PLA%20TRD/2023/102.29_PLANES/102.29.12-PLANES_DE_MEJORAMIENTO/INFORMES-SEGUIMIENTO-PM/EVIDENCIAS-Y-SEGUIMIENTO-PM/2020.AI01/2020.AI01.02.01?csf=1&amp;web=1&amp;e=Yf9LfO</t>
  </si>
  <si>
    <t>https://caroycuervo-my.sharepoint.com/:f:/r/personal/planeacion_caroycuervo_gov_co/Documents/1.%20PLA%20TRD/2023/102.29_PLANES/102.29.12-PLANES_DE_MEJORAMIENTO/INFORMES-SEGUIMIENTO-PM/EVIDENCIAS-Y-SEGUIMIENTO-PM/2020.AI01/2020.AI01.04.01?csf=1&amp;web=1&amp;e=bOybvH</t>
  </si>
  <si>
    <t>NO</t>
  </si>
  <si>
    <t>https://caroycuervo-my.sharepoint.com/:f:/r/personal/planeacion_caroycuervo_gov_co/Documents/1.%20PLA%20TRD/2023/102.29_PLANES/102.29.12-PLANES_DE_MEJORAMIENTO/INFORMES-SEGUIMIENTO-PM/EVIDENCIAS-Y-SEGUIMIENTO-PM/2020.AI01/2020.AI01.06.01?csf=1&amp;web=1&amp;e=PrPLic</t>
  </si>
  <si>
    <t>Se evidencia envío de la matriz legal por parte del grupo de Talento Humano, NO se evidencia cumplimiento del procedimiento DIR-P-1, por parte del contratista</t>
  </si>
  <si>
    <t>SI</t>
  </si>
  <si>
    <t>https://caroycuervo-my.sharepoint.com/:f:/r/personal/planeacion_caroycuervo_gov_co/Documents/1.%20PLA%20TRD/2023/102.29_PLANES/102.29.12-PLANES_DE_MEJORAMIENTO/INFORMES-SEGUIMIENTO-PM/EVIDENCIAS-Y-SEGUIMIENTO-PM/2020.AI01/2020.AI01.09.01?csf=1&amp;web=1&amp;e=ZHjnmE</t>
  </si>
  <si>
    <t>https://caroycuervo-my.sharepoint.com/:f:/r/personal/planeacion_caroycuervo_gov_co/Documents/1.%20PLA%20TRD/2023/102.29_PLANES/102.29.12-PLANES_DE_MEJORAMIENTO/INFORMES-SEGUIMIENTO-PM/EVIDENCIAS-Y-SEGUIMIENTO-PM/2022.AI03/2022.AI03.01.01?csf=1&amp;web=1&amp;e=ZADg4r</t>
  </si>
  <si>
    <t>https://caroycuervo-my.sharepoint.com/:f:/r/personal/planeacion_caroycuervo_gov_co/Documents/1.%20PLA%20TRD/2023/102.29_PLANES/102.29.12-PLANES_DE_MEJORAMIENTO/INFORMES-SEGUIMIENTO-PM/EVIDENCIAS-Y-SEGUIMIENTO-PM/2022.AI03/2022.AI03.02.01?csf=1&amp;web=1&amp;e=KMfvQh</t>
  </si>
  <si>
    <t>https://caroycuervo-my.sharepoint.com/:f:/r/personal/planeacion_caroycuervo_gov_co/Documents/1.%20PLA%20TRD/2023/102.29_PLANES/102.29.12-PLANES_DE_MEJORAMIENTO/INFORMES-SEGUIMIENTO-PM/EVIDENCIAS-Y-SEGUIMIENTO-PM/2022.AI03/2022.AI03.03.01?csf=1&amp;web=1&amp;e=GgiXbt</t>
  </si>
  <si>
    <t>La evidencia del repositorio NO corresponde con la acción formulada</t>
  </si>
  <si>
    <t>No se evidencia en el directorio institucional, diligenciado los datos del cargo "Director" en el portal web</t>
  </si>
  <si>
    <t>Se evaluó el directorio SIGEP para funcionarios se evidenció que la muestra seleccionada cumple el criterio "formación académica"</t>
  </si>
  <si>
    <t>Enlace a la evidencia aportada</t>
  </si>
  <si>
    <t>https://caroycuervo-my.sharepoint.com/:f:/r/personal/planeacion_caroycuervo_gov_co/Documents/1.%20PLA%20TRD/2023/102.29_PLANES/102.29.12-PLANES_DE_MEJORAMIENTO/INFORMES-SEGUIMIENTO-PM/EVIDENCIAS-Y-SEGUIMIENTO-PM/2022.AI03/2022.AI03.04.01?csf=1&amp;web=1&amp;e=QrUzWs</t>
  </si>
  <si>
    <r>
      <t xml:space="preserve">Procedimiento articulado al SIG. Fecha de implementación: 31/12/2023
Procedimiento implementado. Fecha de implementación: </t>
    </r>
    <r>
      <rPr>
        <sz val="11"/>
        <color rgb="FFFF0000"/>
        <rFont val="Arial Narrow"/>
        <family val="2"/>
      </rPr>
      <t>30/06/2023</t>
    </r>
  </si>
  <si>
    <t>La evidencia del repositorio NO corresponde con la acción formulada
Se evaluó el directorio SIGEP para funcionarios se evidenció que la muestra seleccionada cumple el criterio "cargo actual"
Se deben cumplir las dos actividades del la acción para poder emitir concepto de eficacia</t>
  </si>
  <si>
    <t>https://caroycuervo-my.sharepoint.com/:f:/r/personal/planeacion_caroycuervo_gov_co/Documents/1.%20PLA%20TRD/2023/102.29_PLANES/102.29.12-PLANES_DE_MEJORAMIENTO/INFORMES-SEGUIMIENTO-PM/EVIDENCIAS-Y-SEGUIMIENTO-PM/2022.AI03/2022.AI03.05.01?csf=1&amp;web=1&amp;e=xnNpIl</t>
  </si>
  <si>
    <t>https://caroycuervo-my.sharepoint.com/:f:/r/personal/planeacion_caroycuervo_gov_co/Documents/1.%20PLA%20TRD/2023/102.29_PLANES/102.29.12-PLANES_DE_MEJORAMIENTO/INFORMES-SEGUIMIENTO-PM/EVIDENCIAS-Y-SEGUIMIENTO-PM/2022.AI03/2022.AI03.07.01?csf=1&amp;web=1&amp;e=qLieig</t>
  </si>
  <si>
    <t>https://caroycuervo-my.sharepoint.com/:f:/r/personal/planeacion_caroycuervo_gov_co/Documents/1.%20PLA%20TRD/2023/102.29_PLANES/102.29.12-PLANES_DE_MEJORAMIENTO/INFORMES-SEGUIMIENTO-PM/EVIDENCIAS-Y-SEGUIMIENTO-PM/2022.AI03/2022.AI03.07.02?csf=1&amp;web=1&amp;e=yfkFQV</t>
  </si>
  <si>
    <t>Se evidencia actualización del aplicativo de integridad por parte de los tres directivos que debian hacerlo</t>
  </si>
  <si>
    <t>Se evidencia declaración ante el retiro del director</t>
  </si>
  <si>
    <r>
      <t xml:space="preserve">Orientación a los contratistas, indicándoles la información que debe contener el perfil de cada uno en la plataforma </t>
    </r>
    <r>
      <rPr>
        <sz val="11"/>
        <color rgb="FFFF0000"/>
        <rFont val="Arial Narrow"/>
        <family val="2"/>
      </rPr>
      <t>SIGEP II,</t>
    </r>
    <r>
      <rPr>
        <sz val="11"/>
        <rFont val="Arial Narrow"/>
        <family val="2"/>
      </rPr>
      <t xml:space="preserve"> haciendo la claridad en los contratistas que tienen más de un contrato reportado en </t>
    </r>
    <r>
      <rPr>
        <sz val="11"/>
        <color rgb="FFFF0000"/>
        <rFont val="Arial Narrow"/>
        <family val="2"/>
      </rPr>
      <t>SIGEP II.</t>
    </r>
  </si>
  <si>
    <r>
      <t xml:space="preserve">Incorporar la actividad de "actualización de la información relacionada a la dependencia en </t>
    </r>
    <r>
      <rPr>
        <sz val="11"/>
        <color rgb="FFFF0000"/>
        <rFont val="Arial Narrow"/>
        <family val="2"/>
      </rPr>
      <t>SIGEP II</t>
    </r>
    <r>
      <rPr>
        <sz val="11"/>
        <rFont val="Arial Narrow"/>
        <family val="2"/>
      </rPr>
      <t xml:space="preserve">" como una obligación contractual general, que sea verificable por parte de la supervisión junto con el seguimiento al primer informe de actividades, conforme la forma de pago establecida. </t>
    </r>
  </si>
  <si>
    <r>
      <t xml:space="preserve">Establecer en las revisiones de los estudios previos una obligación general a los contratistas de prestación de servicios profesionales y de apoyo a la gestión referente al tema de actualización </t>
    </r>
    <r>
      <rPr>
        <sz val="11"/>
        <color rgb="FFFF0000"/>
        <rFont val="Arial Narrow"/>
        <family val="2"/>
      </rPr>
      <t xml:space="preserve">SIGEP II. </t>
    </r>
    <r>
      <rPr>
        <sz val="11"/>
        <rFont val="Arial Narrow"/>
        <family val="2"/>
      </rPr>
      <t xml:space="preserve">
En el correo de designación de supervisión se informará a los supervisores sobre la obligación del contratista de actualizar su hoja de vida en </t>
    </r>
    <r>
      <rPr>
        <sz val="11"/>
        <color rgb="FFFF0000"/>
        <rFont val="Arial Narrow"/>
        <family val="2"/>
      </rPr>
      <t xml:space="preserve">SIGEP II </t>
    </r>
    <r>
      <rPr>
        <sz val="11"/>
        <rFont val="Arial Narrow"/>
        <family val="2"/>
      </rPr>
      <t>para el correspondiente control y seguimiento</t>
    </r>
  </si>
  <si>
    <r>
      <t xml:space="preserve">Esta actividad NO corresponde con el hallazgo, se recomienda revisar la circular disponible en: </t>
    </r>
    <r>
      <rPr>
        <sz val="11"/>
        <color theme="8" tint="-0.249977111117893"/>
        <rFont val="Arial Narrow"/>
        <family val="2"/>
      </rPr>
      <t>https://www.funcionpublica.gov.co/documents/418537/616038/circular-externa-100-019-2021-ley-2013.pdf</t>
    </r>
  </si>
  <si>
    <r>
      <t xml:space="preserve">Realizar cápsula informativa la cual se enviará por comunicación interna informando sobre las obligaciones en </t>
    </r>
    <r>
      <rPr>
        <sz val="11"/>
        <color rgb="FFFF0000"/>
        <rFont val="Arial Narrow"/>
        <family val="2"/>
      </rPr>
      <t>SIGEP II</t>
    </r>
    <r>
      <rPr>
        <sz val="11"/>
        <rFont val="Arial Narrow"/>
        <family val="2"/>
      </rPr>
      <t xml:space="preserve"> para contratistas</t>
    </r>
  </si>
  <si>
    <t>https://caroycuervo-my.sharepoint.com/:f:/r/personal/planeacion_caroycuervo_gov_co/Documents/1.%20PLA%20TRD/2023/102.29_PLANES/102.29.12-PLANES_DE_MEJORAMIENTO/INFORMES-SEGUIMIENTO-PM/EVIDENCIAS-Y-SEGUIMIENTO-PM/2022.AI03/2022.AI03.08.04?csf=1&amp;web=1&amp;e=c8UjkE</t>
  </si>
  <si>
    <t>https://caroycuervo-my.sharepoint.com/:f:/r/personal/planeacion_caroycuervo_gov_co/Documents/1.%20PLA%20TRD/2023/102.29_PLANES/102.29.12-PLANES_DE_MEJORAMIENTO/INFORMES-SEGUIMIENTO-PM/EVIDENCIAS-Y-SEGUIMIENTO-PM/2022.AI03/2022.AI03.08.05?csf=1&amp;web=1&amp;e=dAwdve</t>
  </si>
  <si>
    <t>https://caroycuervo-my.sharepoint.com/:f:/r/personal/planeacion_caroycuervo_gov_co/Documents/1.%20PLA%20TRD/2023/102.29_PLANES/102.29.12-PLANES_DE_MEJORAMIENTO/INFORMES-SEGUIMIENTO-PM/EVIDENCIAS-Y-SEGUIMIENTO-PM/2022.AI03/2022.AI03.08.01?csf=1&amp;web=1&amp;e=RrOB2v</t>
  </si>
  <si>
    <t>Cargue extemporaneo de documentos en el aplicativo de integridad por parte del sudbirector administrativo y financiero</t>
  </si>
  <si>
    <r>
      <t>Orientación a los contratistas, indicándoles la información que debe contener el perfil de cada uno en la plataforma</t>
    </r>
    <r>
      <rPr>
        <sz val="11"/>
        <color rgb="FFFF0000"/>
        <rFont val="Arial Narrow"/>
        <family val="2"/>
      </rPr>
      <t xml:space="preserve"> SIGEP II,</t>
    </r>
    <r>
      <rPr>
        <sz val="11"/>
        <rFont val="Arial Narrow"/>
        <family val="2"/>
      </rPr>
      <t xml:space="preserve"> haciendo la claridad en los contratistas que tienen más de un contrato reportado en </t>
    </r>
    <r>
      <rPr>
        <sz val="11"/>
        <color rgb="FFFF0000"/>
        <rFont val="Arial Narrow"/>
        <family val="2"/>
      </rPr>
      <t>SIGEP II.</t>
    </r>
  </si>
  <si>
    <t>https://caroycuervo-my.sharepoint.com/:f:/r/personal/planeacion_caroycuervo_gov_co/Documents/1.%20PLA%20TRD/2023/102.29_PLANES/102.29.12_PLANES_MEJORAMIENTO/INFORMES_SEGUIMIENTOS_PM/EVIDENCIAS-Y-SEGUIMIENTO-PM/2022.AI03/2022.AI03.11.01?csf=1&amp;web=1&amp;e=TahvUo</t>
  </si>
  <si>
    <t>https://caroycuervo-my.sharepoint.com/:f:/r/personal/planeacion_caroycuervo_gov_co/Documents/1.%20PLA%20TRD/2023/102.29_PLANES/102.29.12_PLANES_MEJORAMIENTO/INFORMES_SEGUIMIENTOS_PM/EVIDENCIAS-Y-SEGUIMIENTO-PM/2022.AI03/2022.AI03.10.01?csf=1&amp;web=1&amp;e=kvZOoS</t>
  </si>
  <si>
    <r>
      <t xml:space="preserve">Esta actividad NO corresponde con el hallazgo (aplicativo por la integridad diferente a aplicativo SIGEP), se recomienda revisar la circular disponible en: </t>
    </r>
    <r>
      <rPr>
        <sz val="11"/>
        <color theme="8" tint="-0.249977111117893"/>
        <rFont val="Arial Narrow"/>
        <family val="2"/>
      </rPr>
      <t>https://www.funcionpublica.gov.co/documents/418537/616038/circular-externa-100-019-2021-ley-2013.pdf</t>
    </r>
  </si>
  <si>
    <r>
      <t xml:space="preserve">Hallazgo 4. GD-HI_2 No se evidencia tratamiento de asuntos archivísticos, desarrollo de asuntos en materia de conservación documental y el tratamiento de asuntos en materia de </t>
    </r>
    <r>
      <rPr>
        <sz val="11"/>
        <color rgb="FFFF0000"/>
        <rFont val="Arial Narrow"/>
        <family val="2"/>
      </rPr>
      <t>Gobierno Digital</t>
    </r>
    <r>
      <rPr>
        <sz val="11"/>
        <rFont val="Arial Narrow"/>
        <family val="2"/>
      </rPr>
      <t xml:space="preserve"> en las actas del Comité de Gestión y desempeño durante la vigencia 2019</t>
    </r>
  </si>
  <si>
    <t>https://caroycuervo-my.sharepoint.com/:f:/r/personal/planeacion_caroycuervo_gov_co/Documents/1.%20PLA%20TRD/2023/102.29_PLANES/102.29.12_PLANES_MEJORAMIENTO/INFORMES_SEGUIMIENTOS_PM/EVIDENCIAS-Y-SEGUIMIENTO-PM/2021.AI02/2021.AI02.02.01?csf=1&amp;web=1&amp;e=VNhOtQ</t>
  </si>
  <si>
    <t>No se evidencia cronograma de trabajo</t>
  </si>
  <si>
    <t>https://caroycuervo-my.sharepoint.com/:f:/r/personal/planeacion_caroycuervo_gov_co/Documents/1.%20PLA%20TRD/2023/102.29_PLANES/102.29.12_PLANES_MEJORAMIENTO/INFORMES_SEGUIMIENTOS_PM/EVIDENCIAS-Y-SEGUIMIENTO-PM/2021.AI02/2021.AI02.03.01?csf=1&amp;web=1&amp;e=6zWZzv</t>
  </si>
  <si>
    <t>No se evidencia actualización de los dos procedimientos en el SIG</t>
  </si>
  <si>
    <t>https://sig.caroycuervo.gov.co/DocumentosSIG/COM-P-1.2.pdf</t>
  </si>
  <si>
    <t>https://caroycuervo-my.sharepoint.com/:f:/r/personal/planeacion_caroycuervo_gov_co/Documents/1.%20PLA%20TRD/2023/102.29_PLANES/102.29.12_PLANES_MEJORAMIENTO/INFORMES_SEGUIMIENTOS_PM/EVIDENCIAS-Y-SEGUIMIENTO-PM/2021.AI02/2021.AI02.06.02?csf=1&amp;web=1&amp;e=OGKarj</t>
  </si>
  <si>
    <t>No se evidencia control establecido en Microsoft Plannner</t>
  </si>
  <si>
    <t>https://caroycuervo-my.sharepoint.com/:f:/r/personal/planeacion_caroycuervo_gov_co/Documents/1.%20PLA%20TRD/2023/102.29_PLANES/102.29.12_PLANES_MEJORAMIENTO/INFORMES_SEGUIMIENTOS_PM/EVIDENCIAS-Y-SEGUIMIENTO-PM/2021.AI02/2021.AI02.08.01?csf=1&amp;web=1&amp;e=5tpInD</t>
  </si>
  <si>
    <t>https://caroycuervo-my.sharepoint.com/:f:/r/personal/planeacion_caroycuervo_gov_co/Documents/1.%20PLA%20TRD/2023/102.29_PLANES/102.29.12_PLANES_MEJORAMIENTO/INFORMES_SEGUIMIENTOS_PM/EVIDENCIAS-Y-SEGUIMIENTO-PM/2021.AI02/2021.AI02.09.01?csf=1&amp;web=1&amp;e=ljbBdz</t>
  </si>
  <si>
    <t>No se evidencia elaboración de procedimiento</t>
  </si>
  <si>
    <t>Igual que la celda AA56</t>
  </si>
  <si>
    <t>https://caroycuervo-my.sharepoint.com/:f:/r/personal/planeacion_caroycuervo_gov_co/Documents/1.%20PLA%20TRD/2023/102.29_PLANES/102.29.12_PLANES_MEJORAMIENTO/INFORMES_SEGUIMIENTOS_PM/EVIDENCIAS-Y-SEGUIMIENTO-PM/2021.AI02/2021.AI02.12.01?csf=1&amp;web=1&amp;e=Jh4JF9</t>
  </si>
  <si>
    <t>https://caroycuervo-my.sharepoint.com/:f:/r/personal/planeacion_caroycuervo_gov_co/Documents/1.%20PLA%20TRD/2023/102.29_PLANES/102.29.12_PLANES_MEJORAMIENTO/INFORMES_SEGUIMIENTOS_PM/EVIDENCIAS-Y-SEGUIMIENTO-PM/2021.AI02/2021.AI02.12.02?csf=1&amp;web=1&amp;e=w5AnWB</t>
  </si>
  <si>
    <t>https://caroycuervo-my.sharepoint.com/:f:/r/personal/planeacion_caroycuervo_gov_co/Documents/1.%20PLA%20TRD/2023/102.29_PLANES/102.29.12_PLANES_MEJORAMIENTO/INFORMES_SEGUIMIENTOS_PM/EVIDENCIAS-Y-SEGUIMIENTO-PM/2021.AI02/2021.AI02.15.01?csf=1&amp;web=1&amp;e=tMOFaK</t>
  </si>
  <si>
    <t>Se evidencia seguimiento</t>
  </si>
  <si>
    <t>La actividad no corresponde con el hallazgo</t>
  </si>
  <si>
    <t>https://caroycuervo-my.sharepoint.com/:f:/r/personal/planeacion_caroycuervo_gov_co/Documents/1.%20PLA%20TRD/2023/102.29_PLANES/102.29.12_PLANES_MEJORAMIENTO/INFORMES_SEGUIMIENTOS_PM/EVIDENCIAS-Y-SEGUIMIENTO-PM/2021.AI02/2021.AI02.21.01?csf=1&amp;web=1&amp;e=G38GMR</t>
  </si>
  <si>
    <t>Se evidencian mensajes de correo con instrucciones para el cargue de evidencias en la carpeta</t>
  </si>
  <si>
    <t>https://caroycuervo-my.sharepoint.com/:f:/r/personal/planeacion_caroycuervo_gov_co/Documents/1.%20PLA%20TRD/2023/102.29_PLANES/102.29.12_PLANES_MEJORAMIENTO/INFORMES_SEGUIMIENTOS_PM/EVIDENCIAS-Y-SEGUIMIENTO-PM/2021.AI02/2021.AI02.21.03?csf=1&amp;web=1&amp;e=fhZGPk</t>
  </si>
  <si>
    <t>Se evidencia acta de la sesión 11 de 2022 del CIGD, donde se  aprobó la TRD del grupo de investigaciones</t>
  </si>
  <si>
    <t>https://sig.caroycuervo.gov.co/DocumentosSIG/COM-G-1.2.pdf</t>
  </si>
  <si>
    <t>Se evidencia guía de documentos digitales disponible en el SIG</t>
  </si>
  <si>
    <t>https://caroycuervo-my.sharepoint.com/:f:/r/personal/planeacion_caroycuervo_gov_co/Documents/1.%20PLA%20TRD/2023/102.29_PLANES/102.29.12_PLANES_MEJORAMIENTO/INFORMES_SEGUIMIENTOS_PM/EVIDENCIAS-Y-SEGUIMIENTO-PM/2021.AI02/2021.AI02.22.01?csf=1&amp;web=1&amp;e=a0tkn1</t>
  </si>
  <si>
    <t>https://caroycuervo-my.sharepoint.com/:f:/r/personal/planeacion_caroycuervo_gov_co/Documents/1.%20PLA%20TRD/2023/102.29_PLANES/102.29.12_PLANES_MEJORAMIENTO/INFORMES_SEGUIMIENTOS_PM/EVIDENCIAS-Y-SEGUIMIENTO-PM/2021.AI02/2021.AI02.22.02?csf=1&amp;web=1&amp;e=CbJmnY</t>
  </si>
  <si>
    <t>https://caroycuervo-my.sharepoint.com/:f:/r/personal/planeacion_caroycuervo_gov_co/Documents/1.%20PLA%20TRD/2023/102.29_PLANES/102.29.12_PLANES_MEJORAMIENTO/INFORMES_SEGUIMIENTOS_PM/EVIDENCIAS-Y-SEGUIMIENTO-PM/2021.AI02/2021.AI02.25.01?csf=1&amp;web=1&amp;e=ehKDnq</t>
  </si>
  <si>
    <t>No se evidencia procedimiento disponible en el SIG</t>
  </si>
  <si>
    <t>No se evidencia registros de visitas de inspección</t>
  </si>
  <si>
    <t>https://caroycuervo-my.sharepoint.com/:f:/r/personal/planeacion_caroycuervo_gov_co/Documents/1.%20PLA%20TRD/2023/102.29_PLANES/102.29.12_PLANES_MEJORAMIENTO/INFORMES_SEGUIMIENTOS_PM/EVIDENCIAS-Y-SEGUIMIENTO-PM/2021.AI02/2021.AI02.26.01?csf=1&amp;web=1&amp;e=WbnUgH</t>
  </si>
  <si>
    <t>Se evidencia reglamento actualizado</t>
  </si>
  <si>
    <t>https://caroycuervo-my.sharepoint.com/:f:/r/personal/planeacion_caroycuervo_gov_co/Documents/1.%20PLA%20TRD/2023/102.29_PLANES/102.29.12_PLANES_MEJORAMIENTO/INFORMES_SEGUIMIENTOS_PM/EVIDENCIAS-Y-SEGUIMIENTO-PM/2021.AI02/2021.AI02.28.04?csf=1&amp;web=1&amp;e=p3mi4a</t>
  </si>
  <si>
    <t>¿Procede cierre?</t>
  </si>
  <si>
    <t>Se evidencia procedimiento públicado se considera ineficaz la acción porque a pesar de la implementación de las alertas, y reiteradamente se incumplen plazos de respuesta según reportes emitidos desde la Unidad de Control Interno</t>
  </si>
  <si>
    <t>Total 2023</t>
  </si>
  <si>
    <t>Suma de Avance</t>
  </si>
  <si>
    <t>Total 2022</t>
  </si>
  <si>
    <t>Total 2024</t>
  </si>
  <si>
    <t>Total 2025</t>
  </si>
  <si>
    <t>Sin iniciar</t>
  </si>
  <si>
    <t>Se evidencia actas de reunión, la actividad NO ataca las causas del hallazgo</t>
  </si>
  <si>
    <r>
      <rPr>
        <sz val="11"/>
        <color rgb="FFFF0000"/>
        <rFont val="Arial Narrow"/>
        <family val="2"/>
      </rPr>
      <t>Sin reporte</t>
    </r>
    <r>
      <rPr>
        <sz val="11"/>
        <rFont val="Arial Narrow"/>
        <family val="2"/>
      </rPr>
      <t xml:space="preserve">. </t>
    </r>
    <r>
      <rPr>
        <sz val="11"/>
        <color rgb="FF00B050"/>
        <rFont val="Arial Narrow"/>
        <family val="2"/>
      </rPr>
      <t>Se solicita un comunicado donde se indique si a algún contratista del ICC le aplica lo señalado en el circular disponble en:</t>
    </r>
    <r>
      <rPr>
        <sz val="11"/>
        <rFont val="Arial Narrow"/>
        <family val="2"/>
      </rPr>
      <t xml:space="preserve"> </t>
    </r>
    <r>
      <rPr>
        <sz val="11"/>
        <color theme="8" tint="-0.249977111117893"/>
        <rFont val="Arial Narrow"/>
        <family val="2"/>
      </rPr>
      <t>https://www.funcionpublica.gov.co/documents/418537/616038/circular-externa-100-019-2021-ley-2013.pdf</t>
    </r>
  </si>
  <si>
    <t>https://caroycuervo-my.sharepoint.com/:f:/r/personal/planeacion_caroycuervo_gov_co/Documents/1.%20PLA%20TRD/2023/102.29_PLANES/102.29.12_PLANES_MEJORAMIENTO/INFORMES_SEGUIMIENTOS_PM/EVIDENCIAS-Y-SEGUIMIENTO-PM/2020.AI01/2020.AI01.03.01?csf=1&amp;web=1&amp;e=gB9bQL</t>
  </si>
  <si>
    <t>En curso</t>
  </si>
  <si>
    <t>No hay carpeta de evidencias</t>
  </si>
  <si>
    <r>
      <t xml:space="preserve">La acción formulada no tiene relación con el hallazgo
</t>
    </r>
    <r>
      <rPr>
        <sz val="11"/>
        <color rgb="FF00B050"/>
        <rFont val="Arial Narrow"/>
        <family val="2"/>
      </rPr>
      <t>Se debe revisar el criterio de auditoría</t>
    </r>
  </si>
  <si>
    <t>Se  evidencia ficha de indicadores 
No se evidencia medición de todos los indicadores
No se evidencia articulación de los indicadores con el manual https://sig.caroycuervo.gov.co/DocumentosSIG/DIR-M-9.2.pdf
ni con la bateria disponible en: https://sig.caroycuervo.gov.co/DocumentosSIG/DocumentosInteres/Doc-interes_Bateria-indicadores.xlsx</t>
  </si>
  <si>
    <t>Se evidencia certificados de aduitores en materia de SST</t>
  </si>
  <si>
    <t>Se evidencia actualizaicón del procedimiento planes de mejoramiento</t>
  </si>
  <si>
    <t xml:space="preserve">1. No se evidencia revisión de los contenidos del modulo de SST
2. No se videncia listado de contratistas que hicieron inducción en 2023
3. No se evidencia certificado de inducción de los contratistas: Viviana Mogollon, Estefania Rodriguez, </t>
  </si>
  <si>
    <t>Se evidencia actualización del procedimiento planes de mejoramiento</t>
  </si>
  <si>
    <t>Se evidencia FUID firmado, que da cuenta de la transferencia</t>
  </si>
  <si>
    <t>https://caroycuervo-my.sharepoint.com/:f:/r/personal/planeacion_caroycuervo_gov_co/Documents/1.%20PLA%20TRD/2023/102.29_PLANES/102.29.12_PLANES_MEJORAMIENTO/INFORMES_SEGUIMIENTOS_PM/EVIDENCIAS-Y-SEGUIMIENTO-PM/2021.AI02/2021.AI02.21.04?csf=1&amp;web=1&amp;e=oOpe8M</t>
  </si>
  <si>
    <t>Conclusión</t>
  </si>
  <si>
    <t>Cerrar</t>
  </si>
  <si>
    <t>Replantear</t>
  </si>
  <si>
    <t>Revisar</t>
  </si>
  <si>
    <t>Observaciones</t>
  </si>
  <si>
    <t xml:space="preserve">Suma de Eficacia </t>
  </si>
  <si>
    <t>Programación por PM / dependencia / grupo o equipo</t>
  </si>
  <si>
    <t>Avance por PM</t>
  </si>
  <si>
    <t>Avance por dependencia / grupo</t>
  </si>
  <si>
    <t>Cuenta hallazgo</t>
  </si>
  <si>
    <t>Código PM / código AM</t>
  </si>
  <si>
    <t>Cuenta de Estado</t>
  </si>
  <si>
    <t>DEPENDENCIA / Grupo o equipo</t>
  </si>
  <si>
    <t>(Varios elementos)</t>
  </si>
  <si>
    <t>Acciones de mejora</t>
  </si>
  <si>
    <t>Solicitud de evidencia para cierre</t>
  </si>
  <si>
    <t>Pendiente finalización</t>
  </si>
  <si>
    <t>Pendiente evidencia</t>
  </si>
  <si>
    <t>Depende de eficacia</t>
  </si>
  <si>
    <t>Se solicita comunicado donde se indique que si a algún contratista del ICC le aplica lo señalado en la circular, en caso de que a ninguno le aplique procede la eliminación de las actividades a cargo de Gestión Contractual</t>
  </si>
  <si>
    <t>Se solicita comunicado donde se indique que si a algún contratista del ICC le aplica lo señalado en la circular, en caso de que a ninguno le aplique procede cierre basado en la circular</t>
  </si>
  <si>
    <t>Para evaluar la eficacia hacen falta evidencia de aplicación del procedimiento en 2023, se revisará en auditoria al SG-SST</t>
  </si>
  <si>
    <t>Pendiente evaluación de implementación</t>
  </si>
  <si>
    <t>Interdependencia</t>
  </si>
  <si>
    <t>Pendiente implementación</t>
  </si>
  <si>
    <t xml:space="preserve">Interdependencia </t>
  </si>
  <si>
    <t>La evidencia del repositorio NO corresponde con la acción formulada
Se evaluó el directorio SIGEP para funcionarios se evidenció que la muestra seleccionada cumple el criterio "experiencia laboral"
Se deben cumplir las dos actividades de la acción para poder emitir concepto de eficacia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</si>
</sst>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2]\ * #,##0.00_ ;_ [$€-2]\ * \-#,##0.00_ ;_ [$€-2]\ * &quot;-&quot;??_ "/>
    <numFmt numFmtId="165" formatCode="dd/mm/yyyy;@"/>
    <numFmt numFmtId="166" formatCode="yyyy/mm/dd"/>
    <numFmt numFmtId="167" formatCode="_ * #,##0.00_ ;_ * \-#,##0.00_ ;_ * &quot;-&quot;??_ ;_ @_ "/>
    <numFmt numFmtId="168" formatCode="_-* #,##0_-;\-* #,##0_-;_-* &quot;-&quot;??_-;_-@_-"/>
  </numFmts>
  <fonts count="28"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sz val="12"/>
      <color theme="1"/>
      <name val="Arial Narrow"/>
      <family val="2"/>
    </font>
    <font>
      <b/>
      <sz val="12"/>
      <color theme="1"/>
      <name val="Arial Narrow"/>
      <family val="2"/>
    </font>
    <font>
      <sz val="11"/>
      <color indexed="8"/>
      <name val="Calibri"/>
      <family val="2"/>
    </font>
    <font>
      <sz val="11"/>
      <name val="Arial Narrow"/>
      <family val="2"/>
    </font>
    <font>
      <sz val="11"/>
      <color theme="1"/>
      <name val="Arial Narrow"/>
      <family val="2"/>
    </font>
    <font>
      <b/>
      <sz val="11"/>
      <color indexed="9"/>
      <name val="Arial Narrow"/>
      <family val="2"/>
    </font>
    <font>
      <b/>
      <sz val="11"/>
      <color theme="0"/>
      <name val="Arial Narrow"/>
      <family val="2"/>
    </font>
    <font>
      <sz val="12"/>
      <color rgb="FF000000"/>
      <name val="Arial Narrow"/>
      <family val="2"/>
    </font>
    <font>
      <b/>
      <sz val="11"/>
      <color rgb="FF002060"/>
      <name val="Arial Narrow"/>
      <family val="2"/>
    </font>
    <font>
      <u/>
      <sz val="11"/>
      <color theme="10"/>
      <name val="Calibri"/>
      <family val="2"/>
      <scheme val="minor"/>
    </font>
    <font>
      <sz val="11"/>
      <color rgb="FFFF0000"/>
      <name val="Arial Narrow"/>
      <family val="2"/>
    </font>
    <font>
      <sz val="11"/>
      <color theme="8" tint="-0.249977111117893"/>
      <name val="Arial Narrow"/>
      <family val="2"/>
    </font>
    <font>
      <sz val="8"/>
      <color theme="1"/>
      <name val="Arial Narrow"/>
      <family val="2"/>
    </font>
    <font>
      <b/>
      <sz val="8"/>
      <color theme="0"/>
      <name val="Arial Narrow"/>
      <family val="2"/>
    </font>
    <font>
      <u/>
      <sz val="6"/>
      <color theme="10"/>
      <name val="Arial Narrow"/>
      <family val="2"/>
    </font>
    <font>
      <sz val="6"/>
      <name val="Arial Narrow"/>
      <family val="2"/>
    </font>
    <font>
      <u/>
      <sz val="6"/>
      <color theme="10"/>
      <name val="Calibri"/>
      <family val="2"/>
      <scheme val="minor"/>
    </font>
    <font>
      <sz val="6"/>
      <color rgb="FFFF0000"/>
      <name val="Arial Narrow"/>
      <family val="2"/>
    </font>
    <font>
      <sz val="11"/>
      <color rgb="FF00B050"/>
      <name val="Arial Narrow"/>
      <family val="2"/>
    </font>
    <font>
      <sz val="11"/>
      <color rgb="FFFF0000"/>
      <name val="Calibri"/>
      <family val="2"/>
      <scheme val="minor"/>
    </font>
    <font>
      <b/>
      <sz val="11"/>
      <color theme="1"/>
      <name val="Calibri"/>
      <family val="2"/>
      <scheme val="minor"/>
    </font>
    <font>
      <sz val="11"/>
      <color rgb="FF00B0F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D9D9D9"/>
        <bgColor rgb="FF000000"/>
      </patternFill>
    </fill>
    <fill>
      <patternFill patternType="solid">
        <fgColor theme="4"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16">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indexed="64"/>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thin">
        <color auto="1"/>
      </top>
      <bottom style="thin">
        <color auto="1"/>
      </bottom>
      <diagonal/>
    </border>
    <border>
      <left/>
      <right/>
      <top/>
      <bottom style="thin">
        <color theme="4" tint="0.39997558519241921"/>
      </bottom>
      <diagonal/>
    </border>
  </borders>
  <cellStyleXfs count="21">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0" borderId="0"/>
    <xf numFmtId="43" fontId="1" fillId="0" borderId="0" applyFont="0" applyFill="0" applyBorder="0" applyAlignment="0" applyProtection="0"/>
    <xf numFmtId="0" fontId="15" fillId="0" borderId="0" applyNumberFormat="0" applyFill="0" applyBorder="0" applyAlignment="0" applyProtection="0"/>
  </cellStyleXfs>
  <cellXfs count="182">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10" fillId="0" borderId="0" xfId="0" applyFont="1" applyAlignment="1">
      <alignment vertical="center" wrapText="1"/>
    </xf>
    <xf numFmtId="0" fontId="9" fillId="4" borderId="2" xfId="2" applyFont="1" applyFill="1" applyBorder="1" applyAlignment="1">
      <alignment horizontal="left" vertical="center" wrapText="1"/>
    </xf>
    <xf numFmtId="0" fontId="9" fillId="4" borderId="2" xfId="2" applyFont="1" applyFill="1" applyBorder="1" applyAlignment="1">
      <alignment horizontal="center" vertical="center" wrapText="1"/>
    </xf>
    <xf numFmtId="0" fontId="9" fillId="2" borderId="0" xfId="0" applyFont="1" applyFill="1" applyAlignment="1">
      <alignment vertical="center" wrapText="1"/>
    </xf>
    <xf numFmtId="0" fontId="9" fillId="6" borderId="2" xfId="5" applyFont="1" applyFill="1" applyBorder="1" applyAlignment="1">
      <alignment vertical="center" wrapText="1"/>
    </xf>
    <xf numFmtId="15" fontId="10" fillId="6" borderId="2" xfId="0" applyNumberFormat="1" applyFont="1" applyFill="1" applyBorder="1" applyAlignment="1">
      <alignment vertical="center" wrapText="1"/>
    </xf>
    <xf numFmtId="0" fontId="6" fillId="2" borderId="0" xfId="0" applyFont="1" applyFill="1" applyAlignment="1">
      <alignment vertical="center" wrapText="1"/>
    </xf>
    <xf numFmtId="0" fontId="10" fillId="2" borderId="0" xfId="0" applyFont="1" applyFill="1" applyAlignment="1">
      <alignment vertical="center" wrapText="1"/>
    </xf>
    <xf numFmtId="0" fontId="7" fillId="2" borderId="2" xfId="0" applyFont="1" applyFill="1" applyBorder="1" applyAlignment="1">
      <alignment vertical="center" wrapText="1"/>
    </xf>
    <xf numFmtId="0" fontId="6" fillId="2" borderId="0" xfId="0" applyFont="1" applyFill="1" applyAlignment="1">
      <alignment horizontal="center" vertical="center" wrapText="1"/>
    </xf>
    <xf numFmtId="1" fontId="10" fillId="6" borderId="2" xfId="0" applyNumberFormat="1" applyFont="1" applyFill="1" applyBorder="1" applyAlignment="1">
      <alignment horizontal="center" vertical="center" wrapText="1"/>
    </xf>
    <xf numFmtId="1" fontId="9" fillId="6" borderId="2" xfId="4" applyNumberFormat="1" applyFont="1" applyFill="1" applyBorder="1" applyAlignment="1">
      <alignment horizontal="left" vertical="center" wrapText="1"/>
    </xf>
    <xf numFmtId="164" fontId="9" fillId="4" borderId="2" xfId="4" applyFont="1" applyFill="1" applyBorder="1" applyAlignment="1">
      <alignment horizontal="left" vertical="center" wrapText="1"/>
    </xf>
    <xf numFmtId="0" fontId="3" fillId="7" borderId="2" xfId="0" applyFont="1" applyFill="1" applyBorder="1" applyAlignment="1">
      <alignment horizontal="center" vertical="center" wrapText="1"/>
    </xf>
    <xf numFmtId="0" fontId="13" fillId="0" borderId="0" xfId="0" applyFont="1" applyAlignment="1">
      <alignment horizontal="left" vertical="top"/>
    </xf>
    <xf numFmtId="0" fontId="6" fillId="0" borderId="0" xfId="0" applyFont="1"/>
    <xf numFmtId="0" fontId="4" fillId="0" borderId="2" xfId="0" applyFont="1" applyBorder="1" applyAlignment="1">
      <alignment horizontal="left" vertical="top"/>
    </xf>
    <xf numFmtId="0" fontId="6" fillId="0" borderId="2" xfId="0" applyFont="1" applyBorder="1"/>
    <xf numFmtId="0" fontId="6" fillId="0" borderId="5" xfId="0" applyFont="1" applyBorder="1" applyAlignment="1">
      <alignment horizontal="center" vertical="center" wrapText="1"/>
    </xf>
    <xf numFmtId="0" fontId="7" fillId="2" borderId="2" xfId="0" applyFont="1" applyFill="1" applyBorder="1" applyAlignment="1">
      <alignment horizontal="center" vertical="center" wrapText="1"/>
    </xf>
    <xf numFmtId="15" fontId="10" fillId="6" borderId="2" xfId="0" applyNumberFormat="1" applyFont="1" applyFill="1" applyBorder="1" applyAlignment="1">
      <alignment horizontal="right" vertical="center" wrapText="1"/>
    </xf>
    <xf numFmtId="0" fontId="6" fillId="0" borderId="0" xfId="0" applyFont="1" applyAlignment="1">
      <alignment horizontal="right" vertical="center" wrapText="1"/>
    </xf>
    <xf numFmtId="166" fontId="6" fillId="2" borderId="0" xfId="0" applyNumberFormat="1" applyFont="1" applyFill="1" applyAlignment="1">
      <alignment horizontal="right" vertical="center" wrapText="1"/>
    </xf>
    <xf numFmtId="166" fontId="6" fillId="0" borderId="0" xfId="0" applyNumberFormat="1" applyFont="1" applyAlignment="1">
      <alignment horizontal="right" vertical="center" wrapText="1"/>
    </xf>
    <xf numFmtId="0" fontId="9" fillId="4" borderId="2" xfId="5" applyFont="1" applyFill="1" applyBorder="1" applyAlignment="1">
      <alignment horizontal="left" vertical="center" wrapText="1"/>
    </xf>
    <xf numFmtId="0" fontId="9" fillId="4" borderId="2" xfId="0" applyFont="1" applyFill="1" applyBorder="1" applyAlignment="1">
      <alignment horizontal="left" vertical="center" wrapText="1"/>
    </xf>
    <xf numFmtId="0" fontId="6" fillId="2" borderId="0" xfId="0" applyFont="1" applyFill="1" applyAlignment="1">
      <alignment horizontal="left" vertical="center" wrapText="1"/>
    </xf>
    <xf numFmtId="0" fontId="6" fillId="0" borderId="0" xfId="0" applyFont="1" applyAlignment="1">
      <alignment horizontal="left" vertical="center" wrapText="1"/>
    </xf>
    <xf numFmtId="0" fontId="12" fillId="8" borderId="6" xfId="2"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 xfId="0" applyFont="1" applyFill="1" applyBorder="1" applyAlignment="1">
      <alignment vertical="center" wrapText="1"/>
    </xf>
    <xf numFmtId="15" fontId="6" fillId="4" borderId="2" xfId="0" applyNumberFormat="1" applyFont="1" applyFill="1" applyBorder="1" applyAlignment="1">
      <alignment horizontal="center" vertical="center" wrapText="1"/>
    </xf>
    <xf numFmtId="168" fontId="14" fillId="2" borderId="0" xfId="19" applyNumberFormat="1" applyFont="1" applyFill="1" applyAlignment="1">
      <alignment horizontal="center" vertical="center" wrapText="1"/>
    </xf>
    <xf numFmtId="15" fontId="6"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10" fontId="9" fillId="9" borderId="2" xfId="1" applyNumberFormat="1" applyFont="1" applyFill="1" applyBorder="1" applyAlignment="1">
      <alignment horizontal="center" vertical="center" wrapText="1"/>
    </xf>
    <xf numFmtId="10" fontId="14" fillId="2" borderId="0" xfId="1" applyNumberFormat="1" applyFont="1" applyFill="1" applyAlignment="1">
      <alignment horizontal="center" vertical="center" wrapText="1"/>
    </xf>
    <xf numFmtId="15" fontId="10" fillId="2" borderId="0" xfId="0" applyNumberFormat="1" applyFont="1" applyFill="1" applyAlignment="1">
      <alignment horizontal="center" vertical="center" wrapText="1"/>
    </xf>
    <xf numFmtId="10" fontId="9" fillId="4" borderId="2" xfId="1" applyNumberFormat="1" applyFont="1" applyFill="1" applyBorder="1" applyAlignment="1">
      <alignment horizontal="center" vertical="center" wrapText="1"/>
    </xf>
    <xf numFmtId="10" fontId="6" fillId="2" borderId="0" xfId="0" applyNumberFormat="1" applyFont="1" applyFill="1" applyAlignment="1">
      <alignment horizontal="center" vertical="center" wrapText="1"/>
    </xf>
    <xf numFmtId="15" fontId="6" fillId="0" borderId="2" xfId="0" applyNumberFormat="1" applyFont="1" applyBorder="1" applyAlignment="1">
      <alignment horizontal="center" vertical="center" wrapText="1"/>
    </xf>
    <xf numFmtId="1" fontId="9" fillId="4" borderId="2" xfId="4" applyNumberFormat="1" applyFont="1" applyFill="1" applyBorder="1" applyAlignment="1">
      <alignment horizontal="center" vertical="center" wrapText="1"/>
    </xf>
    <xf numFmtId="1" fontId="9" fillId="11" borderId="2" xfId="4" applyNumberFormat="1" applyFont="1" applyFill="1" applyBorder="1" applyAlignment="1">
      <alignment horizontal="center" vertical="center" wrapText="1"/>
    </xf>
    <xf numFmtId="0" fontId="16" fillId="9" borderId="2" xfId="0" applyFont="1" applyFill="1" applyBorder="1" applyAlignment="1">
      <alignment vertical="center" wrapText="1"/>
    </xf>
    <xf numFmtId="0" fontId="18" fillId="2" borderId="0" xfId="0" applyFont="1" applyFill="1" applyAlignment="1">
      <alignment vertical="center" wrapText="1"/>
    </xf>
    <xf numFmtId="0" fontId="19" fillId="8" borderId="6" xfId="2" applyFont="1" applyFill="1" applyBorder="1" applyAlignment="1">
      <alignment horizontal="center" vertical="center" wrapText="1"/>
    </xf>
    <xf numFmtId="10" fontId="20" fillId="9" borderId="2" xfId="20" applyNumberFormat="1" applyFont="1" applyFill="1" applyBorder="1" applyAlignment="1">
      <alignment horizontal="center" vertical="center" wrapText="1"/>
    </xf>
    <xf numFmtId="10" fontId="21" fillId="9" borderId="2" xfId="1" applyNumberFormat="1" applyFont="1" applyFill="1" applyBorder="1" applyAlignment="1">
      <alignment horizontal="center" vertical="center" wrapText="1"/>
    </xf>
    <xf numFmtId="10" fontId="22" fillId="9" borderId="2" xfId="20" applyNumberFormat="1" applyFont="1" applyFill="1" applyBorder="1" applyAlignment="1">
      <alignment horizontal="center" vertical="center" wrapText="1"/>
    </xf>
    <xf numFmtId="10" fontId="23" fillId="9" borderId="2" xfId="1"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5" applyFont="1" applyFill="1" applyBorder="1" applyAlignment="1">
      <alignment vertical="center" wrapText="1"/>
    </xf>
    <xf numFmtId="15" fontId="10" fillId="6" borderId="9" xfId="0" applyNumberFormat="1" applyFont="1" applyFill="1" applyBorder="1" applyAlignment="1">
      <alignment horizontal="right" vertical="center" wrapText="1"/>
    </xf>
    <xf numFmtId="1" fontId="10" fillId="6" borderId="9" xfId="0" applyNumberFormat="1" applyFont="1" applyFill="1" applyBorder="1" applyAlignment="1">
      <alignment horizontal="center" vertical="center" wrapText="1"/>
    </xf>
    <xf numFmtId="15" fontId="10" fillId="6" borderId="9" xfId="0" applyNumberFormat="1" applyFont="1" applyFill="1" applyBorder="1" applyAlignment="1">
      <alignment vertical="center" wrapText="1"/>
    </xf>
    <xf numFmtId="1" fontId="9" fillId="4" borderId="9" xfId="4" applyNumberFormat="1" applyFont="1" applyFill="1" applyBorder="1" applyAlignment="1">
      <alignment horizontal="center" vertical="center" wrapText="1"/>
    </xf>
    <xf numFmtId="1" fontId="9" fillId="6" borderId="9" xfId="4" applyNumberFormat="1" applyFont="1" applyFill="1" applyBorder="1" applyAlignment="1">
      <alignment horizontal="left" vertical="center" wrapText="1"/>
    </xf>
    <xf numFmtId="164" fontId="9" fillId="4" borderId="9" xfId="4" applyFont="1" applyFill="1" applyBorder="1" applyAlignment="1">
      <alignment horizontal="left" vertical="center" wrapText="1"/>
    </xf>
    <xf numFmtId="0" fontId="9" fillId="4" borderId="9" xfId="2" applyFont="1" applyFill="1" applyBorder="1" applyAlignment="1">
      <alignment horizontal="left" vertical="center" wrapText="1"/>
    </xf>
    <xf numFmtId="0" fontId="9" fillId="4" borderId="9" xfId="2" applyFont="1" applyFill="1" applyBorder="1" applyAlignment="1">
      <alignment horizontal="center" vertical="center" wrapText="1"/>
    </xf>
    <xf numFmtId="15" fontId="6" fillId="4" borderId="9" xfId="0" applyNumberFormat="1" applyFont="1" applyFill="1" applyBorder="1" applyAlignment="1">
      <alignment horizontal="center" vertical="center" wrapText="1"/>
    </xf>
    <xf numFmtId="0" fontId="9" fillId="4" borderId="9" xfId="5"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9" borderId="9" xfId="0" applyFont="1" applyFill="1" applyBorder="1" applyAlignment="1">
      <alignment horizontal="center" vertical="center" wrapText="1"/>
    </xf>
    <xf numFmtId="10" fontId="9" fillId="9" borderId="9" xfId="1" applyNumberFormat="1" applyFont="1" applyFill="1" applyBorder="1" applyAlignment="1">
      <alignment horizontal="center" vertical="center" wrapText="1"/>
    </xf>
    <xf numFmtId="10" fontId="21" fillId="9" borderId="9" xfId="1" applyNumberFormat="1" applyFont="1" applyFill="1" applyBorder="1" applyAlignment="1">
      <alignment horizontal="center" vertical="center" wrapText="1"/>
    </xf>
    <xf numFmtId="0" fontId="9" fillId="9" borderId="9" xfId="0" applyFont="1" applyFill="1" applyBorder="1" applyAlignment="1">
      <alignment vertical="center" wrapText="1"/>
    </xf>
    <xf numFmtId="0" fontId="9" fillId="6" borderId="10" xfId="0" applyFont="1" applyFill="1" applyBorder="1" applyAlignment="1">
      <alignment horizontal="center" vertical="center" wrapText="1"/>
    </xf>
    <xf numFmtId="0" fontId="9" fillId="6" borderId="11" xfId="5" applyFont="1" applyFill="1" applyBorder="1" applyAlignment="1">
      <alignment vertical="center" wrapText="1"/>
    </xf>
    <xf numFmtId="15" fontId="10" fillId="6" borderId="11" xfId="0" applyNumberFormat="1" applyFont="1" applyFill="1" applyBorder="1" applyAlignment="1">
      <alignment horizontal="right" vertical="center" wrapText="1"/>
    </xf>
    <xf numFmtId="1" fontId="10" fillId="6" borderId="11" xfId="0" applyNumberFormat="1" applyFont="1" applyFill="1" applyBorder="1" applyAlignment="1">
      <alignment horizontal="center" vertical="center" wrapText="1"/>
    </xf>
    <xf numFmtId="15" fontId="10" fillId="6" borderId="11" xfId="0" applyNumberFormat="1" applyFont="1" applyFill="1" applyBorder="1" applyAlignment="1">
      <alignment vertical="center" wrapText="1"/>
    </xf>
    <xf numFmtId="1" fontId="9" fillId="4" borderId="11" xfId="4" applyNumberFormat="1" applyFont="1" applyFill="1" applyBorder="1" applyAlignment="1">
      <alignment horizontal="center" vertical="center" wrapText="1"/>
    </xf>
    <xf numFmtId="1" fontId="9" fillId="6" borderId="11" xfId="4" applyNumberFormat="1" applyFont="1" applyFill="1" applyBorder="1" applyAlignment="1">
      <alignment horizontal="left" vertical="center" wrapText="1"/>
    </xf>
    <xf numFmtId="164" fontId="9" fillId="4" borderId="11" xfId="4" applyFont="1" applyFill="1" applyBorder="1" applyAlignment="1">
      <alignment horizontal="left" vertical="center" wrapText="1"/>
    </xf>
    <xf numFmtId="0" fontId="9" fillId="4" borderId="11" xfId="2" applyFont="1" applyFill="1" applyBorder="1" applyAlignment="1">
      <alignment horizontal="left" vertical="center" wrapText="1"/>
    </xf>
    <xf numFmtId="0" fontId="9" fillId="4" borderId="11" xfId="2" applyFont="1" applyFill="1" applyBorder="1" applyAlignment="1">
      <alignment horizontal="center" vertical="center" wrapText="1"/>
    </xf>
    <xf numFmtId="15" fontId="6" fillId="4" borderId="11" xfId="0" applyNumberFormat="1" applyFont="1" applyFill="1" applyBorder="1" applyAlignment="1">
      <alignment horizontal="center" vertical="center" wrapText="1"/>
    </xf>
    <xf numFmtId="0" fontId="9" fillId="4" borderId="11" xfId="5"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9" borderId="11" xfId="0" applyFont="1" applyFill="1" applyBorder="1" applyAlignment="1">
      <alignment horizontal="center" vertical="center" wrapText="1"/>
    </xf>
    <xf numFmtId="10" fontId="9" fillId="9" borderId="11" xfId="1" applyNumberFormat="1" applyFont="1" applyFill="1" applyBorder="1" applyAlignment="1">
      <alignment horizontal="center" vertical="center" wrapText="1"/>
    </xf>
    <xf numFmtId="10" fontId="20" fillId="9" borderId="11" xfId="20" applyNumberFormat="1" applyFont="1" applyFill="1" applyBorder="1" applyAlignment="1">
      <alignment horizontal="center" vertical="center" wrapText="1"/>
    </xf>
    <xf numFmtId="0" fontId="9" fillId="9" borderId="11" xfId="0" applyFont="1" applyFill="1" applyBorder="1" applyAlignment="1">
      <alignment vertical="center" wrapText="1"/>
    </xf>
    <xf numFmtId="1" fontId="9" fillId="11" borderId="9" xfId="4" applyNumberFormat="1" applyFont="1" applyFill="1" applyBorder="1" applyAlignment="1">
      <alignment horizontal="center" vertical="center" wrapText="1"/>
    </xf>
    <xf numFmtId="1" fontId="9" fillId="11" borderId="11" xfId="4" applyNumberFormat="1"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5" applyFont="1" applyFill="1" applyBorder="1" applyAlignment="1">
      <alignment vertical="center" wrapText="1"/>
    </xf>
    <xf numFmtId="15" fontId="10" fillId="6" borderId="13" xfId="0" applyNumberFormat="1" applyFont="1" applyFill="1" applyBorder="1" applyAlignment="1">
      <alignment horizontal="right" vertical="center" wrapText="1"/>
    </xf>
    <xf numFmtId="1" fontId="10" fillId="6" borderId="13" xfId="0" applyNumberFormat="1" applyFont="1" applyFill="1" applyBorder="1" applyAlignment="1">
      <alignment horizontal="center" vertical="center" wrapText="1"/>
    </xf>
    <xf numFmtId="15" fontId="10" fillId="6" borderId="13" xfId="0" applyNumberFormat="1" applyFont="1" applyFill="1" applyBorder="1" applyAlignment="1">
      <alignment vertical="center" wrapText="1"/>
    </xf>
    <xf numFmtId="1" fontId="9" fillId="6" borderId="13" xfId="4" applyNumberFormat="1" applyFont="1" applyFill="1" applyBorder="1" applyAlignment="1">
      <alignment horizontal="center" vertical="center" wrapText="1"/>
    </xf>
    <xf numFmtId="1" fontId="9" fillId="6" borderId="13" xfId="4" applyNumberFormat="1" applyFont="1" applyFill="1" applyBorder="1" applyAlignment="1">
      <alignment horizontal="left" vertical="center" wrapText="1"/>
    </xf>
    <xf numFmtId="164" fontId="9" fillId="4" borderId="13" xfId="4" applyFont="1" applyFill="1" applyBorder="1" applyAlignment="1">
      <alignment horizontal="left" vertical="center" wrapText="1"/>
    </xf>
    <xf numFmtId="0" fontId="9" fillId="4" borderId="13" xfId="2" applyFont="1" applyFill="1" applyBorder="1" applyAlignment="1">
      <alignment horizontal="left" vertical="center" wrapText="1"/>
    </xf>
    <xf numFmtId="0" fontId="9" fillId="4" borderId="13" xfId="2" applyFont="1" applyFill="1" applyBorder="1" applyAlignment="1">
      <alignment horizontal="center" vertical="center" wrapText="1"/>
    </xf>
    <xf numFmtId="15" fontId="6" fillId="4" borderId="13" xfId="0" applyNumberFormat="1" applyFont="1" applyFill="1" applyBorder="1" applyAlignment="1">
      <alignment horizontal="center" vertical="center" wrapText="1"/>
    </xf>
    <xf numFmtId="0" fontId="9" fillId="4" borderId="13" xfId="5"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9" borderId="13" xfId="0" applyFont="1" applyFill="1" applyBorder="1" applyAlignment="1">
      <alignment horizontal="center" vertical="center" wrapText="1"/>
    </xf>
    <xf numFmtId="10" fontId="9" fillId="9" borderId="13" xfId="1" applyNumberFormat="1" applyFont="1" applyFill="1" applyBorder="1" applyAlignment="1">
      <alignment horizontal="center" vertical="center" wrapText="1"/>
    </xf>
    <xf numFmtId="10" fontId="20" fillId="9" borderId="13" xfId="20" applyNumberFormat="1" applyFont="1" applyFill="1" applyBorder="1" applyAlignment="1">
      <alignment horizontal="center" vertical="center" wrapText="1"/>
    </xf>
    <xf numFmtId="0" fontId="9" fillId="9" borderId="13" xfId="0" applyFont="1" applyFill="1" applyBorder="1" applyAlignment="1">
      <alignment vertical="center" wrapText="1"/>
    </xf>
    <xf numFmtId="10" fontId="21" fillId="9" borderId="13" xfId="1" applyNumberFormat="1" applyFont="1" applyFill="1" applyBorder="1" applyAlignment="1">
      <alignment horizontal="center" vertical="center" wrapText="1"/>
    </xf>
    <xf numFmtId="10" fontId="20" fillId="9" borderId="9" xfId="20" applyNumberFormat="1" applyFont="1" applyFill="1" applyBorder="1" applyAlignment="1">
      <alignment horizontal="center" vertical="center" wrapText="1"/>
    </xf>
    <xf numFmtId="0" fontId="9" fillId="6" borderId="14" xfId="0" applyFont="1" applyFill="1" applyBorder="1" applyAlignment="1">
      <alignment horizontal="center" vertical="center" wrapText="1"/>
    </xf>
    <xf numFmtId="0" fontId="16" fillId="9" borderId="13" xfId="0" applyFont="1" applyFill="1" applyBorder="1" applyAlignment="1">
      <alignment vertical="center" wrapText="1"/>
    </xf>
    <xf numFmtId="0" fontId="16" fillId="9" borderId="9" xfId="0" applyFont="1" applyFill="1" applyBorder="1" applyAlignment="1">
      <alignment vertical="center" wrapText="1"/>
    </xf>
    <xf numFmtId="1" fontId="9" fillId="6" borderId="9" xfId="4" applyNumberFormat="1" applyFont="1" applyFill="1" applyBorder="1" applyAlignment="1">
      <alignment horizontal="center" vertical="center" wrapText="1"/>
    </xf>
    <xf numFmtId="1" fontId="9" fillId="6" borderId="11" xfId="4" applyNumberFormat="1" applyFont="1" applyFill="1" applyBorder="1" applyAlignment="1">
      <alignment horizontal="center" vertical="center" wrapText="1"/>
    </xf>
    <xf numFmtId="10" fontId="21" fillId="9" borderId="11" xfId="1" applyNumberFormat="1" applyFont="1" applyFill="1" applyBorder="1" applyAlignment="1">
      <alignment horizontal="center" vertical="center" wrapText="1"/>
    </xf>
    <xf numFmtId="10" fontId="22" fillId="9" borderId="13" xfId="20" applyNumberFormat="1" applyFont="1" applyFill="1" applyBorder="1" applyAlignment="1">
      <alignment horizontal="center" vertical="center" wrapText="1"/>
    </xf>
    <xf numFmtId="10" fontId="23" fillId="9" borderId="9" xfId="1" applyNumberFormat="1" applyFont="1" applyFill="1" applyBorder="1" applyAlignment="1">
      <alignment horizontal="center" vertical="center" wrapText="1"/>
    </xf>
    <xf numFmtId="10" fontId="23" fillId="9" borderId="11" xfId="1" applyNumberFormat="1" applyFont="1" applyFill="1" applyBorder="1" applyAlignment="1">
      <alignment horizontal="center" vertical="center" wrapText="1"/>
    </xf>
    <xf numFmtId="10" fontId="22" fillId="9" borderId="9" xfId="20" applyNumberFormat="1" applyFont="1" applyFill="1" applyBorder="1" applyAlignment="1">
      <alignment horizontal="center" vertical="center" wrapText="1"/>
    </xf>
    <xf numFmtId="10" fontId="22" fillId="9" borderId="11" xfId="20" applyNumberFormat="1" applyFont="1" applyFill="1" applyBorder="1" applyAlignment="1">
      <alignment horizontal="center" vertical="center" wrapText="1"/>
    </xf>
    <xf numFmtId="0" fontId="16" fillId="9" borderId="11" xfId="0" applyFont="1" applyFill="1" applyBorder="1" applyAlignment="1">
      <alignment vertical="center" wrapText="1"/>
    </xf>
    <xf numFmtId="0" fontId="11" fillId="5" borderId="7" xfId="2" applyFont="1" applyFill="1" applyBorder="1" applyAlignment="1">
      <alignment horizontal="center" vertical="center" wrapText="1"/>
    </xf>
    <xf numFmtId="165" fontId="11" fillId="5" borderId="7" xfId="2" applyNumberFormat="1" applyFont="1" applyFill="1" applyBorder="1" applyAlignment="1">
      <alignment horizontal="center" vertical="center" wrapText="1"/>
    </xf>
    <xf numFmtId="49" fontId="11" fillId="5" borderId="7" xfId="2" applyNumberFormat="1" applyFont="1" applyFill="1" applyBorder="1" applyAlignment="1">
      <alignment horizontal="center" vertical="center" wrapText="1"/>
    </xf>
    <xf numFmtId="0" fontId="12" fillId="3" borderId="7" xfId="2" applyFont="1" applyFill="1" applyBorder="1" applyAlignment="1">
      <alignment horizontal="center" vertical="center" wrapText="1"/>
    </xf>
    <xf numFmtId="49" fontId="12" fillId="3" borderId="7" xfId="2" applyNumberFormat="1" applyFont="1" applyFill="1" applyBorder="1" applyAlignment="1">
      <alignment horizontal="center" vertical="center" wrapText="1"/>
    </xf>
    <xf numFmtId="166" fontId="12" fillId="3" borderId="7" xfId="2" applyNumberFormat="1" applyFont="1" applyFill="1" applyBorder="1" applyAlignment="1">
      <alignment horizontal="center" vertical="center" wrapText="1"/>
    </xf>
    <xf numFmtId="1" fontId="9" fillId="4" borderId="13" xfId="4" applyNumberFormat="1" applyFont="1" applyFill="1" applyBorder="1" applyAlignment="1">
      <alignment horizontal="center" vertical="center" wrapText="1"/>
    </xf>
    <xf numFmtId="1" fontId="9" fillId="11" borderId="13" xfId="4" applyNumberFormat="1" applyFont="1" applyFill="1" applyBorder="1" applyAlignment="1">
      <alignment horizontal="center" vertical="center" wrapText="1"/>
    </xf>
    <xf numFmtId="0" fontId="16" fillId="4" borderId="13" xfId="5" applyFont="1" applyFill="1" applyBorder="1" applyAlignment="1">
      <alignment horizontal="left" vertical="center" wrapText="1"/>
    </xf>
    <xf numFmtId="0" fontId="9" fillId="15" borderId="13" xfId="0" applyFont="1" applyFill="1" applyBorder="1" applyAlignment="1">
      <alignment vertical="center" wrapText="1"/>
    </xf>
    <xf numFmtId="0" fontId="9" fillId="15" borderId="2" xfId="0" applyFont="1" applyFill="1" applyBorder="1" applyAlignment="1">
      <alignment vertical="center" wrapText="1"/>
    </xf>
    <xf numFmtId="0" fontId="0" fillId="0" borderId="0" xfId="0" pivotButton="1" applyAlignment="1">
      <alignment vertical="center" wrapText="1"/>
    </xf>
    <xf numFmtId="0" fontId="0" fillId="0" borderId="0" xfId="0" applyAlignment="1">
      <alignment vertical="center" wrapText="1"/>
    </xf>
    <xf numFmtId="15" fontId="0" fillId="0" borderId="0" xfId="0" applyNumberFormat="1" applyAlignment="1">
      <alignment horizontal="center" vertical="center" wrapText="1"/>
    </xf>
    <xf numFmtId="0" fontId="0" fillId="19" borderId="0" xfId="0" applyFill="1" applyAlignment="1">
      <alignment horizontal="left" vertical="center" wrapText="1"/>
    </xf>
    <xf numFmtId="10" fontId="0" fillId="19" borderId="0" xfId="0" applyNumberFormat="1" applyFill="1" applyAlignment="1">
      <alignment horizontal="center" vertical="center" wrapText="1"/>
    </xf>
    <xf numFmtId="0" fontId="0" fillId="0" borderId="0" xfId="0" applyAlignment="1">
      <alignment horizontal="left" vertical="center" wrapText="1"/>
    </xf>
    <xf numFmtId="10" fontId="0" fillId="0" borderId="0" xfId="0" applyNumberFormat="1" applyAlignment="1">
      <alignment horizontal="center" vertical="center" wrapText="1"/>
    </xf>
    <xf numFmtId="15" fontId="0" fillId="0" borderId="0" xfId="0" applyNumberFormat="1" applyAlignment="1">
      <alignment vertical="center" wrapText="1"/>
    </xf>
    <xf numFmtId="0" fontId="0" fillId="6" borderId="0" xfId="0" applyFill="1" applyAlignment="1">
      <alignment horizontal="left" vertical="center" wrapText="1"/>
    </xf>
    <xf numFmtId="10" fontId="0" fillId="6" borderId="0" xfId="0" applyNumberFormat="1" applyFill="1" applyAlignment="1">
      <alignment vertical="center" wrapText="1"/>
    </xf>
    <xf numFmtId="10" fontId="0" fillId="10" borderId="0" xfId="0" applyNumberFormat="1" applyFill="1" applyAlignment="1">
      <alignment vertical="center" wrapText="1"/>
    </xf>
    <xf numFmtId="10" fontId="0" fillId="0" borderId="0" xfId="0" applyNumberFormat="1" applyAlignment="1">
      <alignment vertical="center" wrapText="1"/>
    </xf>
    <xf numFmtId="10" fontId="0" fillId="18" borderId="0" xfId="0" applyNumberFormat="1" applyFill="1" applyAlignment="1">
      <alignment vertical="center" wrapText="1"/>
    </xf>
    <xf numFmtId="10" fontId="25" fillId="18" borderId="0" xfId="0" applyNumberFormat="1" applyFont="1" applyFill="1" applyAlignment="1">
      <alignment vertical="center" wrapText="1"/>
    </xf>
    <xf numFmtId="10" fontId="0" fillId="4" borderId="0" xfId="0" applyNumberFormat="1" applyFill="1" applyAlignment="1">
      <alignment vertical="center" wrapText="1"/>
    </xf>
    <xf numFmtId="0" fontId="0" fillId="0" borderId="0" xfId="0" applyAlignment="1">
      <alignment horizontal="center" vertical="center" wrapText="1"/>
    </xf>
    <xf numFmtId="0" fontId="0" fillId="0" borderId="0" xfId="0" applyAlignment="1">
      <alignment horizontal="center" vertical="center" textRotation="90" wrapText="1"/>
    </xf>
    <xf numFmtId="0" fontId="0" fillId="17" borderId="0" xfId="0" applyFill="1" applyAlignment="1">
      <alignment horizontal="center" vertical="center" textRotation="90" wrapText="1"/>
    </xf>
    <xf numFmtId="0" fontId="0" fillId="18" borderId="0" xfId="0" applyFill="1" applyAlignment="1">
      <alignment horizontal="center" vertical="center" textRotation="90" wrapText="1"/>
    </xf>
    <xf numFmtId="0" fontId="0" fillId="18" borderId="0" xfId="0" applyFill="1" applyAlignment="1">
      <alignment horizontal="center" vertical="center" wrapText="1"/>
    </xf>
    <xf numFmtId="0" fontId="0" fillId="17" borderId="0" xfId="0" applyFill="1" applyAlignment="1">
      <alignment horizontal="center" vertical="center" wrapText="1"/>
    </xf>
    <xf numFmtId="0" fontId="0" fillId="10"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textRotation="90" wrapText="1"/>
    </xf>
    <xf numFmtId="0" fontId="0" fillId="9" borderId="0" xfId="0" applyFill="1" applyAlignment="1">
      <alignment horizontal="center" vertical="center" textRotation="90" wrapText="1"/>
    </xf>
    <xf numFmtId="0" fontId="27" fillId="0" borderId="0" xfId="0" applyFont="1" applyAlignment="1">
      <alignment horizontal="center" vertical="center" wrapText="1"/>
    </xf>
    <xf numFmtId="15" fontId="0" fillId="0" borderId="0" xfId="0" applyNumberFormat="1" applyAlignment="1">
      <alignment horizontal="center" vertical="center" textRotation="90" wrapText="1"/>
    </xf>
    <xf numFmtId="0" fontId="9" fillId="6" borderId="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26" fillId="16" borderId="15" xfId="0" applyFont="1" applyFill="1" applyBorder="1" applyAlignment="1">
      <alignment horizontal="center" vertical="center" wrapText="1"/>
    </xf>
    <xf numFmtId="0" fontId="0" fillId="19" borderId="0" xfId="0" applyFill="1" applyAlignment="1">
      <alignment horizontal="center" vertical="center" wrapText="1"/>
    </xf>
    <xf numFmtId="0" fontId="0" fillId="4" borderId="0" xfId="0" applyFill="1" applyAlignment="1">
      <alignment horizontal="left" vertical="center" wrapText="1"/>
    </xf>
    <xf numFmtId="0" fontId="0" fillId="13" borderId="0" xfId="0" applyFill="1" applyAlignment="1">
      <alignment horizontal="left" vertical="center" wrapText="1"/>
    </xf>
    <xf numFmtId="0" fontId="0" fillId="14" borderId="0" xfId="0" applyFill="1" applyAlignment="1">
      <alignment horizontal="left" vertical="center" wrapText="1"/>
    </xf>
    <xf numFmtId="0" fontId="0" fillId="14" borderId="0" xfId="0" applyFill="1" applyAlignment="1">
      <alignment horizontal="center" vertical="center" wrapText="1"/>
    </xf>
    <xf numFmtId="0" fontId="0" fillId="12" borderId="0" xfId="0" applyFill="1" applyAlignment="1">
      <alignment horizontal="left" vertical="center" wrapText="1"/>
    </xf>
    <xf numFmtId="0" fontId="0" fillId="4" borderId="0" xfId="0" applyFill="1" applyAlignment="1">
      <alignment horizontal="center" vertical="center" textRotation="90" wrapText="1"/>
    </xf>
    <xf numFmtId="0" fontId="0" fillId="13" borderId="0" xfId="0" applyFill="1" applyAlignment="1">
      <alignment horizontal="center" vertical="center" textRotation="90" wrapText="1"/>
    </xf>
    <xf numFmtId="0" fontId="0" fillId="14" borderId="0" xfId="0" applyFill="1" applyAlignment="1">
      <alignment horizontal="center" vertical="center" textRotation="90" wrapText="1"/>
    </xf>
    <xf numFmtId="0" fontId="0" fillId="0" borderId="0" xfId="0" pivotButton="1" applyAlignment="1">
      <alignment horizontal="center" vertical="center" wrapText="1"/>
    </xf>
    <xf numFmtId="0" fontId="0" fillId="9" borderId="0" xfId="0" applyFill="1" applyAlignment="1">
      <alignment vertical="center" textRotation="90" wrapText="1"/>
    </xf>
    <xf numFmtId="0" fontId="27" fillId="18"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5" borderId="4" xfId="2" applyFont="1" applyFill="1" applyBorder="1" applyAlignment="1">
      <alignment horizontal="center" vertical="center" wrapText="1"/>
    </xf>
    <xf numFmtId="1" fontId="12" fillId="3" borderId="3"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12" fillId="3" borderId="4" xfId="0" applyNumberFormat="1" applyFont="1" applyFill="1" applyBorder="1" applyAlignment="1">
      <alignment vertical="center" wrapText="1"/>
    </xf>
  </cellXfs>
  <cellStyles count="21">
    <cellStyle name="Comma 2" xfId="8" xr:uid="{00000000-0005-0000-0000-000000000000}"/>
    <cellStyle name="Euro" xfId="9" xr:uid="{00000000-0005-0000-0000-000001000000}"/>
    <cellStyle name="Hipervínculo" xfId="20" builtinId="8"/>
    <cellStyle name="Millares" xfId="19" builtinId="3"/>
    <cellStyle name="Millares 2" xfId="10" xr:uid="{00000000-0005-0000-0000-000002000000}"/>
    <cellStyle name="Millares 2 2" xfId="11" xr:uid="{00000000-0005-0000-0000-000003000000}"/>
    <cellStyle name="Normal" xfId="0" builtinId="0"/>
    <cellStyle name="Normal 2" xfId="3" xr:uid="{00000000-0005-0000-0000-000005000000}"/>
    <cellStyle name="Normal 2 2" xfId="2" xr:uid="{00000000-0005-0000-0000-000006000000}"/>
    <cellStyle name="Normal 2 2 2" xfId="5" xr:uid="{00000000-0005-0000-0000-000007000000}"/>
    <cellStyle name="Normal 3" xfId="4" xr:uid="{00000000-0005-0000-0000-000008000000}"/>
    <cellStyle name="Normal 3 2" xfId="12" xr:uid="{00000000-0005-0000-0000-000009000000}"/>
    <cellStyle name="Normal 6" xfId="7" xr:uid="{00000000-0005-0000-0000-00000A000000}"/>
    <cellStyle name="Normal 7 2" xfId="6" xr:uid="{00000000-0005-0000-0000-00000B000000}"/>
    <cellStyle name="Normal 7 2 2" xfId="18" xr:uid="{00000000-0005-0000-0000-00000C000000}"/>
    <cellStyle name="Percent 2" xfId="13" xr:uid="{00000000-0005-0000-0000-00000D000000}"/>
    <cellStyle name="Porcentaje" xfId="1" builtinId="5"/>
    <cellStyle name="Porcentual 2" xfId="14" xr:uid="{00000000-0005-0000-0000-00000F000000}"/>
    <cellStyle name="Porcentual 3" xfId="15" xr:uid="{00000000-0005-0000-0000-000010000000}"/>
    <cellStyle name="Porcentual 3 2" xfId="16" xr:uid="{00000000-0005-0000-0000-000011000000}"/>
    <cellStyle name="Porcentual 4" xfId="17" xr:uid="{00000000-0005-0000-0000-000012000000}"/>
  </cellStyles>
  <dxfs count="471">
    <dxf>
      <fill>
        <patternFill patternType="solid">
          <bgColor theme="5" tint="0.79998168889431442"/>
        </patternFill>
      </fill>
    </dxf>
    <dxf>
      <fill>
        <patternFill patternType="none">
          <bgColor auto="1"/>
        </patternFill>
      </fill>
    </dxf>
    <dxf>
      <fill>
        <patternFill patternType="none">
          <bgColor auto="1"/>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textRotation="90"/>
    </dxf>
    <dxf>
      <alignment textRotation="90"/>
    </dxf>
    <dxf>
      <alignment textRotation="90"/>
    </dxf>
    <dxf>
      <alignment textRotation="90"/>
    </dxf>
    <dxf>
      <alignment textRotation="90"/>
    </dxf>
    <dxf>
      <alignment textRotation="90"/>
    </dxf>
    <dxf>
      <alignment textRotation="90"/>
    </dxf>
    <dxf>
      <alignment textRotation="90"/>
    </dxf>
    <dxf>
      <alignment textRotation="90"/>
    </dxf>
    <dxf>
      <font>
        <color rgb="FF00B0F0"/>
      </font>
    </dxf>
    <dxf>
      <font>
        <color rgb="FF00B0F0"/>
      </font>
    </dxf>
    <dxf>
      <alignment horizontal="center"/>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fill>
        <patternFill patternType="solid">
          <bgColor theme="5" tint="0.79998168889431442"/>
        </patternFill>
      </fill>
    </dxf>
    <dxf>
      <fill>
        <patternFill patternType="solid">
          <bgColor theme="5" tint="0.79998168889431442"/>
        </patternFill>
      </fill>
    </dxf>
    <dxf>
      <fill>
        <patternFill patternType="solid">
          <bgColor theme="9" tint="0.59999389629810485"/>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color rgb="FFFF0000"/>
      </font>
    </dxf>
    <dxf>
      <font>
        <color rgb="FFFF0000"/>
      </font>
    </dxf>
    <dxf>
      <fill>
        <patternFill patternType="solid">
          <bgColor theme="7" tint="0.79998168889431442"/>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none">
          <bgColor auto="1"/>
        </patternFill>
      </fill>
    </dxf>
    <dxf>
      <font>
        <color rgb="FFFF0000"/>
      </font>
    </dxf>
    <dxf>
      <fill>
        <patternFill patternType="solid">
          <bgColor theme="5" tint="0.79998168889431442"/>
        </patternFill>
      </fill>
    </dxf>
    <dxf>
      <fill>
        <patternFill patternType="solid">
          <bgColor theme="5" tint="0.79998168889431442"/>
        </patternFill>
      </fill>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fill>
        <patternFill patternType="solid">
          <bgColor theme="5" tint="0.79998168889431442"/>
        </patternFill>
      </fill>
    </dxf>
    <dxf>
      <numFmt numFmtId="14" formatCode="0.0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fill>
        <patternFill patternType="solid">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numFmt numFmtId="14" formatCode="0.0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alignment horizontal="center"/>
    </dxf>
    <dxf>
      <alignment horizontal="center"/>
    </dxf>
    <dxf>
      <alignment horizontal="center"/>
    </dxf>
    <dxf>
      <alignment textRotation="90"/>
    </dxf>
    <dxf>
      <alignment textRotation="9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fill>
        <patternFill patternType="solid">
          <bgColor theme="9" tint="0.79998168889431442"/>
        </patternFill>
      </fill>
    </dxf>
    <dxf>
      <fill>
        <patternFill patternType="solid">
          <bgColor theme="5"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patternType="solid">
          <bgColor rgb="FFCCCCFF"/>
        </patternFill>
      </fill>
    </dxf>
    <dxf>
      <fill>
        <patternFill patternType="solid">
          <bgColor theme="7" tint="0.59999389629810485"/>
        </patternFill>
      </fill>
    </dxf>
    <dxf>
      <fill>
        <patternFill patternType="solid">
          <bgColor theme="7" tint="0.59999389629810485"/>
        </patternFill>
      </fill>
    </dxf>
    <dxf>
      <fill>
        <patternFill patternType="solid">
          <bgColor rgb="FFCCCCFF"/>
        </patternFill>
      </fill>
    </dxf>
    <dxf>
      <fill>
        <patternFill patternType="solid">
          <bgColor rgb="FFCCCCFF"/>
        </patternFill>
      </fill>
    </dxf>
    <dxf>
      <fill>
        <patternFill patternType="solid">
          <bgColor rgb="FFCCCCFF"/>
        </patternFill>
      </fill>
    </dxf>
    <dxf>
      <fill>
        <patternFill patternType="solid">
          <bgColor rgb="FFCCCCFF"/>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dxf>
    <dxf>
      <fill>
        <patternFill patternType="solid">
          <bgColor theme="7" tint="0.79998168889431442"/>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rgb="FFCCCCFF"/>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alignment horizontal="center"/>
    </dxf>
    <dxf>
      <fill>
        <patternFill patternType="solid">
          <bgColor rgb="FFCCCCFF"/>
        </patternFill>
      </fill>
    </dxf>
    <dxf>
      <fill>
        <patternFill>
          <bgColor rgb="FFCCCCFF"/>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5" tint="0.59999389629810485"/>
        </patternFill>
      </fill>
    </dxf>
    <dxf>
      <fill>
        <patternFill patternType="solid">
          <bgColor theme="9" tint="0.59999389629810485"/>
        </patternFill>
      </fill>
    </dxf>
    <dxf>
      <alignment horizontal="center"/>
    </dxf>
    <dxf>
      <fill>
        <patternFill>
          <fgColor theme="0" tint="-0.14999847407452621"/>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theme="7" tint="0.79998168889431442"/>
        </patternFill>
      </fill>
    </dxf>
    <dxf>
      <fill>
        <patternFill>
          <bgColor theme="8" tint="0.79998168889431442"/>
        </patternFill>
      </fill>
    </dxf>
    <dxf>
      <fill>
        <patternFill patternType="solid">
          <bgColor theme="8" tint="0.79998168889431442"/>
        </patternFill>
      </fill>
    </dxf>
    <dxf>
      <fill>
        <patternFill patternType="solid">
          <bgColor theme="8" tint="0.79998168889431442"/>
        </patternFill>
      </fill>
    </dxf>
    <dxf>
      <fill>
        <patternFill>
          <bgColor theme="8" tint="0.79998168889431442"/>
        </patternFill>
      </fill>
    </dxf>
    <dxf>
      <fill>
        <patternFill>
          <bgColor theme="8" tint="0.79998168889431442"/>
        </patternFill>
      </fill>
    </dxf>
    <dxf>
      <alignment textRotation="90"/>
    </dxf>
    <dxf>
      <alignment textRotation="9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fill>
        <patternFill patternType="solid">
          <bgColor rgb="FFCCCCFF"/>
        </patternFill>
      </fill>
    </dxf>
    <dxf>
      <fill>
        <patternFill patternType="solid">
          <bgColor rgb="FFCCCCFF"/>
        </patternFill>
      </fill>
    </dxf>
    <dxf>
      <fill>
        <patternFill patternType="none">
          <bgColor auto="1"/>
        </patternFill>
      </fill>
    </dxf>
    <dxf>
      <fill>
        <patternFill patternType="none">
          <bgColor auto="1"/>
        </patternFill>
      </fill>
    </dxf>
    <dxf>
      <alignment horizontal="center"/>
    </dxf>
    <dxf>
      <alignment horizontal="cent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rgb="FFCCCCFF"/>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alignment horizontal="center"/>
    </dxf>
    <dxf>
      <alignment horizontal="center"/>
    </dxf>
    <dxf>
      <fill>
        <patternFill patternType="solid">
          <bgColor rgb="FFCCCCFF"/>
        </patternFill>
      </fill>
    </dxf>
    <dxf>
      <fill>
        <patternFill>
          <bgColor rgb="FFCCCCFF"/>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5" tint="0.59999389629810485"/>
        </patternFill>
      </fill>
    </dxf>
    <dxf>
      <fill>
        <patternFill patternType="solid">
          <bgColor theme="9" tint="0.59999389629810485"/>
        </patternFill>
      </fill>
    </dxf>
    <dxf>
      <alignment horizontal="center"/>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alignment vertical="center" wrapText="1" indent="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dxf>
    <dxf>
      <alignment horizontal="center"/>
    </dxf>
    <dxf>
      <numFmt numFmtId="14" formatCode="0.00%"/>
    </dxf>
    <dxf>
      <fill>
        <patternFill>
          <bgColor theme="9" tint="0.59996337778862885"/>
        </patternFill>
      </fill>
    </dxf>
    <dxf>
      <fill>
        <patternFill>
          <bgColor theme="5" tint="0.59996337778862885"/>
        </patternFill>
      </fill>
    </dxf>
    <dxf>
      <fill>
        <patternFill>
          <bgColor rgb="FFFF99CC"/>
        </patternFill>
      </fill>
    </dxf>
    <dxf>
      <fill>
        <patternFill>
          <bgColor theme="7" tint="0.59996337778862885"/>
        </patternFill>
      </fill>
    </dxf>
    <dxf>
      <fill>
        <patternFill patternType="solid">
          <fgColor rgb="FFFFFF00"/>
          <bgColor rgb="FF000000"/>
        </patternFill>
      </fill>
    </dxf>
  </dxfs>
  <tableStyles count="0" defaultTableStyle="TableStyleMedium2" defaultPivotStyle="PivotStyleLight16"/>
  <colors>
    <mruColors>
      <color rgb="FFCCCCFF"/>
      <color rgb="FFFF99CC"/>
      <color rgb="FF0096FF"/>
      <color rgb="FF00B982"/>
      <color rgb="FF009193"/>
      <color rgb="FF63AE00"/>
      <color rgb="FF980000"/>
      <color rgb="FF942093"/>
      <color rgb="FF011893"/>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5351.355310069448" createdVersion="7" refreshedVersion="7" minRefreshableVersion="3" recordCount="35" xr:uid="{68FF4B94-9299-4C93-9F2B-D6E6120E3B6A}">
  <cacheSource type="worksheet">
    <worksheetSource ref="H4:H39" sheet="Eficacia"/>
  </cacheSource>
  <cacheFields count="1">
    <cacheField name="Conclusión" numFmtId="0">
      <sharedItems containsBlank="1" count="4">
        <m/>
        <s v="Cerrar"/>
        <s v="Replantear"/>
        <s v="Revisar"/>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Daniel Quilaguy Bernal" refreshedDate="45351.36501296296" createdVersion="7" refreshedVersion="7" minRefreshableVersion="3" recordCount="105" xr:uid="{D0E13A68-CC62-4718-B19B-8C1F8D372F62}">
  <cacheSource type="worksheet">
    <worksheetSource ref="A3:AC108" sheet="PM_AU-interna"/>
  </cacheSource>
  <cacheFields count="30">
    <cacheField name="ID plan de mejoramiento " numFmtId="0">
      <sharedItems count="3">
        <s v="2020.AI01"/>
        <s v="2022.AI03"/>
        <s v="2021.AI02"/>
      </sharedItems>
    </cacheField>
    <cacheField name="Nombre del informe o fuente" numFmtId="0">
      <sharedItems/>
    </cacheField>
    <cacheField name="Fecha del informe" numFmtId="15">
      <sharedItems containsSemiMixedTypes="0" containsNonDate="0" containsDate="1" containsString="0" minDate="2020-10-29T00:00:00" maxDate="2021-12-23T00:00:00"/>
    </cacheField>
    <cacheField name="Versión del plan" numFmtId="1">
      <sharedItems containsSemiMixedTypes="0" containsString="0" containsNumber="1" containsInteger="1" minValue="3" maxValue="3"/>
    </cacheField>
    <cacheField name="Normativa aplicada" numFmtId="15">
      <sharedItems longText="1"/>
    </cacheField>
    <cacheField name="Código del hallazgo (no conformidad) o de la acción de mejora " numFmtId="1">
      <sharedItems count="60">
        <s v="2020.AI01.03"/>
        <s v="2020.AI01.05"/>
        <s v="2020.AI01.09"/>
        <s v="2020.AI01.12"/>
        <s v="2020.AI01.13"/>
        <s v="2020.AI01.16"/>
        <s v="2020.AI01.17"/>
        <s v="2020.AI01.18"/>
        <s v="2020.AI01.19"/>
        <s v="2020.AI01.01"/>
        <s v="2020.AI01.02"/>
        <s v="2020.AI01.04"/>
        <s v="2020.AI01.06"/>
        <s v="2020.AI01.07"/>
        <s v="2020.AI01.08"/>
        <s v="2020.AI01.10"/>
        <s v="2020.AI01.11"/>
        <s v="2020.AI01.14"/>
        <s v="2020.AI01.15"/>
        <s v="2022.AI03.01"/>
        <s v="2022.AI03.02"/>
        <s v="2022.AI03.03"/>
        <s v="2022.AI03.04"/>
        <s v="2022.AI03.05"/>
        <s v="2022.AI03.06"/>
        <s v="2022.AI03.07"/>
        <s v="2022.AI03.08"/>
        <s v="2022.AI03.09"/>
        <s v="2022.AI03.10"/>
        <s v="2022.AI03.11"/>
        <s v="2021.AI02.01"/>
        <s v="2021.AI02.02"/>
        <s v="2021.AI02.03"/>
        <s v="2021.AI02.04"/>
        <s v="2021.AI02.05"/>
        <s v="2021.AI02.06"/>
        <s v="2021.AI02.07"/>
        <s v="2021.AI02.08"/>
        <s v="2021.AI02.09"/>
        <s v="2021.AI02.10"/>
        <s v="2021.AI02.11"/>
        <s v="2021.AI02.12"/>
        <s v="2021.AI02.13"/>
        <s v="2021.AI02.14"/>
        <s v="2021.AI02.15"/>
        <s v="2021.AI02.16"/>
        <s v="2021.AI02.18"/>
        <s v="2021.AI02.19"/>
        <s v="2021.AI02.20"/>
        <s v="2021.AI02.21"/>
        <s v="2021.AI02.22"/>
        <s v="2021.AI02.23"/>
        <s v="2021.AI02.24"/>
        <s v="2021.AI02.25"/>
        <s v="2021.AI02.26"/>
        <s v="2021.AI02.27"/>
        <s v="2021.AI02.28"/>
        <s v="2021.AI02.29"/>
        <s v="2021.AI02.30"/>
        <s v="2021.AI02.31"/>
      </sharedItems>
    </cacheField>
    <cacheField name="Código de la acción" numFmtId="1">
      <sharedItems count="104">
        <s v="2020.AI01.03.01"/>
        <s v="2020.AI01.05.01"/>
        <s v="2020.AI01.09.01"/>
        <s v="2020.AI01.12.01"/>
        <s v="2020.AI01.13.01"/>
        <s v="2020.AI01.16.01"/>
        <s v="2020.AI01.17.01"/>
        <s v="2020.AI01.18.01"/>
        <s v="2020.AI01.19.01"/>
        <s v="2020.AI01.01.01"/>
        <s v="2020.AI01.02.01"/>
        <s v="2020.AI01.04.01"/>
        <s v="2020.AI01.06.01"/>
        <s v="2020.AI01.07.01"/>
        <s v="2020.AI01.08.01"/>
        <s v="2020.AI01.10.01"/>
        <s v="2020.AI01.11.01"/>
        <s v="2020.AI01.14.01"/>
        <s v="2020.AI01.15.01"/>
        <s v="2022.AI03.01.01"/>
        <s v="2022.AI03.02.01"/>
        <s v="2022.AI03.03.01"/>
        <s v="2022.AI03.03.02"/>
        <s v="2022.AI03.04.01"/>
        <s v="2022.AI03.04.02"/>
        <s v="2022.AI03.05.01"/>
        <s v="2022.AI03.06.01"/>
        <s v="2022.AI03.07.01"/>
        <s v="2022.AI03.07.02"/>
        <s v="2022.AI03.08.01"/>
        <s v="2022.AI03.08.02"/>
        <s v="2022.AI03.08.03"/>
        <s v="2022.AI03.08.04"/>
        <s v="2022.AI03.08.05"/>
        <s v="2022.AI03.09.01"/>
        <s v="2022.AI03.09.02"/>
        <s v="2022.AI03.10.01"/>
        <s v="2022.AI03.11.01"/>
        <s v="2022.AI03.11.02"/>
        <s v="2021.AI02.01.01"/>
        <s v="2021.AI02.02.01"/>
        <s v="2021.AI02.03.01"/>
        <s v="2021.AI02.03.02"/>
        <s v="2021.AI02.04.01"/>
        <s v="2021.AI02.05.01"/>
        <s v="2021.AI02.05.02"/>
        <s v="2021.AI02.05.03"/>
        <s v="2021.AI02.06.01"/>
        <s v="2021.AI02.06.02"/>
        <s v="2021.AI02.06.03"/>
        <s v="2021.AI02.07.01"/>
        <s v="2021.AI02.08.01"/>
        <s v="2021.AI02.09.01"/>
        <s v="2021.AI02.10.01"/>
        <s v="2021.AI02.10.02"/>
        <s v="2021.AI02.11.01"/>
        <s v="2021.AI02.12.01"/>
        <s v="2021.AI02.12.02"/>
        <s v="2021.AI02.13.01"/>
        <s v="2021.AI02.14.01"/>
        <s v="2021.AI02.14.02"/>
        <s v="2021.AI02.15.01"/>
        <s v="2021.AI02.16.01"/>
        <s v="2021.AI02.16.02"/>
        <s v="2021.AI02.108.01"/>
        <s v="2021.AI02.108.02"/>
        <s v="2021.AI02.18.01"/>
        <s v="2021.AI02.19.01"/>
        <s v="2021.AI02.19.02"/>
        <s v="2021.AI02.19.03"/>
        <s v="2021.AI02.19.04"/>
        <s v="2021.AI02.19.05"/>
        <s v="2021.AI02.19.06"/>
        <s v="2021.AI02.19.07"/>
        <s v="2021.AI02.19.08"/>
        <s v="2021.AI02.20.01"/>
        <s v="2021.AI02.21.01"/>
        <s v="2021.AI02.21.02"/>
        <s v="2021.AI02.21.03"/>
        <s v="2021.AI02.21.04"/>
        <s v="2021.AI02.21.05"/>
        <s v="2021.AI02.22.01"/>
        <s v="2021.AI02.22.02"/>
        <s v="2021.AI02.13.02"/>
        <s v="2021.AI02.23.01"/>
        <s v="2021.AI02.24.01"/>
        <s v="2021.AI02.24.02"/>
        <s v="2021.AI02.24.03"/>
        <s v="2021.AI02.25.01"/>
        <s v="2021.AI02.25.02"/>
        <s v="2021.AI02.26.01"/>
        <s v="2021.AI02.26.02"/>
        <s v="2021.AI02.26.03"/>
        <s v="2021.AI02.27.01"/>
        <s v="2021.AI02.27.02"/>
        <s v="2021.AI02.28.01"/>
        <s v="2021.AI02.28.02"/>
        <s v="2021.AI02.28.03"/>
        <s v="2021.AI02.28.04"/>
        <s v="2021.AI02.28.05"/>
        <s v="2021.AI02.29.01"/>
        <s v="2021.AI02.30.01"/>
        <s v="2021.AI02.31.01"/>
        <s v="2021.AI02.31.02"/>
      </sharedItems>
    </cacheField>
    <cacheField name="Descripción del hallazgo (no conformidad) o de la acción de mejora " numFmtId="164">
      <sharedItems longText="1"/>
    </cacheField>
    <cacheField name="Causas del hallazgo o no conformidad" numFmtId="0">
      <sharedItems longText="1"/>
    </cacheField>
    <cacheField name="Descripción de la acción de mejora" numFmtId="0">
      <sharedItems longText="1"/>
    </cacheField>
    <cacheField name="Recursos necesarios para el desarrollo de la acción de mejora" numFmtId="0">
      <sharedItems containsNonDate="0" containsString="0" containsBlank="1"/>
    </cacheField>
    <cacheField name="Descripción de actividades de la acción de mejora a desarrollar" numFmtId="0">
      <sharedItems containsBlank="1" longText="1"/>
    </cacheField>
    <cacheField name="Unidad de medida_x000a_(meta)" numFmtId="0">
      <sharedItems/>
    </cacheField>
    <cacheField name="Cuantificación unidad de medida_x000a_(índicador)" numFmtId="0">
      <sharedItems containsMixedTypes="1" containsNumber="1" containsInteger="1" minValue="1" maxValue="14"/>
    </cacheField>
    <cacheField name="Fecha inicio" numFmtId="15">
      <sharedItems containsSemiMixedTypes="0" containsNonDate="0" containsDate="1" containsString="0" minDate="2021-07-01T00:00:00" maxDate="2024-04-02T00:00:00"/>
    </cacheField>
    <cacheField name="Fecha fin" numFmtId="15">
      <sharedItems containsSemiMixedTypes="0" containsNonDate="0" containsDate="1" containsString="0" minDate="2022-10-31T00:00:00" maxDate="2026-01-01T00:00:00" count="21">
        <d v="2024-03-31T00:00:00"/>
        <d v="2023-09-29T00:00:00"/>
        <d v="2024-12-31T00:00:00"/>
        <d v="2024-09-01T00:00:00"/>
        <d v="2023-08-30T00:00:00"/>
        <d v="2023-12-31T00:00:00"/>
        <d v="2023-12-15T00:00:00"/>
        <d v="2023-12-30T00:00:00"/>
        <d v="2024-06-30T00:00:00"/>
        <d v="2023-11-30T00:00:00"/>
        <d v="2024-03-29T00:00:00"/>
        <d v="2023-09-30T00:00:00"/>
        <d v="2024-01-31T00:00:00"/>
        <d v="2024-12-30T00:00:00"/>
        <d v="2025-12-31T00:00:00"/>
        <d v="2024-02-29T00:00:00"/>
        <d v="2023-04-08T00:00:00"/>
        <d v="2022-10-31T00:00:00"/>
        <d v="2023-10-31T00:00:00"/>
        <d v="2024-06-28T00:00:00"/>
        <d v="2024-05-31T00:00:00"/>
      </sharedItems>
      <fieldGroup base="15">
        <rangePr groupBy="years" startDate="2022-10-31T00:00:00" endDate="2026-01-01T00:00:00"/>
        <groupItems count="7">
          <s v="&lt;31/10/2022"/>
          <s v="2022"/>
          <s v="2023"/>
          <s v="2024"/>
          <s v="2025"/>
          <s v="2026"/>
          <s v="&gt;1/01/2026"/>
        </groupItems>
      </fieldGroup>
    </cacheField>
    <cacheField name="Responsable de la acción" numFmtId="0">
      <sharedItems/>
    </cacheField>
    <cacheField name="Dependencia líder" numFmtId="0">
      <sharedItems count="3">
        <s v="Subdireccion Administrativa y Financiera"/>
        <s v="Dirección General "/>
        <s v="Subdirección Académica "/>
      </sharedItems>
    </cacheField>
    <cacheField name="Dependecia, grupo o equipo líder" numFmtId="0">
      <sharedItems count="9">
        <s v="Grupo de Talento Humano"/>
        <s v="Grupo de Gestión Contractual"/>
        <s v="Grupo de Gestión Documental "/>
        <s v="Grupo de Planeación y Relacionamiento con el Ciudadano"/>
        <s v="Grupo de Recursos Físicos"/>
        <s v="Subdirección Académica - Equipo de Comunicaciones y Prensa"/>
        <s v="Grupo de las Tecnologías de la Información"/>
        <s v="Dirección General "/>
        <s v="Grupo de Investigaciones Académicas"/>
      </sharedItems>
    </cacheField>
    <cacheField name="Plazo (días laborales)" numFmtId="0">
      <sharedItems containsSemiMixedTypes="0" containsString="0" containsNumber="1" containsInteger="1" minValue="27" maxValue="1043"/>
    </cacheField>
    <cacheField name="PESO" numFmtId="10">
      <sharedItems containsSemiMixedTypes="0" containsString="0" containsNumber="1" minValue="1.1478615763965648E-3" maxValue="4.4341467562282119E-2"/>
    </cacheField>
    <cacheField name="Programado antes de 2023" numFmtId="10">
      <sharedItems containsSemiMixedTypes="0" containsString="0" containsNumber="1" minValue="0" maxValue="2.8058838534138252E-3"/>
    </cacheField>
    <cacheField name="Programado 2023" numFmtId="10">
      <sharedItems containsSemiMixedTypes="0" containsString="0" containsNumber="1" minValue="0" maxValue="2.7718731400391123E-2"/>
    </cacheField>
    <cacheField name="Estado" numFmtId="0">
      <sharedItems count="5">
        <s v="En curso"/>
        <s v="Sin reporte"/>
        <s v="Vencida"/>
        <s v="Finalizada"/>
        <s v="Sin iniciar"/>
      </sharedItems>
    </cacheField>
    <cacheField name="Avance" numFmtId="10">
      <sharedItems containsSemiMixedTypes="0" containsString="0" containsNumber="1" minValue="0" maxValue="2.7718731400391123E-2"/>
    </cacheField>
    <cacheField name="Enlace a la evidencia aportada" numFmtId="0">
      <sharedItems containsBlank="1" longText="1"/>
    </cacheField>
    <cacheField name="Observaciones" numFmtId="0">
      <sharedItems containsBlank="1" longText="1"/>
    </cacheField>
    <cacheField name="Eficacia" numFmtId="0">
      <sharedItems containsBlank="1" count="11">
        <s v="Pendiente finalización"/>
        <s v="NO"/>
        <s v="SI"/>
        <s v="Pendiente evaluación de implementación"/>
        <s v="Interdependencia"/>
        <s v="Pendiente evidencia"/>
        <m u="1"/>
        <s v="Depende de otras actividades" u="1"/>
        <s v="Pendiente" u="1"/>
        <s v="Hay interdepencia" u="1"/>
        <s v="NA" u="1"/>
      </sharedItems>
    </cacheField>
    <cacheField name="¿Procede cierre?" numFmtId="0">
      <sharedItems/>
    </cacheField>
    <cacheField name="Eficacia " numFmtId="0" formula="Avance/PESO"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x v="0"/>
  </r>
  <r>
    <x v="1"/>
  </r>
  <r>
    <x v="1"/>
  </r>
  <r>
    <x v="1"/>
  </r>
  <r>
    <x v="2"/>
  </r>
  <r>
    <x v="2"/>
  </r>
  <r>
    <x v="3"/>
  </r>
  <r>
    <x v="0"/>
  </r>
  <r>
    <x v="2"/>
  </r>
  <r>
    <x v="3"/>
  </r>
  <r>
    <x v="2"/>
  </r>
  <r>
    <x v="3"/>
  </r>
  <r>
    <x v="2"/>
  </r>
  <r>
    <x v="3"/>
  </r>
  <r>
    <x v="2"/>
  </r>
  <r>
    <x v="2"/>
  </r>
  <r>
    <x v="2"/>
  </r>
  <r>
    <x v="3"/>
  </r>
  <r>
    <x v="3"/>
  </r>
  <r>
    <x v="3"/>
  </r>
  <r>
    <x v="2"/>
  </r>
  <r>
    <x v="3"/>
  </r>
  <r>
    <x v="3"/>
  </r>
  <r>
    <x v="3"/>
  </r>
  <r>
    <x v="0"/>
  </r>
  <r>
    <x v="2"/>
  </r>
  <r>
    <x v="1"/>
  </r>
  <r>
    <x v="3"/>
  </r>
  <r>
    <x v="3"/>
  </r>
  <r>
    <x v="2"/>
  </r>
  <r>
    <x v="1"/>
  </r>
  <r>
    <x v="2"/>
  </r>
  <r>
    <x v="3"/>
  </r>
  <r>
    <x v="3"/>
  </r>
  <r>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0"/>
    <x v="0"/>
    <s v="Aspecto 10. No se evidenció inducción a contratistas en materia de SG-SST, antes de iniciar la ejecución del contrato. "/>
    <s v="En el año 2019 se creó un módulo virtual para inducción a funcionarios, quedando pendiente implementar el desarrollo virtual del módulo para contratistas. "/>
    <s v="Garantizar que los contratistas del ICC realicen el curso de inducción"/>
    <m/>
    <s v="1. Revisar los contenidos del Modulo de SST en la inducción y reinducción y si aplica actualizarlos._x000a_2. Suministrar el Listado de Contratistas para el periodo 2023 al Grupo de Talento Humano_x000a_3. Consolidar las evidencias de los certificados del Modulo SST y solicitar a los Contratistas realizar el Curso de Inducción"/>
    <s v="1. Módulos SST actualizados_x000a_2. Listado de Contratistas 2023_x000a_3. Soportes de inducción SST"/>
    <s v="1_x000a_1_x000a_Según aplique"/>
    <d v="2023-09-01T00:00:00"/>
    <x v="0"/>
    <s v="1. Profesional SG-SST_x000a_2. Coordinador(a) Grupo de Gestión Contractual_x000a_3. Profesional SG-SST"/>
    <x v="0"/>
    <x v="0"/>
    <n v="151"/>
    <n v="6.4195221494770856E-3"/>
    <n v="0"/>
    <n v="0"/>
    <x v="0"/>
    <n v="0"/>
    <s v="https://caroycuervo-my.sharepoint.com/:f:/r/personal/planeacion_caroycuervo_gov_co/Documents/1.%20PLA%20TRD/2023/102.29_PLANES/102.29.12_PLANES_MEJORAMIENTO/INFORMES_SEGUIMIENTOS_PM/EVIDENCIAS-Y-SEGUIMIENTO-PM/2020.AI01/2020.AI01.03.01?csf=1&amp;web=1&amp;e=gB9bQL"/>
    <s v="1. No se evidencia revisión de los contenidos del modulo de SST_x000a__x000a_2. No se videncia listado de contratistas que hicieron inducción en 2023_x000a__x000a_3. No se evidencia certificado de inducción de los contratistas: Viviana Mogollon, Estefania Rodriguez, "/>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
    <x v="1"/>
    <s v="Aspecto 13. Se evidencia un objetivo del SG-SST definido de manera general en el artículo 3 de la Resolución 118, que no cumple con las condiciones mencionadas en el criterio 2.2.1 y cuya medición tampoco se evidencia."/>
    <s v="Falta de revisión y medición de la política de SST"/>
    <s v="1. Revisar y actualizar de ser necesario la Política SST_x000a_Dentro de la Política se ajustan los Objetivos"/>
    <m/>
    <s v="Esta actividad se desarrolla con la actividad 2020.AI01.04.01"/>
    <s v="Acta de comité institucional de gestión y desempeño"/>
    <n v="1"/>
    <d v="2023-11-01T00:00:00"/>
    <x v="0"/>
    <s v="Profesional SG-SST TH"/>
    <x v="0"/>
    <x v="0"/>
    <n v="108"/>
    <n v="4.5914463055862593E-3"/>
    <n v="0"/>
    <n v="0"/>
    <x v="1"/>
    <n v="0"/>
    <m/>
    <s v="No hay carpeta de evidencias"/>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2"/>
    <x v="2"/>
    <s v="Aspecto 21. No se evidencia la inclusión de aspectos legales aplicables al SG-SST en la evaluación y selección de proveedores y contratistas"/>
    <s v="No se da cumplimiento a la Resolución 312 de 2019, relacionada con los lineamiento para la selección de proveedores."/>
    <s v="Actualizar los lineamientos para la investigación de accidentes e incidentes de trabajo"/>
    <m/>
    <s v="1. Construir Procedimiento de Reporte e investigación de Accidentes e Incidentes de Trabajo_x000a_2. Presentar propuesta de procedimiento ante el COPASST para su revisión y aprobación y así, pasar ante el Grupo de Planeación y Relacionamiento con el Ciudadano para su formalización._x000a_3. Revisar y actualizar el Formato de Investigación de Accidentes e Incidentes de Trabajo"/>
    <s v="1. Procedimiento aprobado_x000a_2. Lista de Asistencia_x000a_3. Formato aprobado"/>
    <s v="1_x000a_1_x000a_1"/>
    <d v="2023-08-15T00:00:00"/>
    <x v="1"/>
    <s v="Profesional SG-SST_x000a__x000a_Copasst 2020-2022"/>
    <x v="0"/>
    <x v="0"/>
    <n v="34"/>
    <n v="1.4454553184253039E-3"/>
    <n v="0"/>
    <n v="1.4454553184253039E-3"/>
    <x v="2"/>
    <n v="0"/>
    <m/>
    <s v="La acción formulada no tiene relación con el hallazgo_x000a__x000a_Se debe revisar el criterio de auditoría"/>
    <x v="1"/>
    <s v="NO"/>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3"/>
    <x v="3"/>
    <s v="Aspecto 53. No se evidencia formulación de indicadores del SG-SST."/>
    <s v="No se evidencia formulación de indicadores del SG-SST, en consecuencia, tampoco hay resultados de los mismos."/>
    <s v="Establecer el estado de los indicadores del SG-SST y si se requiere actualizarlos para activar su medición"/>
    <m/>
    <s v="1. Buscar los indicadores que se han venido aplicado en materia SST en vigencias anteriores, con el fin de actualizar o ajustar si así lo requiere_x000a_2. Iniciar con la medición de los Indicadores posterior a la construcción de los Indicadores"/>
    <s v="1. Soporte Indicadores SST Vigencias anteriores_x000a_2. Batería de Indicadores 2023"/>
    <n v="1"/>
    <d v="2023-11-15T00:00:00"/>
    <x v="0"/>
    <s v="Profesional SG-SST TH"/>
    <x v="0"/>
    <x v="0"/>
    <n v="98"/>
    <n v="4.1663123884023469E-3"/>
    <n v="0"/>
    <n v="0"/>
    <x v="0"/>
    <n v="0"/>
    <m/>
    <s v="Se  evidencia ficha de indicadores _x000a__x000a_No se evidencia medición de todos los indicadores_x000a__x000a_No se evidencia articulación de los indicadores con el manual https://sig.caroycuervo.gov.co/DocumentosSIG/DIR-M-9.2.pdf_x000a_ni con la bateria disponible en: https://sig.caroycuervo.gov.co/DocumentosSIG/DocumentosInteres/Doc-interes_Bateria-indicadores.xlsx"/>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4"/>
    <x v="4"/>
    <s v="Aspecto 54. No se encontró evidencia de auditorías anteriores a la que realizó la Unidad de Control Interno"/>
    <s v="Se deben profundizar los conocimientos en  materia de legislación del SG-SST, no se cuenta con auditores formados y se debe informar al Copasst sobre su rol en materia de planificación de auditorias."/>
    <s v="Gestionar capacitación de auditores internos en SST y coordinar la inclusión de auditoría interna al SG-SST, en el plan anual de auditoria de 2024"/>
    <m/>
    <s v="1. Suministrar Equipos internos capacitados (SST)_x000a_2. Gestionar Auditoria 3er Trimestre del 2024"/>
    <s v="1. Certificados de personal capacitado_x000a_2. Solicitud Auditoria 2024 SG SST"/>
    <s v="Según inscritos y aprobado el Curso_x000a_1"/>
    <d v="2023-07-01T00:00:00"/>
    <x v="2"/>
    <s v="Profesional SG-SST TH"/>
    <x v="0"/>
    <x v="0"/>
    <n v="392"/>
    <n v="1.6665249553609388E-2"/>
    <n v="0"/>
    <n v="0"/>
    <x v="0"/>
    <n v="0"/>
    <m/>
    <s v="Se evidencia certificados de aduitores en materia de SST"/>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5"/>
    <x v="5"/>
    <s v="Aspecto 57. No se encontró evidencia de planes de mejoramiento respecto al SG-SST inscritos en planeación durante el año 2019, según procedimiento: &quot;MED-PD-01 DESARROLLO PLANES DE MEJORAMIENTO&quot;"/>
    <s v="Falta documentar la acciones según recomendación "/>
    <s v="Incluir en el procedimiento de planes de mejoramientos los lineamientos para tener en cuenta de las fuentes en materia de SG-SST"/>
    <m/>
    <s v="1. Actualizar el procedimiento de planes de mejoramiento para incluir los aspectos del SG-SST y si es necesario actualizar la matriz de planes de mejoramiento_x000a_2. Implementar el procedimiento de planes de mejoramiento en lo que atañe al SG-SST"/>
    <s v=" Procedimiento articulado al SIG e implementado"/>
    <n v="1"/>
    <d v="2023-09-01T00:00:00"/>
    <x v="3"/>
    <s v="Profesional SG-SST TH"/>
    <x v="0"/>
    <x v="0"/>
    <n v="261"/>
    <n v="1.1095995238500127E-2"/>
    <n v="0"/>
    <n v="0"/>
    <x v="0"/>
    <n v="0"/>
    <m/>
    <s v="Se evidencia actualizaicón del procedimiento planes de mejoramiento"/>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6"/>
    <x v="6"/>
    <s v="Aspecto 58. No se encontró evidencia de planes de mejoramiento respecto al SG-SST inscritos en planeación durante el año 2019, según procedimiento: &quot;MED-PD-01 DESARROLLO PLANES DE MEJORAMIENTO&quot;"/>
    <s v="Falta documentar la acciones según recomendación "/>
    <s v="Incluir en el procedimiento de planes de mejoramientos los lineamientos para tener en cuenta de las fuentes en materia de SG-SST"/>
    <m/>
    <s v="Esta actividad se desarrolla con la actividad 2020.AI01.16.01"/>
    <s v=" Procedimiento articulado al SIG e implementado"/>
    <n v="1"/>
    <d v="2023-09-01T00:00:00"/>
    <x v="3"/>
    <s v="Profesional SG-SST TH"/>
    <x v="0"/>
    <x v="0"/>
    <n v="261"/>
    <n v="1.1095995238500127E-2"/>
    <n v="0"/>
    <n v="0"/>
    <x v="0"/>
    <n v="0"/>
    <m/>
    <s v="Se evidencia actualización del procedimiento planes de mejoramiento"/>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7"/>
    <x v="7"/>
    <s v="Aspecto 59. No se encontró evidencia de planes de mejoramiento respecto al SG-SST inscritos en planeación durante el año 2019, según procedimiento: &quot;MED-PD-01 DESARROLLO PLANES DE MEJORAMIENTO&quot;"/>
    <s v="Falta documentar la acciones según recomendación "/>
    <s v="Incluir en el procedimiento de planes de mejoramientos los lineamientos para tener en cuenta de las fuentes en materia de SG-SST"/>
    <m/>
    <s v="Esta actividad se desarrolla con la actividad 2020.AI01.16.01"/>
    <s v=" Procedimiento articulado al SIG e implementado"/>
    <n v="1"/>
    <d v="2023-09-01T00:00:00"/>
    <x v="3"/>
    <s v="Profesional SG-SST TH"/>
    <x v="0"/>
    <x v="0"/>
    <n v="261"/>
    <n v="1.1095995238500127E-2"/>
    <n v="0"/>
    <n v="0"/>
    <x v="0"/>
    <n v="0"/>
    <m/>
    <s v="Se evidencia actualización del procedimiento planes de mejoramiento"/>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8"/>
    <x v="8"/>
    <s v="Aspecto 60. No se encontró evidencia de planes de mejoramiento respecto al SG-SST inscritos en planeación durante el año 2019, según procedimiento: &quot;MED-PD-01 DESARROLLO PLANES DE MEJORAMIENTO&quot;"/>
    <s v="Falta documentar la acciones según recomendación "/>
    <s v="Incluir en el procedimiento de planes de mejoramientos los lineamientos para tener en cuenta de las fuentes en materia de SG-SST"/>
    <m/>
    <s v="Esta actividad se desarrolla con la actividad 2020.AI01.16.01"/>
    <s v=" Procedimiento articulado al SIG e implementado"/>
    <n v="1"/>
    <d v="2023-09-01T00:00:00"/>
    <x v="3"/>
    <s v="Profesional SG-SST TH"/>
    <x v="0"/>
    <x v="0"/>
    <n v="261"/>
    <n v="1.1095995238500127E-2"/>
    <n v="0"/>
    <n v="0"/>
    <x v="0"/>
    <n v="0"/>
    <m/>
    <s v="Se evidencia actualización del procedimiento planes de mejoramiento"/>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9"/>
    <x v="9"/>
    <s v="Aspecto 6. Conformación del COPASST, incumple la paridad. "/>
    <s v="Incumplimiento de paridad"/>
    <s v="Establecer lineamientos para conformación y funcionamiento del COPASST en el ICC"/>
    <m/>
    <s v="1. Realiza la convocatoria para la Conformación COPASST 2023 -2023 _x000a_2. Capacitar a los miembros del COPASST con respecto a sus funciones, responsabilidades y normativa"/>
    <s v="1. Resolución de Conformación COPASST_x000a_2. Certificados de capacitación para cada miembro del Comité"/>
    <s v="1_x000a_4"/>
    <d v="2023-01-02T00:00:00"/>
    <x v="4"/>
    <s v="Profesional de SG-SST_x000a__x000a_Secretario de COPASST"/>
    <x v="0"/>
    <x v="0"/>
    <n v="173"/>
    <n v="7.354816767281694E-3"/>
    <n v="0"/>
    <n v="7.354816767281694E-3"/>
    <x v="3"/>
    <n v="7.354816767281694E-3"/>
    <s v="https://caroycuervo-my.sharepoint.com/:f:/r/personal/planeacion_caroycuervo_gov_co/Documents/1.%20PLA%20TRD/2023/102.29_PLANES/102.29.12-PLANES_DE_MEJORAMIENTO/INFORMES-SEGUIMIENTO-PM/EVIDENCIAS-Y-SEGUIMIENTO-PM/2020.AI01/2020.AI01.01.01?csf=1&amp;web=1&amp;e=0wlhVX"/>
    <m/>
    <x v="2"/>
    <s v="SI"/>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0"/>
    <x v="10"/>
    <s v="Aspecto 9. No se evidencia, formulación y ejecución del programa de capacitación en promoción y prevención, que incluya lo referente a los peligros/riesgos prioritarios y las medidas de prevención y control, extensivo a todos los niveles de la organización."/>
    <s v="Falta de compromiso frente a la mitigación de los riesgos y desconocimiento del riesgo y sus acciones de mitigación."/>
    <s v="Alinear la programación de capacitaciones a  partir de los riesgos y peligros críticos identificados_x000a_"/>
    <m/>
    <s v="1. Elaborar el Programa de Capacitaciones en temas SST, integrando las actividades relacionadas en el Plan Anual SST (publicado en página web institucional)_x000a_2. Revisar la Matriz de Riesgos y Peligros y de ser necesario ajustar_x000a_3. Cargar en el repositorio los soportes de las capacitaciones ejecutadas en la vigencia y alimentar el programa de capacitaciones"/>
    <s v="1. Programa de Capacitaciones_x000a_2. Matriz de Riesgos y Peligros actualizada_x000a_3. Listas de asistencia o grabaciones Teams_x000a_"/>
    <s v="1_x000a_1_x000a_Según Programa"/>
    <d v="2023-08-01T00:00:00"/>
    <x v="5"/>
    <s v="Profesional de SG-SST"/>
    <x v="0"/>
    <x v="0"/>
    <n v="109"/>
    <n v="4.6339596973046506E-3"/>
    <n v="0"/>
    <n v="4.6339596973046506E-3"/>
    <x v="3"/>
    <n v="4.6339596973046506E-3"/>
    <s v="https://caroycuervo-my.sharepoint.com/:f:/r/personal/planeacion_caroycuervo_gov_co/Documents/1.%20PLA%20TRD/2023/102.29_PLANES/102.29.12-PLANES_DE_MEJORAMIENTO/INFORMES-SEGUIMIENTO-PM/EVIDENCIAS-Y-SEGUIMIENTO-PM/2020.AI01/2020.AI01.02.01?csf=1&amp;web=1&amp;e=Yf9LfO"/>
    <m/>
    <x v="2"/>
    <s v="SI"/>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1"/>
    <x v="11"/>
    <s v="Aspecto 12. No se evidencia revisión anual de la política en materia de SST."/>
    <s v="Falta de revisión de la política por la alta dirección"/>
    <s v="Revisar la política SST"/>
    <m/>
    <s v="Revisar la Política SST, y si es necesario actualizarla"/>
    <s v="Acta de Comité Institucional de Gestión y Desempeño (CIGD)"/>
    <n v="1"/>
    <d v="2023-11-01T00:00:00"/>
    <x v="6"/>
    <s v="Subdirector Administrativo y financiero "/>
    <x v="0"/>
    <x v="0"/>
    <n v="33"/>
    <n v="1.4029419267069126E-3"/>
    <n v="0"/>
    <n v="1.4029419267069126E-3"/>
    <x v="3"/>
    <n v="1.4029419267069126E-3"/>
    <s v="https://caroycuervo-my.sharepoint.com/:f:/r/personal/planeacion_caroycuervo_gov_co/Documents/1.%20PLA%20TRD/2023/102.29_PLANES/102.29.12-PLANES_DE_MEJORAMIENTO/INFORMES-SEGUIMIENTO-PM/EVIDENCIAS-Y-SEGUIMIENTO-PM/2020.AI01/2020.AI01.04.01?csf=1&amp;web=1&amp;e=bOybvH"/>
    <m/>
    <x v="2"/>
    <s v="SI"/>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2"/>
    <x v="12"/>
    <s v="Aspecto 18. No se evidencia actualización de la matriz legal del ICC"/>
    <s v="Desconocimiento de normatividad vigente"/>
    <s v="Actualizar Matriz Legal en aspectos propios del Sistema de Seguridad y Salud en  Trabajo y actualización del normograma con respectiva publicación."/>
    <m/>
    <s v="Actualizar Matriz Legal en aspectos propios del Sistema de Seguridad y Salud en  Trabajo y actualización del normograma con respectiva publicación."/>
    <s v="Matriz Legal Divulgada"/>
    <n v="1"/>
    <d v="2023-07-01T00:00:00"/>
    <x v="5"/>
    <s v="Profesional SG-SST TH_x000a__x000a_Rol jurídico externo"/>
    <x v="0"/>
    <x v="0"/>
    <n v="130"/>
    <n v="5.5267409233908677E-3"/>
    <n v="0"/>
    <n v="5.5267409233908677E-3"/>
    <x v="2"/>
    <n v="0"/>
    <s v="https://caroycuervo-my.sharepoint.com/:f:/r/personal/planeacion_caroycuervo_gov_co/Documents/1.%20PLA%20TRD/2023/102.29_PLANES/102.29.12-PLANES_DE_MEJORAMIENTO/INFORMES-SEGUIMIENTO-PM/EVIDENCIAS-Y-SEGUIMIENTO-PM/2020.AI01/2020.AI01.06.01?csf=1&amp;web=1&amp;e=PrPLic"/>
    <s v="Se evidencia envío de la matriz legal por parte del grupo de Talento Humano, NO se evidencia cumplimiento del procedimiento DIR-P-1, por parte del contratista"/>
    <x v="1"/>
    <s v="NO"/>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3"/>
    <x v="13"/>
    <s v="Aspecto 19. No se evidencia aplicación del procedimiento actos y condiciones inseguras TAH-PD-14"/>
    <s v="Faltó completar el 100% de la divulgación del procedimiento actos y condiciones inseguras y formato de reporte de actos y condiciones inseguras."/>
    <s v="Actualizar los lineamientos para el reporte de actos y condiciones inseguras, con el fin de facilitar su seguimiento"/>
    <m/>
    <s v="1. Revisar y actualizar el Procedimiento de Actos y Condiciones Inseguras que se encuentra vigente en el SIG _x000a_2. Revisar y actualizar el formato que se tiene para el reporte de actos y condiciones inseguras_x000a_3. Crear una matriz para consolidar todos los reportes de actos y condiciones inseguras y poder facilitar su seguimiento"/>
    <s v="1. Procedimiento aprobado en el SIG_x000a_2. Formato aprobado en el SIG_x000a_3. Matriz consolidada Actos y Condiciones inseguras reportadas en el 2023"/>
    <s v="1_x000a_1_x000a_1"/>
    <d v="2023-09-01T00:00:00"/>
    <x v="0"/>
    <s v="Profesional SG-SST TH"/>
    <x v="0"/>
    <x v="0"/>
    <n v="151"/>
    <n v="6.4195221494770856E-3"/>
    <n v="0"/>
    <n v="0"/>
    <x v="1"/>
    <n v="0"/>
    <m/>
    <m/>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4"/>
    <x v="14"/>
    <s v="Aspecto 20. No se evidencia procedimiento para la inclusión de especificaciones en materia SST en la contratación de productos y servicios."/>
    <s v="Falta de procedimiento para la identificación y evaluación de las especificaciones en SST de las compras y adquisición de productos y servicios."/>
    <s v="Incluir en el procedimiento de la etapa precontractual las actividades para identificación y evaluación de las especificaciones de SST "/>
    <m/>
    <s v="Actualizar documentos de Gestión Contractual incluyendo especificaciones de SST"/>
    <s v="Documentos aprobados en el SIG"/>
    <n v="1"/>
    <d v="2023-08-01T00:00:00"/>
    <x v="0"/>
    <s v="Coordinador Grupo de Gestión Contractual_x000a__x000a_Profesional SG-SST"/>
    <x v="0"/>
    <x v="1"/>
    <n v="174"/>
    <n v="7.3973301590000854E-3"/>
    <n v="0"/>
    <n v="0"/>
    <x v="1"/>
    <n v="0"/>
    <m/>
    <m/>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5"/>
    <x v="15"/>
    <s v="Aspecto 33. No se evidencian registros de investigación  de accidentes de trabajo con participación del  COPASST que determinen las  causas básicas o inmediatas y la posibilidad de que se presenten nuevos casos, en concordancia con el procedimiento TAH-PD-15"/>
    <s v="_x000a_Falta actualizar el procedimiento TAH-PD-15 y comunicar el procedimiento de investigación de accidentes e incidentes"/>
    <s v="Actualizar los lineamientos para la investigación de accidentes e incidentes de trabajo"/>
    <m/>
    <s v="Con el cumplimiento de las actividad 2020.AI01.09.01 se da alcance a este hallazgo"/>
    <s v="1. Procedimiento aprobado y articulado al SIG_x000a_2. Lista de Asistencia_x000a_3. Formato aprobado"/>
    <s v="1_x000a_1_x000a_1"/>
    <d v="2023-08-15T00:00:00"/>
    <x v="1"/>
    <s v="Profesional SG-SST_x000a__x000a_Copasst 2020-2022"/>
    <x v="0"/>
    <x v="0"/>
    <n v="34"/>
    <n v="1.4454553184253039E-3"/>
    <n v="0"/>
    <n v="1.4454553184253039E-3"/>
    <x v="3"/>
    <n v="1.4454553184253039E-3"/>
    <s v="https://caroycuervo-my.sharepoint.com/:f:/r/personal/planeacion_caroycuervo_gov_co/Documents/1.%20PLA%20TRD/2023/102.29_PLANES/102.29.12-PLANES_DE_MEJORAMIENTO/INFORMES-SEGUIMIENTO-PM/EVIDENCIAS-Y-SEGUIMIENTO-PM/2020.AI01/2020.AI01.09.01?csf=1&amp;web=1&amp;e=ZHjnmE"/>
    <s v="Para evaluar la eficacia hacen falta evidencia de aplicación del procedimiento en 2023, se revisará en auditoria al SG-SST"/>
    <x v="3"/>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6"/>
    <x v="16"/>
    <s v="Aspecto 34. Las estadísticas de los accidentes laborales y enfermedades comunes presentadas durante el año 2019, no incluyen el año inmediatamente anterior, ni conclusiones derivadas"/>
    <s v="Falta de entrega de los documentos que permitan realizar las estadísticas"/>
    <s v="1. Solicitar a la ARL todos los Accidentes reportados por año desde que se cuenta con su servicio_x000a_2. Consolidar en una Matriz los accidentes reportados por el ICC_x000a_3. Revisar los indicadores aplicables en materia de accidentalidad para retomar desde la vigencia 2023"/>
    <m/>
    <s v="1. Solicitar a la ARL todos los Accidentes reportados por año desde que se cuenta con su servicio_x000a_2. Consolidar en una Matriz los accidentes reportados por el ICC_x000a_3. Revisar los indicadores aplicables en materia de accidentalidad para retomar desde la vigencia 2023"/>
    <s v="1. Reporte ARL _x000a_2. Matriz de Accidentes e Incidentes de Trabajo_x000a_3. Soporte Indicadores Accidentalidad"/>
    <s v="1_x000a_1_x000a_1"/>
    <d v="2023-08-15T00:00:00"/>
    <x v="0"/>
    <s v="Profesional SG-SST"/>
    <x v="0"/>
    <x v="0"/>
    <n v="164"/>
    <n v="6.9721962418161721E-3"/>
    <n v="0"/>
    <n v="0"/>
    <x v="1"/>
    <n v="0"/>
    <m/>
    <m/>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7"/>
    <x v="17"/>
    <s v="Aspecto 55. No se encontró evidencia de revisión por la alta dirección en el año 2019, en concordancia con el formato TAH-038 y el procedimiento TAH-PD-21 &quot;INSPECCIÓN, REVISIÓN, EVALUACIÓN Y SEGUIMIENTO POR PARTE DE LA DIRECCIÓN AL SISTEMA DE GESTIÓN DE LA SEGURIDAD Y SALUD EN EL TRABAJO&quot;"/>
    <s v="Con ocasión de la mesa de trabajo para realizar revisión se concluye que hay debilidades en el proceso de revisión por la dirección en materia de SST, dado que no se presenta: cubrimiento a los 24 aspectos"/>
    <s v="Establecer lineamientos para la revisión por la dirección del SIG"/>
    <m/>
    <s v="1. Construir Procedimiento de Revisión por la Dirección integrado en conjunto con los demás líderes de los Sistemas de Gestión_x000a_2. Presentar propuesta de procedimiento ante el  equipo técnico de direccionamiento estratégico para su revisión y aprobación y así, pasar ante el Grupo de Planeación para su formalización._x000a_3. Revisar y actualizar el formato al que se hace referencia en el hallazgo"/>
    <s v="1. Procedimiento aprobado y articulado al SIG_x000a_2. Lista de Asistencia_x000a_3. Formato aprobado y articulado al SIG"/>
    <s v="1_x000a_1_x000a_1"/>
    <d v="2024-01-15T00:00:00"/>
    <x v="0"/>
    <s v="Profesional SG-SST TH_x000a__x000a_Coordinador(a) Grupo de Talento Humano"/>
    <x v="0"/>
    <x v="0"/>
    <n v="55"/>
    <n v="2.338236544511521E-3"/>
    <n v="0"/>
    <n v="0"/>
    <x v="4"/>
    <n v="0"/>
    <m/>
    <m/>
    <x v="0"/>
    <s v="Depende de eficacia"/>
  </r>
  <r>
    <x v="0"/>
    <s v="De acuerdo a la solicitud que realizamos desde el Grupo de Talento Humano al área de control interno para realizar la auditoría interna al SG-SST, el auditor presenta las siguientes No conformidades"/>
    <d v="2020-10-29T00:00:00"/>
    <n v="3"/>
    <s v="Resolución 312 de 2019, Artículo 16. Estándares Mínimos para empresas de más de cincuenta (50) trabajadores"/>
    <x v="18"/>
    <x v="18"/>
    <s v="Aspecto 56. No se encontró evidencia de comunicación de la revisión por la dirección al COPASST y la responsable del Sistema de Gestión SST."/>
    <s v="No se encontraba esta actividad en el plan de trabajo."/>
    <s v="Establecer lineamientos para la revisión por la dirección del SIG recibiendo respuesta de sus observaciones el COPASST y la responsable del Sistema de Gestión SST."/>
    <m/>
    <s v="Esta actividad se desarrolla con la actividad 2020.AI01.14.01"/>
    <s v="1. Procedimiento aprobado y articulado al SIG_x000a_2. Lista de Asistencia_x000a_3. Formato aprobado y articulado al SIG"/>
    <s v="1_x000a_1_x000a_1"/>
    <d v="2024-01-15T00:00:00"/>
    <x v="0"/>
    <s v="Profesional SG-SST TH_x000a__x000a_Coordinador(a) Grupo de Talento Humano"/>
    <x v="0"/>
    <x v="0"/>
    <n v="55"/>
    <n v="2.338236544511521E-3"/>
    <n v="0"/>
    <n v="0"/>
    <x v="4"/>
    <n v="0"/>
    <m/>
    <m/>
    <x v="0"/>
    <s v="Depende de eficacia"/>
  </r>
  <r>
    <x v="1"/>
    <s v="RESULTADO DE LA AUDITORIA AL SIGEP 2-INFORME FINAL POR PARTE DE CONTROL INTERNO DE GESTIÓN"/>
    <d v="2021-12-22T00:00:00"/>
    <n v="3"/>
    <s v="LEY 1712 DE 2014 ARTÍCULO  3. Otros principios de la transparencia y acceso a la información pública_x000a_MANUAL POLÍTICA PARA EL TRATAMIENTO DE_x000a_DATOS PERSONALES DIR-M-3, título 5.9 Deberes del encargado del tratamiento, literales c) y f)"/>
    <x v="19"/>
    <x v="19"/>
    <s v="Hallazgo 1. TRA-HI_1. Además del directorio SIGEP, el Instituto Caro y Cuervo, en su página web e intranet, dispuso un directorio: el web se puede consultar a través de: https://www.caroycuervo.gov.co/Directorio/. en este sitio se evidencia desactualización e inconsistencias de información detalladas en el anexo 4 de este informe. Lo anterior no evidencia que este instrumento cuente con información oportuna, objetiva, veraz y completa, de conformidad con los criterios 1a y 1b."/>
    <s v="Falta de actualización de la información en el directorio de la página web institucional"/>
    <s v="Ajustar el esquema de publicaciones de la entidad"/>
    <m/>
    <s v="Ajustar la responsabilidad del Directorio en el esquema de publicaciones a Talento Humano y ajustar la frecuencia a mensual"/>
    <s v="Esquema de publicaciones, ajustado"/>
    <n v="1"/>
    <d v="2023-08-01T00:00:00"/>
    <x v="7"/>
    <s v="Subdirector Académico "/>
    <x v="0"/>
    <x v="0"/>
    <n v="109"/>
    <n v="4.6339596973046506E-3"/>
    <n v="0"/>
    <n v="4.6339596973046506E-3"/>
    <x v="2"/>
    <n v="0"/>
    <s v="https://caroycuervo-my.sharepoint.com/:f:/r/personal/planeacion_caroycuervo_gov_co/Documents/1.%20PLA%20TRD/2023/102.29_PLANES/102.29.12-PLANES_DE_MEJORAMIENTO/INFORMES-SEGUIMIENTO-PM/EVIDENCIAS-Y-SEGUIMIENTO-PM/2022.AI03/2022.AI03.01.01?csf=1&amp;web=1&amp;e=ZADg4r"/>
    <s v="No se evidencia en el directorio institucional, diligenciado los datos del cargo &quot;Director&quot; en el portal web"/>
    <x v="1"/>
    <s v="NO"/>
  </r>
  <r>
    <x v="1"/>
    <s v="RESULTADO DE LA AUDITORIA AL SIGEP 2-INFORME FINAL POR PARTE DE CONTROL INTERNO DE GESTIÓN"/>
    <d v="2021-12-22T00:00:00"/>
    <n v="3"/>
    <s v="DECRETO 1081 de 2015 ARTÍCULO  2.1.1.2.1.5. Directorio de Información de servidores públicos, empleados y contratistas_x000a_(3) Formación académica."/>
    <x v="20"/>
    <x v="20"/>
    <s v="Hallazgo 4. TRA-HI_2. Según el anexo 1 de este informe. Las hojas de vida número 45, 50, 82 y 148,  presentan inconsistencias en la sección formación académica del directorio SIGEP y se visualiza en su contenido la nota: &quot;NO reportado&quot;, mientras que en el caso de la hoja número 96 se visualiza un registro de formación duplicado._x000a__x000a_Lo anterior, no evidencia cumplimiento del criterio 4."/>
    <s v="Falta un punto de control para verificación de la calidad de información reflejada en el directorio SIGEP, en las secciones formación académica, posterior a la posesión del funcionario"/>
    <s v="Actualizar procedimiento"/>
    <m/>
    <s v="Crear un punto de control en el procedimiento de vinculación para garantizar la calidad de la información que se visualiza en el directorio SIGEP 2, después de la vinculación del funcionario, incluyendo en un periodo de 15 días hábiles. "/>
    <s v="Procedimiento de vinculación actualizado y publicado"/>
    <n v="1"/>
    <d v="2023-02-01T00:00:00"/>
    <x v="1"/>
    <s v="Coordinador(a) del Grupo de Talento Humano"/>
    <x v="0"/>
    <x v="0"/>
    <n v="173"/>
    <n v="7.354816767281694E-3"/>
    <n v="0"/>
    <n v="7.354816767281694E-3"/>
    <x v="3"/>
    <n v="7.354816767281694E-3"/>
    <s v="https://caroycuervo-my.sharepoint.com/:f:/r/personal/planeacion_caroycuervo_gov_co/Documents/1.%20PLA%20TRD/2023/102.29_PLANES/102.29.12-PLANES_DE_MEJORAMIENTO/INFORMES-SEGUIMIENTO-PM/EVIDENCIAS-Y-SEGUIMIENTO-PM/2022.AI03/2022.AI03.02.01?csf=1&amp;web=1&amp;e=KMfvQh"/>
    <s v="Se evaluó el directorio SIGEP para funcionarios se evidenció que la muestra seleccionada cumple el criterio &quot;formación académica&quot;"/>
    <x v="2"/>
    <s v="SI"/>
  </r>
  <r>
    <x v="1"/>
    <s v="RESULTADO DE LA AUDITORIA AL SIGEP 2-INFORME FINAL POR PARTE DE CONTROL INTERNO DE GESTIÓN"/>
    <d v="2021-12-22T00:00:00"/>
    <n v="3"/>
    <s v="DECRETO 1081 de 2015 ARTÍCULO  2.1.1.2.1.5. Directorio de Información de servidores públicos, empleados y contratistas_x000a_(4) Experiencia laboral y profesional."/>
    <x v="21"/>
    <x v="21"/>
    <s v="Hallazgo 5. TRA-HI_3. Según el anexo 1 de este informe. Las hojas de vida número 108, 116, 120, 132, 136, 140, 152, 157 y 177 en el directorio SIGEP se visualiza la nota &quot;No se reportó información sobre experiencia laboral&quot;, mientras que las hojas de vida número 20, 33, 34, 45, 50, 56, 65, 69, 74, 82, 83, 99, 100, 102, 104, 105, 107, 110, 112, 114, 121, 125, 127, 128, 131, 134, 156, 158, 173, 178, 179, 182, 191, 193, 194, 195, 201, 204 y 205 en la sección experiencia laboral presentan diversas inconsistencias que se resaltan en color azul en el anexo 1._x000a__x000a_Lo anterior, no videncia cumplimiento del criterio 5."/>
    <s v="No reporte por parte del contratista ni verificación por parte de la entidad en la información aportada en SIGEP II"/>
    <s v="Documentar procedimiento precontractual donde se evidencie punto de control en la verificación directorio SIGEP II y la articulación con lista chequeo de documentos solicitados a los contratistas"/>
    <m/>
    <s v="Documentar un procedimiento precontractual articulado al SIG: 31/12/2023_x000a__x000a_Procedimiento implementado evidenciado por medio del directorio de contratistas en SIGEP II: 30/06/2024"/>
    <s v="Un procedimiento articulado  al SIG, e implementado_x000a__x000a_Directorio de contratistas en SIGEP II actualizado"/>
    <n v="2"/>
    <d v="2023-07-01T00:00:00"/>
    <x v="8"/>
    <s v="Coordinador(a) Grupo de Gestión Contractual "/>
    <x v="0"/>
    <x v="1"/>
    <n v="260"/>
    <n v="1.1053481846781735E-2"/>
    <n v="0"/>
    <n v="0"/>
    <x v="1"/>
    <n v="0"/>
    <m/>
    <m/>
    <x v="0"/>
    <s v="Depende de eficacia"/>
  </r>
  <r>
    <x v="1"/>
    <s v="RESULTADO DE LA AUDITORIA AL SIGEP 2-INFORME FINAL POR PARTE DE CONTROL INTERNO DE GESTIÓN"/>
    <d v="2021-12-22T00:00:00"/>
    <n v="3"/>
    <s v="DECRETO 1081 de 2015 ARTÍCULO  2.1.1.2.1.5. Directorio de Información de servidores públicos, empleados y contratistas_x000a_(4) Experiencia laboral y profesional."/>
    <x v="21"/>
    <x v="22"/>
    <s v="Hallazgo 5. TRA-HI_3. Según el anexo 1 de este informe. Las hojas de vida número 108, 116, 120, 132, 136, 140, 152, 157 y 177 en el directorio SIGEP se visualiza la nota &quot;No se reportó información sobre experiencia laboral&quot;, mientras que las hojas de vida número 20, 33, 34, 45, 50, 56, 65, 69, 74, 82, 83, 99, 100, 102, 104, 105, 107, 110, 112, 114, 121, 125, 127, 128, 131, 134, 156, 158, 173, 178, 179, 182, 191, 193, 194, 195, 201, 204 y 205 en la sección experiencia laboral presentan diversas inconsistencias que se resaltan en color azul en el anexo 1._x000a__x000a_Lo anterior, no videncia cumplimiento del criterio 5."/>
    <s v="Falta un punto de control para verificación de la calidad de información reflejada en el directorio SIGEP, en las secciones experiencia laboral, posterior a la posesión del funcionario"/>
    <s v="Actualizar procedimiento"/>
    <m/>
    <s v="Con el cumplimiento de las actividad 2022.AI03.02.01 se da alcance a este hallazgo"/>
    <s v="Procedimiento de vinculación actualizado y publicado"/>
    <n v="1"/>
    <d v="2023-02-01T00:00:00"/>
    <x v="1"/>
    <s v="Coordinador(a) del Grupo de Talento Humano"/>
    <x v="0"/>
    <x v="0"/>
    <n v="173"/>
    <n v="7.354816767281694E-3"/>
    <n v="0"/>
    <n v="7.354816767281694E-3"/>
    <x v="3"/>
    <n v="7.354816767281694E-3"/>
    <s v="https://caroycuervo-my.sharepoint.com/:f:/r/personal/planeacion_caroycuervo_gov_co/Documents/1.%20PLA%20TRD/2023/102.29_PLANES/102.29.12-PLANES_DE_MEJORAMIENTO/INFORMES-SEGUIMIENTO-PM/EVIDENCIAS-Y-SEGUIMIENTO-PM/2022.AI03/2022.AI03.03.01?csf=1&amp;web=1&amp;e=GgiXbt"/>
    <s v="La evidencia del repositorio NO corresponde con la acción formulada_x000a__x000a_Se evaluó el directorio SIGEP para funcionarios se evidenció que la muestra seleccionada cumple el criterio &quot;experiencia laboral&quot;_x000a__x000a_Se deben cumplir las dos actividades del la acción para poder emitir concepto de eficacia"/>
    <x v="4"/>
    <s v="Depende de eficacia"/>
  </r>
  <r>
    <x v="1"/>
    <s v="RESULTADO DE LA AUDITORIA AL SIGEP 2-INFORME FINAL POR PARTE DE CONTROL INTERNO DE GESTIÓN"/>
    <d v="2021-12-22T00:00:00"/>
    <n v="3"/>
    <s v="DECRETO 1081 de 2015 ARTÍCULO  2.1.1.2.1.5. Directorio de Información de servidores públicos, empleados y contratistas_x000a_(5) Empleo, cargo o actividad que desempeña."/>
    <x v="22"/>
    <x v="23"/>
    <s v="Hallazgo 6. TRA-HI_4. Según el anexo 1 de este informe. En la sección experiencia laboral del directorio SIGEP de las hojas de vida número 2,  19 y 38, del directorio SIGEP no se visualiza el cargo actual, vale la pena mencionar que los tres casos corresponden a personas de reciente vinculación al Instituto. Por otra parte, en la sección experiencia laboral del directorio SIGEP en el caso de los contratistas solo las hojas de vida número 106 y 162 indican la actividad que desempeña actualmente._x000a__x000a_Lo anterior, no evidencia cumplimiento al criterio 6."/>
    <s v="Falta de diligenciamiento por parte de los contratistas de la información relacionada a la dependencia donde están prestando los servicios profesionales y de apoyo a la gestión_x000a__x000a_No hay un control posterior a la firma del contrato para la actualización del campo &quot;experiencia actual&quot;, se asume que este campo no es necesario porque al final del formato de hoja de vida en la plataforma se visualiza el objeto del contrato, no obstante en la hoja de vida impresa esta información no queda consignada"/>
    <s v="Incorporar la actividad de &quot;actualización de la información relacionada a la dependencia en SIGEP II&quot; como una obligación contractual general, que sea verificable por parte de la supervisión junto con el seguimiento al primer informe de actividades, conforme la forma de pago establecida. "/>
    <m/>
    <s v="Incluir en el procedimiento correspondiente un punto de control referente a la revisión de la actualización de la información en SIGEP II "/>
    <s v="Procedimiento articulado al SIG. Fecha de implementación: 31/12/2023_x000a__x000a_Procedimiento implementado. Fecha de implementación: 30/06/2023"/>
    <n v="1"/>
    <d v="2023-07-01T00:00:00"/>
    <x v="8"/>
    <s v="Coordinador(a) Grupo de Gestión Contractual "/>
    <x v="0"/>
    <x v="1"/>
    <n v="260"/>
    <n v="1.1053481846781735E-2"/>
    <n v="0"/>
    <n v="0"/>
    <x v="1"/>
    <n v="0"/>
    <m/>
    <m/>
    <x v="0"/>
    <s v="Depende de eficacia"/>
  </r>
  <r>
    <x v="1"/>
    <s v="RESULTADO DE LA AUDITORIA AL SIGEP 2-INFORME FINAL POR PARTE DE CONTROL INTERNO DE GESTIÓN"/>
    <d v="2021-12-22T00:00:00"/>
    <n v="3"/>
    <s v="DECRETO 1081 de 2015 ARTÍCULO  2.1.1.2.1.5. Directorio de Información de servidores públicos, empleados y contratistas_x000a_(5) Empleo, cargo o actividad que desempeña."/>
    <x v="22"/>
    <x v="24"/>
    <s v="Hallazgo 6. TRA-HI_4. Según el anexo 1 de este informe. En la sección experiencia laboral del directorio SIGEP de las hojas de vida número 2,  19 y 38, del directorio SIGEP no se visualiza el cargo actual, vale la pena mencionar que los tres casos corresponden a personas de reciente vinculación al Instituto. Por otra parte, en la sección experiencia laboral del directorio SIGEP en el caso de los contratistas solo las hojas de vida número 106 y 162 indican la actividad que desempeña actualmente._x000a__x000a_Lo anterior, no evidencia cumplimiento al criterio 6."/>
    <s v="Falta un punto de control para verificación de la calidad de información reflejada en el directorio SIGEP, para el campo: &quot;cargo actual&quot;, después de la posesión del funcionario"/>
    <s v="Actualizar procedimiento"/>
    <m/>
    <s v="Con el cumplimiento de las actividad 2022.AI03.02.01 se da alcance a este hallazgo"/>
    <s v="Procedimiento de vinculación actualizado y publicado"/>
    <n v="1"/>
    <d v="2023-02-01T00:00:00"/>
    <x v="1"/>
    <s v="Coordinador(a) del Grupo de Talento Humano"/>
    <x v="0"/>
    <x v="0"/>
    <n v="173"/>
    <n v="7.354816767281694E-3"/>
    <n v="0"/>
    <n v="7.354816767281694E-3"/>
    <x v="2"/>
    <n v="0"/>
    <s v="https://caroycuervo-my.sharepoint.com/:f:/r/personal/planeacion_caroycuervo_gov_co/Documents/1.%20PLA%20TRD/2023/102.29_PLANES/102.29.12-PLANES_DE_MEJORAMIENTO/INFORMES-SEGUIMIENTO-PM/EVIDENCIAS-Y-SEGUIMIENTO-PM/2022.AI03/2022.AI03.04.01?csf=1&amp;web=1&amp;e=QrUzWs"/>
    <s v="La evidencia del repositorio NO corresponde con la acción formulada_x000a__x000a_Se evaluó el directorio SIGEP para funcionarios se evidenció que la muestra seleccionada cumple el criterio &quot;cargo actual&quot;_x000a__x000a_Se deben cumplir las dos actividades del la acción para poder emitir concepto de eficacia"/>
    <x v="4"/>
    <s v="Depende de eficacia"/>
  </r>
  <r>
    <x v="1"/>
    <s v="RESULTADO DE LA AUDITORIA AL SIGEP 2-INFORME FINAL POR PARTE DE CONTROL INTERNO DE GESTIÓN"/>
    <d v="2021-12-22T00:00:00"/>
    <n v="3"/>
    <s v="DECRETO 1081 de 2015 ARTÍCULO  2.1.1.2.1.5. Directorio de Información de servidores públicos, empleados y contratistas_x000a_(6) Dependencia en la que presta sus servicios en la entidad o institución."/>
    <x v="23"/>
    <x v="25"/>
    <s v="Hallazgo 7. TRA-HI_5 Según el anexo 2 de este informe. Se detectaron 24 casos de funcionarios vinculados a dependencias que no corresponden a la cual prestan sus servicios, adicionalmente el auditado reportó un caso más con esta misma inconsistencia para un total de 25._x000a__x000a_Según anexo 1 de este informe. Las hojas de vida número 105 113 y 162 se encuentran vinculadas a dependencias que no corresponden. Lo anterior, no evidencia cumplimiento del criterio 7."/>
    <s v="El campo de la dependencia donde presta los servicios el contratistas es de dominio del administrador institucional de la plataforma SIGEP, quién desconoce la funcionalidad"/>
    <s v="Incluir y verificar la información de la dependencia en la cual el contratista desempeñará su obligaciones contractuales al momento de la asociación del contratista en el directorio de contratistas de la entidad en el SIGEP II"/>
    <m/>
    <s v="Incluir y verificar la información de la dependencia en la cual el contratista desempeñará su obligaciones contractuales al momento de la asociación del contratista en el directorio de contratistas de la entidad en el SIGEP II"/>
    <s v="Directorio en SIGEP II con todos los contratistas activos visibles"/>
    <n v="1"/>
    <d v="2023-01-01T00:00:00"/>
    <x v="5"/>
    <s v="Coordinador(a) Grupo de Gestión Contractual "/>
    <x v="0"/>
    <x v="1"/>
    <n v="260"/>
    <n v="1.1053481846781735E-2"/>
    <n v="0"/>
    <n v="1.1053481846781735E-2"/>
    <x v="2"/>
    <n v="0"/>
    <s v="https://caroycuervo-my.sharepoint.com/:f:/r/personal/planeacion_caroycuervo_gov_co/Documents/1.%20PLA%20TRD/2023/102.29_PLANES/102.29.12-PLANES_DE_MEJORAMIENTO/INFORMES-SEGUIMIENTO-PM/EVIDENCIAS-Y-SEGUIMIENTO-PM/2022.AI03/2022.AI03.05.01?csf=1&amp;web=1&amp;e=xnNpIl"/>
    <s v="La evidencia del repositorio NO corresponde con la acción formulada"/>
    <x v="1"/>
    <s v="Depende de eficacia"/>
  </r>
  <r>
    <x v="1"/>
    <s v="RESULTADO DE LA AUDITORIA AL SIGEP 2-INFORME FINAL POR PARTE DE CONTROL INTERNO DE GESTIÓN"/>
    <d v="2021-12-22T00:00:00"/>
    <n v="3"/>
    <s v="DECRETO 1081 de 2015 ARTÍCULO  2.1.1.2.1.5. Directorio de Información de servidores públicos, empleados y contratistas_x000a_(7) Dirección de correo electrónico institucional."/>
    <x v="24"/>
    <x v="26"/>
    <s v="Hallazgo 8. TRA-HI_6. Según el anexo 1 de este informe. Las hojas de vida número 19, 38, 96, 101, 109, 111, 116, 172,  y 196 no registran dirección de correo electrónico del Instituto Caro y Cuervo. Lo anterior, no evidencia cumplimiento del criterio 8."/>
    <s v="No se ha establecido un punto de control para la verificación del campo correo electrónico institucional, el cual se origina con posterioridad a la firma del contrato"/>
    <s v="Documentar procedimiento precontractual donde se evidencie punto de control en la verificación directorio SIGEP II y la articulación con lista chequeo de documentos solicitados a los contratistas"/>
    <m/>
    <s v="Con el cumplimiento de las actividad 2022.AI03.03.01 se da alcance a este hallazgo"/>
    <s v="Un procedimiento articulado  al SIG, e implementado_x000a__x000a_Directorio de contratistas en SIGEP II actualizado"/>
    <n v="2"/>
    <d v="2023-07-01T00:00:00"/>
    <x v="8"/>
    <s v="Coordinador(a) Grupo de Gestión Contractual "/>
    <x v="0"/>
    <x v="1"/>
    <n v="260"/>
    <n v="1.1053481846781735E-2"/>
    <n v="0"/>
    <n v="0"/>
    <x v="1"/>
    <n v="0"/>
    <m/>
    <m/>
    <x v="0"/>
    <s v="Depende de eficacia"/>
  </r>
  <r>
    <x v="1"/>
    <s v="RESULTADO DE LA AUDITORIA AL SIGEP 2-INFORME FINAL POR PARTE DE CONTROL INTERNO DE GESTIÓN"/>
    <d v="2021-12-22T00:00:00"/>
    <n v="3"/>
    <s v="LEY 2013 de 2019 ARTÍCULO  2. literales g) y j) y parágrafo"/>
    <x v="25"/>
    <x v="27"/>
    <s v="Hallazgo 12. TRA-HI_7 Según el anexo 3, en el caso de los contratistas para el año 2021, se evidencia el establecimiento de un control de registro de la información antes de la suscripción de los contratos. En el año 2020, cuatro contratistas erróneamente registraron que no son contratistas, mientras que en el año 2021 van 2 casos (ver columna Q  de la hoja formularios del anexo 3 de este informe)_x000a__x000a_Según el anexo 3 de este informe. La publicación de la declaración de bienes y rentas, del registro de conflicto de interés y la declaración del impuesto sobre la renta y complementarios ha sido presentada por tres de las cuatro funcionarios que desempeñan cargos del nivel directivo, en este momento. No se evidencia publicación en el caso del cargo Decana de la Facultad Seminario Andrés Bello, lo cual debió hacerse de manera previa a la posesión a principio del año 2021. En el caso del Subdirector Administrativo - Financiero, la publicación de la información se presentó el 31 de mayo de 2021, mientras que la posesión fue el mes de abril, es decir que se hizo de manera extemporánea._x000a__x000a_Por otra parte, las salientes Subdirectora Administrativa Financiera y Decana debieron actualizar la Declaración de renta al momento del retiro._x000a__x000a_Lo anterior, evidencia cumplimiento del criterio en el caso de los contratistas; mientras que no evidencia cumplimiento del criterio 12"/>
    <s v="Desconocimiento normativo"/>
    <s v="Verificar punto de control en el procedimiento de vinculación, referente a la publicación de la información en el aplicativo de integridad._x000a_"/>
    <m/>
    <s v="Verificar punto de control en el procedimiento de vinculación, referente a la publicación de la información en el aplicativo de integridad."/>
    <s v="Actualizaciones del sistema"/>
    <n v="4"/>
    <d v="2023-08-11T00:00:00"/>
    <x v="9"/>
    <s v="Coordinador(a) del Grupo de Talento Humano"/>
    <x v="0"/>
    <x v="0"/>
    <n v="80"/>
    <n v="3.4010713374713034E-3"/>
    <n v="0"/>
    <n v="3.4010713374713034E-3"/>
    <x v="3"/>
    <n v="3.4010713374713034E-3"/>
    <s v="https://caroycuervo-my.sharepoint.com/:f:/r/personal/planeacion_caroycuervo_gov_co/Documents/1.%20PLA%20TRD/2023/102.29_PLANES/102.29.12-PLANES_DE_MEJORAMIENTO/INFORMES-SEGUIMIENTO-PM/EVIDENCIAS-Y-SEGUIMIENTO-PM/2022.AI03/2022.AI03.07.01?csf=1&amp;web=1&amp;e=qLieig"/>
    <s v="Se evidencia actualización del aplicativo de integridad por parte de los tres directivos que debian hacerlo"/>
    <x v="2"/>
    <s v="SI"/>
  </r>
  <r>
    <x v="1"/>
    <s v="RESULTADO DE LA AUDITORIA AL SIGEP 2-INFORME FINAL POR PARTE DE CONTROL INTERNO DE GESTIÓN"/>
    <d v="2021-12-22T00:00:00"/>
    <n v="3"/>
    <s v="LEY 2013 de 2019 ARTÍCULO  2. literales g) y j) y parágrafo"/>
    <x v="25"/>
    <x v="28"/>
    <s v="Hallazgo 12. TRA-HI_7 Según el anexo 3, en el caso de los contratistas para el año 2021, se evidencia el establecimiento de un control de registro de la información antes de la suscripción de los contratos. En el año 2020, cuatro contratistas erróneamente registraron que no son contratistas, mientras que en el año 2021 van 2 casos (ver columna Q  de la hoja formularios del anexo 3 de este informe)_x000a__x000a_Según el anexo 3 de este informe. La publicación de la declaración de bienes y rentas, del registro de conflicto de interés y la declaración del impuesto sobre la renta y complementarios ha sido presentada por tres de las cuatro funcionarios que desempeñan cargos del nivel directivo, en este momento. No se evidencia publicación en el caso del cargo Decana de la Facultad Seminario Andrés Bello, lo cual debió hacerse de manera previa a la posesión a principio del año 2021. En el caso del Subdirector Administrativo - Financiero, la publicación de la información se presentó el 31 de mayo de 2021, mientras que la posesión fue el mes de abril, es decir que se hizo de manera extemporánea._x000a__x000a_Por otra parte, las salientes Subdirectora Administrativa Financiera y Decana debieron actualizar la Declaración de renta al momento del retiro._x000a__x000a_Lo anterior, evidencia cumplimiento del criterio en el caso de los contratistas; mientras que no evidencia cumplimiento del criterio 12"/>
    <s v="Desconocimiento normativo"/>
    <s v="Actualización procedimiento desvinculación"/>
    <m/>
    <s v="Incluir punto de control en el procedimiento de desvinculación"/>
    <s v="Procedimiento actualizado en el SIG"/>
    <n v="1"/>
    <d v="2023-08-24T00:00:00"/>
    <x v="1"/>
    <s v="Coordinador(a) del Grupo de Talento Humano"/>
    <x v="0"/>
    <x v="0"/>
    <n v="27"/>
    <n v="1.1478615763965648E-3"/>
    <n v="0"/>
    <n v="1.1478615763965648E-3"/>
    <x v="3"/>
    <n v="1.1478615763965648E-3"/>
    <s v="https://caroycuervo-my.sharepoint.com/:f:/r/personal/planeacion_caroycuervo_gov_co/Documents/1.%20PLA%20TRD/2023/102.29_PLANES/102.29.12-PLANES_DE_MEJORAMIENTO/INFORMES-SEGUIMIENTO-PM/EVIDENCIAS-Y-SEGUIMIENTO-PM/2022.AI03/2022.AI03.07.02?csf=1&amp;web=1&amp;e=yfkFQV"/>
    <s v="Se evidencia declaración ante el retiro del director"/>
    <x v="2"/>
    <s v="SI"/>
  </r>
  <r>
    <x v="1"/>
    <s v="RESULTADO DE LA AUDITORIA AL SIGEP 2-INFORME FINAL POR PARTE DE CONTROL INTERNO DE GESTIÓN"/>
    <d v="2021-12-22T00:00:00"/>
    <n v="3"/>
    <s v="LEY 2013 de 2019 ARTÍCULO 3"/>
    <x v="26"/>
    <x v="29"/>
    <s v="Hallazgo 13. TRA-HI_8 Los sujetos obligados que declararon renta respecto al año 2019, entre agosto y octubre de 2020, debieron actualizar esta información sobre los últimos meses del año 2020, en el caso que tuvieran contrato en ejecución. _x000a__x000a_En el caso de los funcionarios del nivel directivo no se evidencia ninguna actualización sobre esta información en el año anterior. mientras que en el caso de los contratistas se evidencia que las declaraciones de renta correspondientes al año gravable 2019 fueron publicadas de manera tardía, hay dos casos en el cual fue cargada la declaración de renta del año gravable 2017 (ver celdas W209 y W228 de la hoja &quot;formulario&quot; del anexo 3). Lo anterior no evidencia cumplimiento del criterio 13"/>
    <s v="Desconocimiento normativo"/>
    <s v="Solicitar proyección en la agenda de los directivos la fecha para declarar renta_x000a__x000a_Generar espacios en Teams para los gerentes públicos, con cronogramas que permitan el seguimiento, vinculando a los asistentes de los directivos_x000a__x000a_Realizar y socializar calendario de obligaciones - Infograma (declaración de bienes y rentas - Persona pública - Conflicto de interés)"/>
    <m/>
    <s v="Actualizar agenda_x000a__x000a_Construir espacio de TEAMS para gerentes públicos que permita el cumplimiento de la Ley 2013 de 2019, Decreto 830 de 2021._x000a__x000a_Socialización infografías"/>
    <s v="4_x000a__x000a_1_x000a__x000a_1"/>
    <s v="Actualizaciones de agenda_x000a__x000a_Canal en Teams creado_x000a__x000a_Infografía socializada"/>
    <d v="2023-08-11T00:00:00"/>
    <x v="9"/>
    <s v="Coordinador(a) del Grupo de Talento Humano"/>
    <x v="0"/>
    <x v="0"/>
    <n v="80"/>
    <n v="3.4010713374713034E-3"/>
    <n v="0"/>
    <n v="3.4010713374713034E-3"/>
    <x v="3"/>
    <n v="3.4010713374713034E-3"/>
    <s v="https://caroycuervo-my.sharepoint.com/:f:/r/personal/planeacion_caroycuervo_gov_co/Documents/1.%20PLA%20TRD/2023/102.29_PLANES/102.29.12-PLANES_DE_MEJORAMIENTO/INFORMES-SEGUIMIENTO-PM/EVIDENCIAS-Y-SEGUIMIENTO-PM/2022.AI03/2022.AI03.08.01?csf=1&amp;web=1&amp;e=RrOB2v"/>
    <s v="Cargue extemporaneo de documentos en el aplicativo de integridad por parte del sudbirector administrativo y financiero"/>
    <x v="1"/>
    <s v="NO"/>
  </r>
  <r>
    <x v="1"/>
    <s v="RESULTADO DE LA AUDITORIA AL SIGEP 2-INFORME FINAL POR PARTE DE CONTROL INTERNO DE GESTIÓN"/>
    <d v="2021-12-22T00:00:00"/>
    <n v="3"/>
    <s v="LEY 2013 de 2019 ARTÍCULO 3"/>
    <x v="26"/>
    <x v="30"/>
    <s v="Hallazgo 13. TRA-HI_8 Los sujetos obligados que declararon renta respecto al año 2019, entre agosto y octubre de 2020, debieron actualizar esta información sobre los últimos meses del año 2020, en el caso que tuvieran contrato en ejecución. _x000a__x000a_En el caso de los funcionarios del nivel directivo no se evidencia ninguna actualización sobre esta información en el año anterior. mientras que en el caso de los contratistas se evidencia que las declaraciones de renta correspondientes al año gravable 2019 fueron publicadas de manera tardía, hay dos casos en el cual fue cargada la declaración de renta del año gravable 2017 (ver celdas W209 y W228 de la hoja &quot;formulario&quot; del anexo 3). Lo anterior no evidencia cumplimiento del criterio 13"/>
    <s v="Lineamientos y procedimientos desactualizados"/>
    <s v="Verificar punto de control en el procedimiento de vinculación, referente a la publicación de la información en el aplicativo de integridad. "/>
    <m/>
    <s v="Con el cumplimiento de las actividad 2022.AI03.07.01 se da alcance a este hallazgo"/>
    <s v="Actualizaciones del sistema"/>
    <n v="4"/>
    <d v="2023-08-11T00:00:00"/>
    <x v="9"/>
    <s v="Coordinador(a) del Grupo de Talento Humano"/>
    <x v="0"/>
    <x v="0"/>
    <n v="80"/>
    <n v="3.4010713374713034E-3"/>
    <n v="0"/>
    <n v="3.4010713374713034E-3"/>
    <x v="3"/>
    <n v="3.4010713374713034E-3"/>
    <m/>
    <s v="Cargue extemporaneo de documentos en el aplicativo de integridad por parte del sudbirector administrativo y financiero"/>
    <x v="1"/>
    <s v="NO"/>
  </r>
  <r>
    <x v="1"/>
    <s v="RESULTADO DE LA AUDITORIA AL SIGEP 2-INFORME FINAL POR PARTE DE CONTROL INTERNO DE GESTIÓN"/>
    <d v="2021-12-22T00:00:00"/>
    <n v="3"/>
    <s v="LEY 2013 de 2019 ARTÍCULO 3"/>
    <x v="26"/>
    <x v="31"/>
    <s v="Hallazgo 13. TRA-HI_8 Los sujetos obligados que declararon renta respecto al año 2019, entre agosto y octubre de 2020, debieron actualizar esta información sobre los últimos meses del año 2020, en el caso que tuvieran contrato en ejecución. _x000a__x000a_En el caso de los funcionarios del nivel directivo no se evidencia ninguna actualización sobre esta información en el año anterior. mientras que en el caso de los contratistas se evidencia que las declaraciones de renta correspondientes al año gravable 2019 fueron publicadas de manera tardía, hay dos casos en el cual fue cargada la declaración de renta del año gravable 2017 (ver celdas W209 y W228 de la hoja &quot;formulario&quot; del anexo 3). Lo anterior no evidencia cumplimiento del criterio 13"/>
    <s v="Lineamientos y procedimientos desactualizados"/>
    <s v="Actualización procedimiento desvinculación"/>
    <m/>
    <s v="Con el cumplimiento de las actividad 2022.AI03.07.02 se da alcance a este hallazgo"/>
    <s v="Procedimiento actualizado en el SIG"/>
    <n v="1"/>
    <d v="2023-08-24T00:00:00"/>
    <x v="1"/>
    <s v="Coordinador(a) del Grupo de Talento Humano"/>
    <x v="0"/>
    <x v="0"/>
    <n v="27"/>
    <n v="1.1478615763965648E-3"/>
    <n v="0"/>
    <n v="1.1478615763965648E-3"/>
    <x v="3"/>
    <n v="1.1478615763965648E-3"/>
    <m/>
    <s v="Cargue extemporaneo de documentos en el aplicativo de integridad por parte del sudbirector administrativo y financiero"/>
    <x v="1"/>
    <s v="NO"/>
  </r>
  <r>
    <x v="1"/>
    <s v="RESULTADO DE LA AUDITORIA AL SIGEP 2-INFORME FINAL POR PARTE DE CONTROL INTERNO DE GESTIÓN"/>
    <d v="2021-12-22T00:00:00"/>
    <n v="3"/>
    <s v="LEY 2013 de 2019 ARTÍCULO 3"/>
    <x v="26"/>
    <x v="32"/>
    <s v="Hallazgo 13. TRA-HI_8 Los sujetos obligados que declararon renta respecto al año 2019, entre agosto y octubre de 2020, debieron actualizar esta información sobre los últimos meses del año 2020, en el caso que tuvieran contrato en ejecución. _x000a__x000a_En el caso de los funcionarios del nivel directivo no se evidencia ninguna actualización sobre esta información en el año anterior. mientras que en el caso de los contratistas se evidencia que las declaraciones de renta correspondientes al año gravable 2019 fueron publicadas de manera tardía, hay dos casos en el cual fue cargada la declaración de renta del año gravable 2017 (ver celdas W209 y W228 de la hoja &quot;formulario&quot; del anexo 3). Lo anterior no evidencia cumplimiento del criterio 13"/>
    <s v="Diligenciamiento erróneo de la información por parte de los contratistas"/>
    <s v="Orientación a los contratistas, indicándoles la información que debe contener el perfil de cada uno en la plataforma SIGEP II, haciendo la claridad en los contratistas que tienen más de un contrato reportado en SIGEP II."/>
    <m/>
    <s v="Realizar cápsula informativa la cual se enviará por comunicación interna informando sobre las obligaciones en SIGEP II para contratistas"/>
    <s v="Cápsula informativa en comunicación interna"/>
    <n v="1"/>
    <d v="2023-10-01T00:00:00"/>
    <x v="5"/>
    <s v="Coordinador(a) Grupo de Gestión Contractual "/>
    <x v="0"/>
    <x v="1"/>
    <n v="65"/>
    <n v="2.7633704616954339E-3"/>
    <n v="0"/>
    <n v="2.7633704616954339E-3"/>
    <x v="2"/>
    <n v="0"/>
    <s v="https://caroycuervo-my.sharepoint.com/:f:/r/personal/planeacion_caroycuervo_gov_co/Documents/1.%20PLA%20TRD/2023/102.29_PLANES/102.29.12-PLANES_DE_MEJORAMIENTO/INFORMES-SEGUIMIENTO-PM/EVIDENCIAS-Y-SEGUIMIENTO-PM/2022.AI03/2022.AI03.08.04?csf=1&amp;web=1&amp;e=c8UjkE"/>
    <s v="Esta actividad NO corresponde con el hallazgo, se recomienda revisar la circular disponible en: https://www.funcionpublica.gov.co/documents/418537/616038/circular-externa-100-019-2021-ley-2013.pdf"/>
    <x v="5"/>
    <s v="Pendiente evidencia"/>
  </r>
  <r>
    <x v="1"/>
    <s v="RESULTADO DE LA AUDITORIA AL SIGEP 2-INFORME FINAL POR PARTE DE CONTROL INTERNO DE GESTIÓN"/>
    <d v="2021-12-22T00:00:00"/>
    <n v="3"/>
    <s v="LEY 2013 de 2019 ARTÍCULO 3"/>
    <x v="26"/>
    <x v="33"/>
    <s v="Hallazgo 13. TRA-HI_8 Los sujetos obligados que declararon renta respecto al año 2019, entre agosto y octubre de 2020, debieron actualizar esta información sobre los últimos meses del año 2020, en el caso que tuvieran contrato en ejecución. _x000a__x000a_En el caso de los funcionarios del nivel directivo no se evidencia ninguna actualización sobre esta información en el año anterior. mientras que en el caso de los contratistas se evidencia que las declaraciones de renta correspondientes al año gravable 2019 fueron publicadas de manera tardía, hay dos casos en el cual fue cargada la declaración de renta del año gravable 2017 (ver celdas W209 y W228 de la hoja &quot;formulario&quot; del anexo 3). Lo anterior no evidencia cumplimiento del criterio 13"/>
    <s v="Diligenciamiento erróneo de la información por parte de los contratistas"/>
    <s v="Incorporar la actividad de &quot;actualización de la información relacionada a la dependencia en SIGEP II&quot; como una obligación contractual general, que sea verificable por parte de la supervisión junto con el seguimiento al primer informe de actividades, conforme la forma de pago establecida. "/>
    <m/>
    <s v="Establecer en las revisiones de los estudios previos una obligación general a los contratistas de prestación de servicios profesionales y de apoyo a la gestión referente al tema de actualización SIGEP II. _x000a__x000a_En el correo de designación de supervisión se informará a los supervisores sobre la obligación del contratista de actualizar su hoja de vida en SIGEP II para el correspondiente control y seguimiento"/>
    <s v="Formato modelo de estudios previos de servicios profesionales y de apoyo a la gestión con la obligación general incluida, articulado al SIG"/>
    <n v="1"/>
    <d v="2023-07-01T00:00:00"/>
    <x v="10"/>
    <s v="Coordinador(a) Grupo de Gestión Contractual "/>
    <x v="0"/>
    <x v="1"/>
    <n v="195"/>
    <n v="8.2901113850863024E-3"/>
    <n v="0"/>
    <n v="0"/>
    <x v="1"/>
    <n v="0"/>
    <s v="https://caroycuervo-my.sharepoint.com/:f:/r/personal/planeacion_caroycuervo_gov_co/Documents/1.%20PLA%20TRD/2023/102.29_PLANES/102.29.12-PLANES_DE_MEJORAMIENTO/INFORMES-SEGUIMIENTO-PM/EVIDENCIAS-Y-SEGUIMIENTO-PM/2022.AI03/2022.AI03.08.05?csf=1&amp;web=1&amp;e=dAwdve"/>
    <s v="Esta actividad NO corresponde con el hallazgo, se recomienda revisar la circular disponible en: https://www.funcionpublica.gov.co/documents/418537/616038/circular-externa-100-019-2021-ley-2013.pdf"/>
    <x v="5"/>
    <s v="Pendiente evidencia"/>
  </r>
  <r>
    <x v="1"/>
    <s v="RESULTADO DE LA AUDITORIA AL SIGEP 2-INFORME FINAL POR PARTE DE CONTROL INTERNO DE GESTIÓN"/>
    <d v="2021-12-22T00:00:00"/>
    <n v="3"/>
    <s v="LEY 2013 de 2019 ARTÍCULO  4. Información mínima obligatoria a registrar"/>
    <x v="27"/>
    <x v="34"/>
    <s v="Hallazgo 14. TRA-HI_9. En el caso de siete contratistas identificados en celdas color amarillo en la columna F, de la hoja &quot;formulario&quot; del anexo 3 de este informe, se cargaron en la plataforma SIGEP documentos que no corresponden a la declaración de renta. Por lo anterior no se evidencia cumplimiento del criterio 14"/>
    <s v="Diligenciamiento erróneo de la información por parte de los contratistas"/>
    <s v="Orientación a los contratistas, indicándoles la información que debe contener el perfil de cada uno en la plataforma SIGEP II, haciendo la claridad en los contratistas que tienen más de un contrato reportado en SIGEP II."/>
    <m/>
    <s v="Con el cumplimiento de las actividad 2022.AI03.08.04 se da alcance a este hallazgo"/>
    <s v="Cápsula informativa en comunicación interna"/>
    <n v="1"/>
    <d v="2023-10-01T00:00:00"/>
    <x v="5"/>
    <s v="Coordinador(a) Grupo de Gestión Contractual "/>
    <x v="0"/>
    <x v="1"/>
    <n v="65"/>
    <n v="2.7633704616954339E-3"/>
    <n v="0"/>
    <n v="2.7633704616954339E-3"/>
    <x v="2"/>
    <n v="0"/>
    <m/>
    <s v="Sin reporte. Se solicita un comunicado donde se indique si a algún contratista del ICC le aplica lo señalado en el circular disponble en: https://www.funcionpublica.gov.co/documents/418537/616038/circular-externa-100-019-2021-ley-2013.pdf"/>
    <x v="5"/>
    <s v="Pendiente evidencia"/>
  </r>
  <r>
    <x v="1"/>
    <s v="RESULTADO DE LA AUDITORIA AL SIGEP 2-INFORME FINAL POR PARTE DE CONTROL INTERNO DE GESTIÓN"/>
    <d v="2021-12-22T00:00:00"/>
    <n v="3"/>
    <s v="LEY 2013 de 2019 ARTÍCULO  4. Información mínima obligatoria a registrar"/>
    <x v="27"/>
    <x v="35"/>
    <s v="Hallazgo 14. TRA-HI_9. En el caso de siete contratistas identificados en celdas color amarillo en la columna F, de la hoja &quot;formulario&quot; del anexo 3 de este informe, se cargaron en la plataforma SIGEP documentos que no corresponden a la declaración de renta. Por lo anterior no se evidencia cumplimiento del criterio 14"/>
    <s v="Diligenciamiento erróneo de la información por parte de los contratistas"/>
    <s v="Incorporar la actividad de &quot;actualización de la información relacionada a la dependencia en SIGEP II&quot; como una obligación contractual general, que sea verificable por parte de la supervisión junto con el seguimiento al primer informe de actividades, conforme la forma de pago establecida. "/>
    <m/>
    <s v="Con el cumplimiento de las actividad 2022.AI03.08.05 se da alcance a este hallazgo"/>
    <s v="Formato modelo de estudios previos de servicios profesionales y de apoyo a la gestión con la obligación general incluida, articulado al SIG"/>
    <n v="1"/>
    <d v="2023-07-01T00:00:00"/>
    <x v="10"/>
    <s v="Coordinador(a) Grupo de Gestión Contractual "/>
    <x v="0"/>
    <x v="1"/>
    <n v="195"/>
    <n v="8.2901113850863024E-3"/>
    <n v="0"/>
    <n v="0"/>
    <x v="1"/>
    <n v="0"/>
    <m/>
    <s v="Esta actividad NO corresponde con el hallazgo (aplicativo por la integridad diferente a aplicativo SIGEP), se recomienda revisar la circular disponible en: https://www.funcionpublica.gov.co/documents/418537/616038/circular-externa-100-019-2021-ley-2013.pdf"/>
    <x v="5"/>
    <s v="Pendiente evidencia"/>
  </r>
  <r>
    <x v="1"/>
    <s v="RESULTADO DE LA AUDITORIA AL SIGEP 2-INFORME FINAL POR PARTE DE CONTROL INTERNO DE GESTIÓN"/>
    <d v="2021-12-22T00:00:00"/>
    <n v="3"/>
    <s v="DECRETO 1083 de 2015 ARTÍCULO   2.2.16.6 Comprobación selectiva de veracidad"/>
    <x v="28"/>
    <x v="36"/>
    <s v="Hallazgo 16. TRA-HI_10. No se evidenció verificación de la veracidad de la información de las declaraciones de bienes y rentas como establece el criterio 16"/>
    <s v="Falta un punto de control para verificación de la calidad de información reflejada en el directorio SIGEP, en las secciones formación académica, posterior a la posesión del funcionario"/>
    <s v="Actualizar procedimiento"/>
    <m/>
    <s v="Con el cumplimiento de las actividad 2022.AI03.02.01 se da alcance a este hallazgo"/>
    <s v="Procedimiento de vinculación actualizado y publicado"/>
    <n v="1"/>
    <d v="2023-02-01T00:00:00"/>
    <x v="1"/>
    <s v="Coordinador(a) del Grupo de Talento Humano"/>
    <x v="0"/>
    <x v="0"/>
    <n v="173"/>
    <n v="7.354816767281694E-3"/>
    <n v="0"/>
    <n v="7.354816767281694E-3"/>
    <x v="2"/>
    <n v="0"/>
    <s v="https://caroycuervo-my.sharepoint.com/:f:/r/personal/planeacion_caroycuervo_gov_co/Documents/1.%20PLA%20TRD/2023/102.29_PLANES/102.29.12_PLANES_MEJORAMIENTO/INFORMES_SEGUIMIENTOS_PM/EVIDENCIAS-Y-SEGUIMIENTO-PM/2022.AI03/2022.AI03.10.01?csf=1&amp;web=1&amp;e=kvZOoS"/>
    <s v="Sin reporte"/>
    <x v="4"/>
    <s v="Depende de eficacia"/>
  </r>
  <r>
    <x v="1"/>
    <s v="RESULTADO DE LA AUDITORIA AL SIGEP 2-INFORME FINAL POR PARTE DE CONTROL INTERNO DE GESTIÓN"/>
    <d v="2021-12-22T00:00:00"/>
    <n v="3"/>
    <s v="MANUAL DE POLÍTICAS DE SEGURIDAD Y_x000a_PRIVACIDAD DE LA INFORMACIÓN  DIR-M-2, 5.10.2.2. Publicación de la dirección de correo electrónico como dato de contacto"/>
    <x v="29"/>
    <x v="37"/>
    <s v="Hallazgo 17. TRA-HI_11. Según el anexo 1 de este informe. Las hojas de vida número 3, 6, 17, 58, 141 y 197 registran dirección de correo electrónico asociado a una dependencia o servicio institucional"/>
    <s v="Diligenciamiento erróneo de la información por parte de los contratistas, al momento de ingresar el correo institucional personal._x000a__x000a_No se ha establecido un punto de control para la verificación del campo correo electrónico institucional, el cual se origina con posterioridad a la firma del contrato."/>
    <s v="Orientación a los contratistas, indicándoles la información que debe contener el perfil de cada uno en la plataforma SIGEP II, haciendo la claridad en los contratistas que tienen más de un contrato reportado en SIGEP II."/>
    <m/>
    <s v="Con el cumplimiento de las actividad 2022.AI03.08.04 se da alcance a este hallazgo"/>
    <s v="Cápsula informativa en comunicación interna"/>
    <n v="1"/>
    <d v="2023-10-01T00:00:00"/>
    <x v="5"/>
    <s v="Coordinador(a) Grupo de Gestión Contractual "/>
    <x v="0"/>
    <x v="1"/>
    <n v="65"/>
    <n v="2.7633704616954339E-3"/>
    <n v="0"/>
    <n v="2.7633704616954339E-3"/>
    <x v="2"/>
    <n v="0"/>
    <s v="https://caroycuervo-my.sharepoint.com/:f:/r/personal/planeacion_caroycuervo_gov_co/Documents/1.%20PLA%20TRD/2023/102.29_PLANES/102.29.12_PLANES_MEJORAMIENTO/INFORMES_SEGUIMIENTOS_PM/EVIDENCIAS-Y-SEGUIMIENTO-PM/2022.AI03/2022.AI03.11.01?csf=1&amp;web=1&amp;e=TahvUo"/>
    <s v="Sin reporte"/>
    <x v="4"/>
    <s v="Depende de eficacia"/>
  </r>
  <r>
    <x v="1"/>
    <s v="RESULTADO DE LA AUDITORIA AL SIGEP 2-INFORME FINAL POR PARTE DE CONTROL INTERNO DE GESTIÓN"/>
    <d v="2021-12-22T00:00:00"/>
    <n v="3"/>
    <s v="MANUAL DE POLÍTICAS DE SEGURIDAD Y_x000a_PRIVACIDAD DE LA INFORMACIÓN  DIR-M-2, 5.10.2.2. Publicación de la dirección de correo electrónico como dato de contacto"/>
    <x v="29"/>
    <x v="38"/>
    <s v="Hallazgo 17. TRA-HI_11. Según el anexo 1 de este informe. Las hojas de vida número 3, 6, 17, 58, 141 y 197 registran dirección de correo electrónico asociado a una dependencia o servicio institucional"/>
    <s v="Diligenciamiento erróneo de la información por parte de los contratistas, al momento de ingresar el correo institucional personal._x000a__x000a_No se ha establecido un punto de control para la verificación del campo correo electrónico institucional, el cual se origina con posterioridad a la firma del contrato."/>
    <s v="Incorporar la actividad de &quot;actualización de la información relacionada a la dependencia en SIGEP II&quot; como una obligación contractual general, que sea verificable por parte de la supervisión junto con el seguimiento al primer informe de actividades, conforme la forma de pago establecida. "/>
    <m/>
    <s v="Con el cumplimiento de las actividad 2022.AI03.08.05 se da alcance a este hallazgo"/>
    <s v="Formato modelo de estudios previos de servicios profesionales y de apoyo a la gestión con la obligación general incluida, articulado al SIG"/>
    <n v="1"/>
    <d v="2023-07-01T00:00:00"/>
    <x v="10"/>
    <s v="Coordinador(a) Grupo de Gestión Contractual "/>
    <x v="0"/>
    <x v="1"/>
    <n v="195"/>
    <n v="8.2901113850863024E-3"/>
    <n v="0"/>
    <n v="0"/>
    <x v="1"/>
    <n v="0"/>
    <m/>
    <m/>
    <x v="0"/>
    <s v="Depende de eficacia"/>
  </r>
  <r>
    <x v="2"/>
    <s v="De acuerdo al informe de la auditoria del año 2019.2020 se encontraron tales hallazgos y se pretenden subsanar con el presente plan."/>
    <d v="2021-09-17T00:00:00"/>
    <n v="3"/>
    <s v="Ley 594 ARTÍCULO 18. Capacitación para los funcionarios de archivo y Decreto 1080 de 2015 ARTÍCULO  2.8.2.5.14. Plan de Capacitación"/>
    <x v="30"/>
    <x v="39"/>
    <s v="Hallazgo 3. GD-HI_1 No se evidencian soportes de capacitaciones a los integrantes del Grupo de Gestión Documental en relación con su labor, durante la vigencia 2019 y lo corrido del 2020 y El Plan de capacitación del año 2019 y 2020 carece de actividades para el despliegue del programa de gestión documental, dado que este último no ha sido elaborado."/>
    <s v="Porque los recursos económicos del Instituto Caro y Cuervo han sido limitados en lo referente al plan de capacitación y se ha priorizado la capacitación de otros grupos de trabajo."/>
    <s v="Gestionar lo necesario, procurando que se incluya  en el Plan Institucional de Capacitación_x000a__x000a_Capacitar a los integrantes del Grupo de Gestión Documental en relación con su labor."/>
    <m/>
    <s v="Realizar una capacitación en gestión documental en el plan institucional del capacitaciones 2024. En primera instancia los funcionarios y colaborades de Gestión Documental deberán estar certificados, en segunda instancia se deberá capacitar a todos los que cumplen funciones de archivo"/>
    <s v="Plan de Capacitación 2024 aprobado incluyendo capacitaciones en Gestión Documental: Fecha de implementación: 31/01/2024_x000a__x000a_Informe certificados de las capacitaciones. Fecha de implementación: 31/12/2024"/>
    <n v="1"/>
    <d v="2024-02-01T00:00:00"/>
    <x v="2"/>
    <s v="Coordinador(a) Grupo de Talento Humano"/>
    <x v="0"/>
    <x v="0"/>
    <n v="239"/>
    <n v="1.0160700620695519E-2"/>
    <n v="0"/>
    <n v="0"/>
    <x v="4"/>
    <n v="0"/>
    <m/>
    <m/>
    <x v="0"/>
    <s v="Depende de eficacia"/>
  </r>
  <r>
    <x v="2"/>
    <s v="De acuerdo al informe de la auditoria del año 2019.2020 se encontraron tales hallazgos y se pretenden subsanar con el presente plan."/>
    <d v="2021-09-17T00:00:00"/>
    <n v="3"/>
    <s v="Decreto 1080 de 2015, ARTÍCULO  2.8.2.1.14. Del Comité Interno de Archivo, Acuerdo 006 de 2014 del AGN ARTÍCULO 25°: SEGUIMIENTO Y CONTROL y Decreto 1008 de 2018 ARTÍCULO 2.2.9.1.3.3. Responsable de orientar la implementación de la Política de Gobierno Digital"/>
    <x v="31"/>
    <x v="40"/>
    <s v="Hallazgo 4. GD-HI_2 No se evidencia tratamiento de asuntos archivísticos, desarrollo de asuntos en materia de conservación documental y el tratamiento de asuntos en materia de Gobierno Digital en las actas del Comité de Gestión y desempeño durante la vigencia 2019"/>
    <s v="En el CIGD no se tratan asuntos archivísticos "/>
    <s v="Activación equipo técnico de gestión y desempeño de la dimensión de la información y comunicación con el fin de presentar al CIGD los temas de asuntos archivísticos que queden listos para revisión y aprobación."/>
    <m/>
    <s v="Realizar reunión con el equipo técnico de gestión y desempeño de la dimensión de la información y comunicación, acordando un cronograma de trabajo con el fin de llevar temas previamente revisados para validación y aprobación al CIGD"/>
    <s v="Cronograma de trabajo"/>
    <n v="1"/>
    <d v="2023-08-01T00:00:00"/>
    <x v="7"/>
    <s v="Profesional Especializado Grupo de  Gestión Documental"/>
    <x v="0"/>
    <x v="2"/>
    <n v="109"/>
    <n v="4.6339596973046506E-3"/>
    <n v="0"/>
    <n v="4.6339596973046506E-3"/>
    <x v="2"/>
    <n v="0"/>
    <s v="https://caroycuervo-my.sharepoint.com/:f:/r/personal/planeacion_caroycuervo_gov_co/Documents/1.%20PLA%20TRD/2023/102.29_PLANES/102.29.12_PLANES_MEJORAMIENTO/INFORMES_SEGUIMIENTOS_PM/EVIDENCIAS-Y-SEGUIMIENTO-PM/2021.AI02/2021.AI02.02.01?csf=1&amp;web=1&amp;e=VNhOtQ"/>
    <s v="No se evidencia cronograma de trabajo"/>
    <x v="1"/>
    <s v="Depende de eficacia"/>
  </r>
  <r>
    <x v="2"/>
    <s v="De acuerdo al informe de la auditoria del año 2019.2020 se encontraron tales hallazgos y se pretenden subsanar con el presente plan."/>
    <d v="2021-09-17T00:00:00"/>
    <n v="3"/>
    <s v="Acuerdo 060 de 2001 del AGN ARTÍCULO SÉPTIMO: Comunicaciones internas y Directiva presidencial 004 de 2012 numeral 3"/>
    <x v="32"/>
    <x v="41"/>
    <s v="Hallazgo 5. GD-HI_3 No se tiene un criterio uniforme para radicación de comunicaciones oficiales internas. Se evidencia expedición de comunicaciones internas en papel generadas desde el Grupo de Talento Humano, con ocasión de la evaluación del desempeño,  adicionalmente se observa que en Casa de Cuervo se radican y en Hacienda Yerbabuena no."/>
    <s v="Falta de lineamientos en las comunicaciones oficiales internas"/>
    <s v="Actualizar, validar, aprobar, publicar en el SIG y divulgar los procedimientos de recepción de documentos y trámite de documentos."/>
    <m/>
    <s v="Actualizar los procedimientos de Recepción y trámite de documentos"/>
    <s v="1. Un procedimiento de recepción de documentos articulado al SIG y divulgado_x000a__x000a_2. Un procedimiento de trámite de documentos, articulado al SIG y divulgado"/>
    <n v="2"/>
    <d v="2023-08-01T00:00:00"/>
    <x v="7"/>
    <s v="Profesional Especializado Grupo de  Gestión Documental"/>
    <x v="0"/>
    <x v="2"/>
    <n v="109"/>
    <n v="4.6339596973046506E-3"/>
    <n v="0"/>
    <n v="4.6339596973046506E-3"/>
    <x v="2"/>
    <n v="0"/>
    <s v="https://caroycuervo-my.sharepoint.com/:f:/r/personal/planeacion_caroycuervo_gov_co/Documents/1.%20PLA%20TRD/2023/102.29_PLANES/102.29.12_PLANES_MEJORAMIENTO/INFORMES_SEGUIMIENTOS_PM/EVIDENCIAS-Y-SEGUIMIENTO-PM/2021.AI02/2021.AI02.03.01?csf=1&amp;web=1&amp;e=6zWZzv"/>
    <s v="No se evidencia actualización de los dos procedimientos en el SIG"/>
    <x v="4"/>
    <s v="Depende de eficacia"/>
  </r>
  <r>
    <x v="2"/>
    <s v="De acuerdo al informe de la auditoria del año 2019.2020 se encontraron tales hallazgos y se pretenden subsanar con el presente plan."/>
    <d v="2021-09-17T00:00:00"/>
    <n v="3"/>
    <s v="Acuerdo 060 de 2001 del AGN ARTÍCULO SÉPTIMO: Comunicaciones internas y Directiva presidencial 004 de 2012 numeral 3._x000a__x000a_Para las comunicaciones internas de carácter oficial, las entidades deberán establecer controles y procedimientos que permitan realizar un adecuado seguimiento a las mismas, utilizando los códigos de las dependencias, la numeración consecutiva y sistemas que permitan la consulta oportunamente, ya sean estos, manuales o automatizados."/>
    <x v="32"/>
    <x v="42"/>
    <s v="Hallazgo 5. GD-HI_3 No se tiene un criterio uniforme para radicación de comunicaciones oficiales internas. Se evidencia expedición de comunicaciones internas en papel generadas desde el Grupo de Talento Humano, con ocasión de la evaluación del desempeño,  adicionalmente se observa que en Casa de Cuervo se radican y en Hacienda Yerbabuena no"/>
    <s v="Falta de lineamientos en las comunicaciones oficiales internas"/>
    <s v="Capacitar a los funcionarios en los lineamientos de comunicaciones internas oficiales utilizando los códigos de las dependencias y la numeración consecutiva según la TRD "/>
    <m/>
    <s v="Capacitar a los funcionarios (un rol encargado en cada dependencia) con el fin de articular las comunicaciones internas oficiales utilizando los códigos de las dependencias y la numeración consecutiva según la TRD "/>
    <s v="Bitácora o lista de consecutivos de comunicaciones internas"/>
    <n v="14"/>
    <d v="2023-09-01T00:00:00"/>
    <x v="8"/>
    <s v="Profesional Especializado y Coordinador Grupo de Gestión Documental"/>
    <x v="0"/>
    <x v="2"/>
    <n v="216"/>
    <n v="9.1828926111725186E-3"/>
    <n v="0"/>
    <n v="0"/>
    <x v="1"/>
    <n v="0"/>
    <m/>
    <m/>
    <x v="0"/>
    <s v="Depende de eficacia"/>
  </r>
  <r>
    <x v="2"/>
    <s v="De acuerdo al informe de la auditoria del año 2019.2020 se encontraron tales hallazgos y se pretenden subsanar con el presente plan."/>
    <d v="2021-09-17T00:00:00"/>
    <n v="3"/>
    <s v="Acuerdo 060 de 2001 del AGN ARTÍCULO OCTAVO: Control de comunicaciones oficiales:"/>
    <x v="33"/>
    <x v="43"/>
    <s v="Hallazgo 6 GD-HI_4Se evidencia mecanismo de alerta con frecuencia quincenal, que resulta riesgoso porque hay peticiones que se pueden vencer en ese lapso, resultando entonces un mecanismo ineficaz."/>
    <s v="Error en la caracterización y tiempos de seguimiento de las peticiones."/>
    <s v="Actualizar el lineamiento de gestión de PQRSDF respecto a las alertas semanales"/>
    <m/>
    <s v="Actualizar e implementar el procedimiento de gestión de PQRSDF. La implementación se evidenciará frente al control correspondiente a la realización de alertas semanales"/>
    <s v="Un procedimiento actualizado implementado y divulgado de PQRSDF_x000a__x000a_Correos electrónicos remitidos con alertas de peticiones pendientes por contestar"/>
    <n v="13"/>
    <d v="2023-07-01T00:00:00"/>
    <x v="11"/>
    <s v="Coordinador Grupo de Planeación  y Relacionamiento con el Ciudadano"/>
    <x v="1"/>
    <x v="3"/>
    <n v="65"/>
    <n v="2.7633704616954339E-3"/>
    <n v="0"/>
    <n v="2.7633704616954339E-3"/>
    <x v="3"/>
    <n v="2.7633704616954339E-3"/>
    <s v="https://sig.caroycuervo.gov.co/DocumentosSIG/COM-P-1.2.pdf"/>
    <s v="Se evidencia procedimiento públicado se considera ineficaz la acción porque a pesar de la implementación de las alertas, y reiteradamente se incumplen plazos de respuesta según reportes emitidos desde la Unidad de Control Interno"/>
    <x v="1"/>
    <s v="NO"/>
  </r>
  <r>
    <x v="2"/>
    <s v="De acuerdo al informe de la auditoria del año 2019.2020 se encontraron tales hallazgos y se pretenden subsanar con el presente plan."/>
    <d v="2021-09-17T00:00:00"/>
    <n v="3"/>
    <s v="Ley 594 ARTÍCULO 46. Conservación de documentos, Decreto 1080 de 2015 ARTÍCULO  2.8.2.9.6. Custodia de archivos y documentos con valor histórico y ARTÍCULO  2.8.5.4.5. Conservación de la información publicada con anterioridad, Acuerdo 006 de 2014 del AGN ARTÍCULO 6° PROGRAMAS DE CONSERVACIÓN PREVENTIVA, ARTÍCULO 11°: APROBACIÓN SISTEMA INTEGRADO DE CONSERVACIÓN – SIC y ARTICULO 17º ARCHIVOS AUDIOVISUALES FOTOGRÁFICOS O SONOROS "/>
    <x v="34"/>
    <x v="44"/>
    <s v="Hallazgo 7 GD-HI_5 No se evidencia: _x000a_a) planeación de un sistema de conservación documental con las características definidas en el Acuerdo 006 de 2014 del AGN_x000a_b) que los archivos históricos, se hayan contemplado en la planeación de actividades de preservación del Sistema integrado de Conservación_x000a_c)  un mecanismo para la conservación de información publicada con anterioridad en el sitio web, ni un procedimiento para tal fin_x000a_d)  formulación de los programas señalados en el acuerdo 006 de 2014 del AGN_x000a_e) acto administrativo de aprobación del SIC por parte de Representante legal_x000a_f) control y respaldo de información en la red social Flickr ni de el repositorio de archivos sonoros de la Emisora CyC Radio, y de las investigaciones de estudios fónicos.  _x000a__x000a_Falta lineamientos de respaldo desde el proceso de Gestión Documental, tampoco se observan lineamientos de conservación y preservación de las imágenes y archivos del ALEC"/>
    <s v="Falta de planeación y lineamientos del Grupo de Gestión Documental "/>
    <s v="Diseñar, aprobar e implementar un Plan de preservación digital a largo plazo."/>
    <m/>
    <s v="Definir el Plan de Preservación digital a largo plazo anualizado (incluyendo los tipos de soportes documentados en el hallazgo)"/>
    <s v="Un Plan de Preservación Digital a Largo Plazo, aprobado por el CIGD y publicado en página web. Fecha de implementación: 31/01/2024_x000a__x000a_Plan implementado: Fecha de implementación: 31/12/2024"/>
    <n v="1"/>
    <d v="2023-08-01T00:00:00"/>
    <x v="2"/>
    <s v="Profesional Especializado y Coordinador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Ley 594 ARTÍCULO 46. Conservación de documentos, Decreto 1080 de 2015 ARTÍCULO  2.8.2.9.6. Custodia de archivos y documentos con valor histórico y ARTÍCULO  2.8.5.4.5. Conservación de la información publicada con anterioridad, Acuerdo 006 de 2014 del AGN ARTÍCULO 6° PROGRAMAS DE CONSERVACIÓN PREVENTIVA, ARTÍCULO 11°: APROBACIÓN SISTEMA INTEGRADO DE CONSERVACIÓN – SIC y ARTICULO 17º ARCHIVOS AUDIOVISUALES FOTOGRÁFICOS O SONOROS "/>
    <x v="34"/>
    <x v="45"/>
    <s v="Hallazgo 7 GD-HI_5 No se evidencia: _x000a_a) planeación de un sistema de conservación documental con las características definidas en el Acuerdo 006 de 2014 del AGN_x000a_b) que los archivos históricos, se hayan contemplado en la planeación de actividades de preservación del Sistema integrado de Conservación_x000a_c)  un mecanismo para la conservación de información publicada con anterioridad en el sitio web, ni un procedimiento para tal fin_x000a_d)  formulación de los programas señalados en el acuerdo 006 de 2014 del AGN_x000a_e) acto administrativo de aprobación del SIC por parte de Representante legal_x000a_f) control y respaldo de información en la red social Flickr ni de el repositorio de archivos sonoros de la Emisora CyC Radio, y de las investigaciones de estudios fónicos.  _x000a__x000a_Falta lineamientos de respaldo desde el proceso de Gestión Documental, tampoco se observan lineamientos de conservación y preservación de las imágenes y archivos del ALEC"/>
    <s v="Falta de planeación y lineamientos del Grupo de Gestión Documental "/>
    <s v="Actualizar, validar, aprobar, publicar, socializar e implementar el sistema integrado de conservación documental con las características definidas en el Acuerdo 006 de 2014 del AGN."/>
    <m/>
    <s v="Realizar del Plan de Conservación Documental anualizado (incluyendo los tipos de soportes documentados en el hallazgo)"/>
    <s v="1. Un Plan de Conservación Documental aprobado, publicado, socializado.  Fecha de implementación: 31/01/2024_x000a__x000a__x000a_ Plan implementado.  Fecha de implementación: 31/12/2024"/>
    <n v="1"/>
    <d v="2023-08-01T00:00:00"/>
    <x v="2"/>
    <s v="Profesional Especializado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Ley 594 ARTÍCULO 46. Conservación de documentos, Decreto 1080 de 2015 ARTÍCULO  2.8.2.9.6. Custodia de archivos y documentos con valor histórico y ARTÍCULO  2.8.5.4.5. Conservación de la información publicada con anterioridad, Acuerdo 006 de 2014 del AGN ARTÍCULO 6° PROGRAMAS DE CONSERVACIÓN PREVENTIVA, ARTÍCULO 11°: APROBACIÓN SISTEMA INTEGRADO DE CONSERVACIÓN – SIC y ARTICULO 17º ARCHIVOS AUDIOVISUALES FOTOGRÁFICOS O SONOROS "/>
    <x v="34"/>
    <x v="46"/>
    <s v="Hallazgo 7 GD-HI_5 No se evidencia: _x000a_a) planeación de un sistema de conservación documental con las características definidas en el Acuerdo 006 de 2014 del AGN_x000a_b) que los archivos históricos, se hayan contemplado en la planeación de actividades de preservación del Sistema integrado de Conservación_x000a_c)  un mecanismo para la conservación de información publicada con anterioridad en el sitio web, ni un procedimiento para tal fin_x000a_d)  formulación de los programas señalados en el acuerdo 006 de 2014 del AGN_x000a_e) acto administrativo de aprobación del SIC por parte de Representante legal_x000a_f) control y respaldo de información en la red social Flickr ni de el repositorio de archivos sonoros de la Emisora CyC Radio, y de las investigaciones de estudios fónicos.  _x000a__x000a_Falta lineamientos de respaldo desde el proceso de Gestión Documental, tampoco se observan lineamientos de conservación y preservación de las imágenes y archivos del ALEC"/>
    <s v="Falta de planeación y lineamientos del Grupo de Gestión Documental "/>
    <s v="Diseñar, aprobar e implementar el Programa de gestión documental anualizado  (incluyendo los tipos de soportes documentados en el hallazgo)"/>
    <m/>
    <s v="Programa de gestión documental anualizado (incluyendo los tipos de soportes documentados en el hallazgo)"/>
    <s v="Programa de gestión documental anualizado, aprobado por el CIGD y publicado en página web:  Fecha de implementación: 31/01/2024_x000a__x000a__x000a_ Programa implementado.  Fecha de implementación: 31/12/2024"/>
    <n v="1"/>
    <d v="2023-08-01T00:00:00"/>
    <x v="2"/>
    <s v="Coordinador(a) y profesional especializado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Directiva presidencial 004 de 2012"/>
    <x v="35"/>
    <x v="47"/>
    <s v="Hallazgo 8 GD-HI_6 No se evidencian mecanismos de medición y seguimiento al consumo de papel y por ende tampoco metas establecidas"/>
    <s v="Porque a la fecha del hallazgo no se habían culminado los tramites de aprobación, publicación y socialización de los instrumentos y mecanismos de medición y seguimiento al consumo del papel, no obstante se han adelantado acciones desde la vigencia 2020 y lo corrido del 2021 para evidenciar dichos avances en los planes  de acción correspondientes. "/>
    <s v="Evidenciar mecanismos de medición y seguimiento al consumo de papel y por ende establecer metas._x000a__x000a_Establecer metas de ahorro en el consumo de papel."/>
    <m/>
    <s v="Presentar informe de mediciones de consumo de papel de acuerdo a metas establecidas"/>
    <s v="Un (01) informe de Mediciones de consumo de papel de acuerdo a metas establecidas"/>
    <n v="1"/>
    <d v="2024-01-01T00:00:00"/>
    <x v="8"/>
    <s v="Profesional especializado, grado 13 - Administrador de las bodegas de almacén del Grupo Recursos Físicos"/>
    <x v="0"/>
    <x v="4"/>
    <n v="130"/>
    <n v="5.5267409233908677E-3"/>
    <n v="0"/>
    <n v="0"/>
    <x v="4"/>
    <n v="0"/>
    <m/>
    <m/>
    <x v="0"/>
    <s v="Depende de eficacia"/>
  </r>
  <r>
    <x v="2"/>
    <s v="De acuerdo al informe de la auditoria del año 2019.2020 se encontraron tales hallazgos y se pretenden subsanar con el presente plan."/>
    <d v="2021-09-17T00:00:00"/>
    <n v="3"/>
    <s v="Directiva presidencial 004 de 2012"/>
    <x v="35"/>
    <x v="48"/>
    <s v="Hallazgo 8 GD-HI_6 No se evidencian mecanismos de medición y seguimiento al consumo de papel y por ende tampoco metas establecidas"/>
    <s v="No hay lineamientos documentales en el SIG ni socializaciones sobre el tema de medición y seguimiento al consumo de papel"/>
    <s v="Actualizar y aprobar el procedimiento de conservación de documentos de acuerdo al diagnostico integral de archivo."/>
    <m/>
    <s v="Articular al SIG el procedimiento de conservación de documentos teniendo en cuenta el diagnóstico integral de archivos "/>
    <s v="Un (01) procedimiento de conservación de documentos de acuerdo al diagnóstico integral de archivo"/>
    <n v="1"/>
    <d v="2023-08-02T00:00:00"/>
    <x v="7"/>
    <s v="Coordinador(a) y profesional especializado del Grupo de Gestión Documental"/>
    <x v="0"/>
    <x v="2"/>
    <n v="108"/>
    <n v="4.5914463055862593E-3"/>
    <n v="0"/>
    <n v="4.5914463055862593E-3"/>
    <x v="2"/>
    <n v="0"/>
    <s v="https://caroycuervo-my.sharepoint.com/:f:/r/personal/planeacion_caroycuervo_gov_co/Documents/1.%20PLA%20TRD/2023/102.29_PLANES/102.29.12_PLANES_MEJORAMIENTO/INFORMES_SEGUIMIENTOS_PM/EVIDENCIAS-Y-SEGUIMIENTO-PM/2021.AI02/2021.AI02.06.02?csf=1&amp;web=1&amp;e=OGKarj"/>
    <s v="Sin reporte"/>
    <x v="4"/>
    <s v="Depende de eficacia"/>
  </r>
  <r>
    <x v="2"/>
    <s v="De acuerdo al informe de la auditoria del año 2019.2020 se encontraron tales hallazgos y se pretenden subsanar con el presente plan."/>
    <d v="2021-09-17T00:00:00"/>
    <n v="3"/>
    <s v="Directiva presidencial 004 de 2012"/>
    <x v="35"/>
    <x v="49"/>
    <s v="Hallazgo 8 GD-HI_6 No se evidencian mecanismos de medición y seguimiento al consumo de papel y por ende tampoco metas establecidas"/>
    <s v="No hay lineamientos documentales en el SIG ni socializaciones sobre el tema de medición y seguimiento al consumo de papel"/>
    <s v="Presentaciones y diapositivas para socializaciones."/>
    <m/>
    <s v="Divulgar diapositivas del procedimiento de conservación de documentos de acuerdo al diagnóstico integral de archivos"/>
    <s v="Divulgación de diapositivas del procedimiento de conservación de documentos"/>
    <n v="1"/>
    <d v="2022-01-03T00:00:00"/>
    <x v="10"/>
    <s v="Coordinador(a) y profesional especializado del Grupo de Gestión Documental"/>
    <x v="0"/>
    <x v="2"/>
    <n v="585"/>
    <n v="2.4870334155258907E-2"/>
    <n v="0"/>
    <n v="0"/>
    <x v="1"/>
    <n v="0"/>
    <m/>
    <m/>
    <x v="0"/>
    <s v="Depende de eficacia"/>
  </r>
  <r>
    <x v="2"/>
    <s v="De acuerdo al informe de la auditoria del año 2019.2020 se encontraron tales hallazgos y se pretenden subsanar con el presente plan."/>
    <d v="2021-09-17T00:00:00"/>
    <n v="3"/>
    <s v="Acuerdo 006 de 2014 del AGN ARTICULO 4°: COMPONENTES DEL SISTEMA INTEGRADO DE CONSERVACIÓN- SIC"/>
    <x v="36"/>
    <x v="50"/>
    <s v="Hallazgo 10. GD-HI_7 No se evidencia un diagnóstico integral de archivo acorde con el documento técnico &quot;Pautas para diagnóstico integral de archivos&quot;, como requisito previo para el Sistema Integrado de Conservación. Ver concepto técnico disponible en: https://www.archivogeneral.gov.co/sites/default/files/conceptostecnicos/2015/SUBATPA/Radicado_2-2015-05836_0.pdf"/>
    <s v="No existe un diagnóstico documental en la entidad"/>
    <s v="Realizar un diagnóstico integral de archivo. Este documento se deberá trabajar en el marco de la dimensión  Información y Comunicación, conformado en los equipos MIPG"/>
    <m/>
    <s v="Presentar un diagnóstico integral de archivo"/>
    <s v="Documento diagnóstico "/>
    <n v="1"/>
    <d v="2023-06-01T00:00:00"/>
    <x v="10"/>
    <s v="Coordinador y profesional especializado Grupo de Gestión Documental"/>
    <x v="0"/>
    <x v="2"/>
    <n v="217"/>
    <n v="9.22540600289091E-3"/>
    <n v="0"/>
    <n v="0"/>
    <x v="1"/>
    <n v="0"/>
    <m/>
    <m/>
    <x v="0"/>
    <s v="Depende de eficacia"/>
  </r>
  <r>
    <x v="2"/>
    <s v="De acuerdo al informe de la auditoria del año 2019.2020 se encontraron tales hallazgos y se pretenden subsanar con el presente plan."/>
    <d v="2021-09-17T00:00:00"/>
    <n v="3"/>
    <s v="Ley 1712 ARTÍCULO 7o. DISPONIBILIDAD DE LA INFORMACIÓN"/>
    <x v="37"/>
    <x v="51"/>
    <s v="Hallazgo 11. GD-HI_8 A través de los informes trimestrales de la Unidad de Control Interno denominado &quot;Garantía al derecho de acceso a la información pública&quot; se evidencia falta de planeación y seguimiento para la publicación oportuna de la información consignada en el Esquema de Publicación vigente."/>
    <s v="Falta de control para cumplimiento de los plazos consignados en el Esquema de Publicación (tenemos vencido el cumplimiento legal del 31 de marzo de 2020 para aplicar la Resolución 1519 de 2020)"/>
    <s v="Crear estrategia en Teams con el fin de realizar estrategia de seguimiento y alertas por medio de Planner al &quot;Esquema de publicaciones&quot;"/>
    <m/>
    <s v="Creación de canal Teams &quot;Esquema de publicaciones&quot; con el fin de realizar estrategia de seguimiento y alertas por medio de Planner"/>
    <s v="Estrategia aplicada"/>
    <n v="1"/>
    <d v="2023-09-01T00:00:00"/>
    <x v="5"/>
    <s v="Líder asignado por la Subdirección Académica"/>
    <x v="2"/>
    <x v="5"/>
    <n v="86"/>
    <n v="3.6561516877816514E-3"/>
    <n v="0"/>
    <n v="3.6561516877816514E-3"/>
    <x v="2"/>
    <n v="0"/>
    <s v="https://caroycuervo-my.sharepoint.com/:f:/r/personal/planeacion_caroycuervo_gov_co/Documents/1.%20PLA%20TRD/2023/102.29_PLANES/102.29.12_PLANES_MEJORAMIENTO/INFORMES_SEGUIMIENTOS_PM/EVIDENCIAS-Y-SEGUIMIENTO-PM/2021.AI02/2021.AI02.08.01?csf=1&amp;web=1&amp;e=5tpInD"/>
    <s v="No se evidencia control establecido en Microsoft Plannner"/>
    <x v="1"/>
    <s v="Depende de eficacia"/>
  </r>
  <r>
    <x v="2"/>
    <s v="De acuerdo al informe de la auditoria del año 2019.2020 se encontraron tales hallazgos y se pretenden subsanar con el presente plan."/>
    <d v="2021-09-17T00:00:00"/>
    <n v="3"/>
    <s v="Decreto 1080 de 2015 ARTÍCULO  2.8.5.3.3. Procedimiento participativo para la adopción y actualización del Esquema de Publicación"/>
    <x v="38"/>
    <x v="52"/>
    <s v="Hallazgo 12. GD-HI_9 No se evidencia un procedimiento participativo para la adopción y actualización del esquema de publicación, aunque se cuenta con una encuesta publicada en: https://www.caroycuervo.gov.co/Institucional/encuesta/, no se tiene establecido el manejo de la información recolectada por ese canal."/>
    <s v="Falta de convocatoria para la participación ciudadana en la actualización del esquema de publicaciones"/>
    <s v="Evidenciar un procedimiento participativo para la adopción y actualización del esquema de publicación"/>
    <m/>
    <s v="Procedimiento que contenga la participación de la ciudadanía en la actualización del esquema de publicaciones, articulado al SIG e implementado"/>
    <s v="Un (1) procedimiento para la adopción, seguimiento y actualización del esquema de publicaciones, articulado al SIG e implementado"/>
    <n v="1"/>
    <d v="2022-09-05T00:00:00"/>
    <x v="5"/>
    <s v="Líder Equipo de Comunicaciones y Prensa"/>
    <x v="2"/>
    <x v="5"/>
    <n v="345"/>
    <n v="1.4667120142844997E-2"/>
    <n v="0"/>
    <n v="1.4667120142844997E-2"/>
    <x v="2"/>
    <n v="0"/>
    <s v="https://caroycuervo-my.sharepoint.com/:f:/r/personal/planeacion_caroycuervo_gov_co/Documents/1.%20PLA%20TRD/2023/102.29_PLANES/102.29.12_PLANES_MEJORAMIENTO/INFORMES_SEGUIMIENTOS_PM/EVIDENCIAS-Y-SEGUIMIENTO-PM/2021.AI02/2021.AI02.09.01?csf=1&amp;web=1&amp;e=ljbBdz"/>
    <s v="No se evidencia elaboración de procedimiento"/>
    <x v="4"/>
    <s v="Depende de eficacia"/>
  </r>
  <r>
    <x v="2"/>
    <s v="De acuerdo al informe de la auditoria del año 2019.2020 se encontraron tales hallazgos y se pretenden subsanar con el presente plan."/>
    <d v="2021-09-17T00:00:00"/>
    <n v="3"/>
    <s v="Resolución 3564 de 2015 expedida por MINTIC, sustituida por la resolución 1519 de 2020"/>
    <x v="39"/>
    <x v="53"/>
    <s v="Hallazgo 13. GD-HI_10 De acuerdo con el anexo 2 del informe de auditoria se evidencia incumplimiento, en los requisitos que tienen asignados los siguientes números: 1, 35, 40, 42, 45, 50, 59, 63, 65 y 80."/>
    <s v="1. La página web actual no cuenta con un sistema de gestión de contenidos que facilite la actualización de los documentos de transparencia._x000a__x000a_2. Información desactualizada en el esquema de publicaciones._x000a__x000a_3. Falta de control para cumplimiento de los plazos consignados en el Esquema de Publicación (tenemos vencido el cumplimiento legal del 31 de marzo de 2020 para aplicar la Resolución 1519 de 2020)_x000a__x000a_"/>
    <s v="Crear estrategia en Teams con el fin de realizar estrategia de seguimiento y alertas por medio de Planner al &quot;Esquema de publicaciones&quot;"/>
    <m/>
    <s v="Esta actividad se articula con el desarrollo de la actividad no. 2021.AI02.08.01"/>
    <s v="Estrategia aplicada"/>
    <n v="1"/>
    <d v="2023-09-01T00:00:00"/>
    <x v="5"/>
    <s v="Líder asignado por la Subdirección Académica"/>
    <x v="2"/>
    <x v="5"/>
    <n v="86"/>
    <n v="3.6561516877816514E-3"/>
    <n v="0"/>
    <n v="3.6561516877816514E-3"/>
    <x v="2"/>
    <n v="0"/>
    <s v="Sin reporte"/>
    <s v="No se evidencia control establecido en Microsoft Plannner"/>
    <x v="1"/>
    <s v="Depende de eficacia"/>
  </r>
  <r>
    <x v="2"/>
    <s v="De acuerdo al informe de la auditoria del año 2019.2020 se encontraron tales hallazgos y se pretenden subsanar con el presente plan."/>
    <d v="2021-09-17T00:00:00"/>
    <n v="3"/>
    <s v="Resolución 3564 de 2015 expedida por MINTIC, sustituida por la resolución 1519 de 2020"/>
    <x v="39"/>
    <x v="54"/>
    <s v="Hallazgo 13. GD-HI_10 De acuerdo con el anexo 2 del informe de auditoria se evidencia incumplimiento, en los requisitos que tienen asignados los siguientes números: 1, 35, 40, 42, 45, 50, 59, 63, 65 y 80."/>
    <s v="1. La página web actual no cuenta con un sistema de gestión de contenidos que facilite la actualización de los documentos de transparencia._x000a__x000a_2. Información desactualizada en el esquema de publicaciones._x000a__x000a_3. Falta de convocatoria para la participación ciudadana en la actualización del esquema de publicaciones"/>
    <s v="Evidenciar un procedimiento participativo para la adopción y actualización del esquema de publicación"/>
    <m/>
    <s v="Esta actividad se articula con el desarrollo de la actividad no. 2021.AI02.09.01"/>
    <s v="Un (1) procedimiento para la adopción, seguimiento y actualización del esquema de publicaciones, articulado al SIG e implementado"/>
    <s v="3_x000a__x000a_1"/>
    <d v="2022-09-05T00:00:00"/>
    <x v="5"/>
    <s v="Líder Equipo Comunicaciones y Prensa"/>
    <x v="2"/>
    <x v="5"/>
    <n v="345"/>
    <n v="1.4667120142844997E-2"/>
    <n v="0"/>
    <n v="1.4667120142844997E-2"/>
    <x v="2"/>
    <n v="0"/>
    <s v="Sin reporte"/>
    <s v="Igual que la celda AA56"/>
    <x v="1"/>
    <s v="Depende de eficacia"/>
  </r>
  <r>
    <x v="2"/>
    <s v="De acuerdo al informe de la auditoria del año 2019.2020 se encontraron tales hallazgos y se pretenden subsanar con el presente plan."/>
    <d v="2021-09-17T00:00:00"/>
    <n v="3"/>
    <s v="Decreto 2712 de 2010, Artículo 6. Funciones generales de las dependencias"/>
    <x v="40"/>
    <x v="55"/>
    <s v="Hallazgo 14 GD-HI_11 No se evidencia articulación del Plan Institucional de Gestión Ambiental con el plan de acción para la vigencia 2020, el publicado en el año 2019 se pueden consultar en: https://www.caroycuervo.gov.co/Transparencia/documentos-transparencia/331. Este carece de cronograma, indicadores y codificación, por lo tanto no se puede determinar si sigue vigente o se encuentra en ejecución. También se visualiza un control de cambios que contiene datos de la versión 2, y no de la versión 1. Según lo anterior las dependencias no pueden fortalecer un plan que no se mide periódicamente"/>
    <s v="Porque al momento del informe de la auditoria no se había recibido la aprobación del PIGA _x000a__x000a_El PIGA publicado en página web fue aprobado en 2019, carece de publicación de sus anexos (ver resolución distrital 242 de 2014)"/>
    <s v="Actualizar, articular y aprobar el Plan Institucional de Gestión Ambiental (PIGA) para realizar seguimiento, medición, ejecución y evidenciar la homogeneidad con los demás planes institucionales del Instituto Caro y Cuervo_x000a__x000a_PIGA actualizado y articulado con los planes institucionales"/>
    <m/>
    <m/>
    <s v="1. Un (01) Plan Institucional de Gestión Ambiental (PIGA) con anexos, aprobado y publicado por CIGD"/>
    <n v="1"/>
    <d v="2023-10-01T00:00:00"/>
    <x v="12"/>
    <s v="Coordinador(a) Grupo Recursos Físicos"/>
    <x v="0"/>
    <x v="4"/>
    <n v="88"/>
    <n v="3.741178471218434E-3"/>
    <n v="0"/>
    <n v="0"/>
    <x v="1"/>
    <n v="0"/>
    <m/>
    <m/>
    <x v="0"/>
    <s v="Depende de eficacia"/>
  </r>
  <r>
    <x v="2"/>
    <s v="De acuerdo al informe de la auditoria del año 2019.2020 se encontraron tales hallazgos y se pretenden subsanar con el presente plan."/>
    <d v="2021-09-17T00:00:00"/>
    <n v="3"/>
    <s v="Acuerdo 060 de 2001 del AGN ARTÍCULO DÉCIMO CUARTO: Imagen corporativa._x000a__x000a_Con el propósito de reflejar una adecuada imagen corporativa, las entidades establecerán en sus manuales de procedimientos, la manera de elaborar oficios, cartas, memorandos y otros, teniendo en cuenta las normas ICONTEC, existentes para el efecto._x000a__x000a_La leyenda de pie de página debe contener, la dirección, el número del conmutador, el número de fax institucional, la dirección de la página web y la dirección del correo electrónico de la entidad."/>
    <x v="41"/>
    <x v="56"/>
    <s v="Hallazgo 16. GD-HI_12. Se evidencian  lineamientos para la imagen corporativa publicados en: https://www.caroycuervo.gov.co/Institucional/imagen-institucional/._x000a__x000a_Y también plantillas de comunicaciones internas y externas, sin embargo estos no se encuentran incorporados en el Sistema Integrado de Gestión - SIG. No se evidencia procedimiento que defina lineamientos para la elaboración de  oficios, cartas, memorandos, en concordancia con normas ICONTEC. En las actas de aprobación de garantías, de los contratos se tiene una dirección errónea de la Hacienda Yerbabuena."/>
    <s v="Falta de lineamientos internos en cuanto a la elaboración de oficios, cartas, memorandos"/>
    <s v="Elaborar, publicar y socializar el procedimiento o lineamiento para definir orientaciones para la elaboración de oficios, cartas, memorandos, en concordancia con normas ICONTEC."/>
    <m/>
    <s v="Elaborar el procedimiento o lineamiento para la elaboración de oficios, cartas, memorandos, articulado al SIG y divulgado al interior de la entidad "/>
    <s v="Un procedimiento o lineamiento para elaboración de oficios, cartas, memorandos aprobado, publicado y socializado"/>
    <n v="1"/>
    <d v="2023-08-01T00:00:00"/>
    <x v="7"/>
    <s v="Profesional Especializado Grupo de  Gestión Documental"/>
    <x v="0"/>
    <x v="2"/>
    <n v="109"/>
    <n v="4.6339596973046506E-3"/>
    <n v="0"/>
    <n v="4.6339596973046506E-3"/>
    <x v="2"/>
    <n v="0"/>
    <s v="https://caroycuervo-my.sharepoint.com/:f:/r/personal/planeacion_caroycuervo_gov_co/Documents/1.%20PLA%20TRD/2023/102.29_PLANES/102.29.12_PLANES_MEJORAMIENTO/INFORMES_SEGUIMIENTOS_PM/EVIDENCIAS-Y-SEGUIMIENTO-PM/2021.AI02/2021.AI02.12.01?csf=1&amp;web=1&amp;e=Jh4JF9"/>
    <s v="Sin reporte"/>
    <x v="1"/>
    <s v="Depende de eficacia"/>
  </r>
  <r>
    <x v="2"/>
    <s v="De acuerdo al informe de la auditoria del año 2019.2020 se encontraron tales hallazgos y se pretenden subsanar con el presente plan."/>
    <d v="2021-09-17T00:00:00"/>
    <n v="3"/>
    <s v="Acuerdo 060 de 2001 del AGN ARTÍCULO DÉCIMO CUARTO: Imagen corporativa"/>
    <x v="41"/>
    <x v="57"/>
    <s v="Hallazgo 16. GD-HI_12. Se evidencian  lineamientos para la imagen corporativa publicados en: https://www.caroycuervo.gov.co/Institucional/imagen-institucional/._x000a__x000a_Y también plantillas de comunicaciones internas y externas, sin embargo estos no se encuentran incorporados en el Sistema Integrado de Gestión - SIG. No se evidencia procedimiento que defina lineamientos para la elaboración de  oficios, cartas, memorandos, en concordancia con normas ICONTEC. En las actas de aprobación de garantías, de los contratos se tiene una dirección errónea de la Hacienda Yerbabuena."/>
    <s v="En la página web de la entidad se cuenta con modelo de carta y presentación para emitir comunicaciones oficiales, sin embargo, la documentación no se articula al SIG"/>
    <s v="Articular al SIG las plantillas de carta y de presentación"/>
    <m/>
    <s v="Articular al SIG las plantillas de carta y de presentación"/>
    <s v="Plantilla de carta articulada al SIG_x000a__x000a_Plantilla de presentación articulada al SIG"/>
    <n v="2"/>
    <d v="2023-07-19T00:00:00"/>
    <x v="5"/>
    <s v="Líder del Equipo de Comunicaciones y Prensa"/>
    <x v="2"/>
    <x v="5"/>
    <n v="118"/>
    <n v="5.0165802227701726E-3"/>
    <n v="0"/>
    <n v="5.0165802227701726E-3"/>
    <x v="2"/>
    <n v="0"/>
    <s v="https://caroycuervo-my.sharepoint.com/:f:/r/personal/planeacion_caroycuervo_gov_co/Documents/1.%20PLA%20TRD/2023/102.29_PLANES/102.29.12_PLANES_MEJORAMIENTO/INFORMES_SEGUIMIENTOS_PM/EVIDENCIAS-Y-SEGUIMIENTO-PM/2021.AI02/2021.AI02.12.02?csf=1&amp;web=1&amp;e=w5AnWB"/>
    <s v="Sin reporte"/>
    <x v="1"/>
    <s v="Depende de eficacia"/>
  </r>
  <r>
    <x v="2"/>
    <s v="De acuerdo al informe de la auditoria del año 2019.2020 se encontraron tales hallazgos y se pretenden subsanar con el presente plan."/>
    <d v="2021-09-17T00:00:00"/>
    <n v="3"/>
    <s v="Decreto 1080 de 2015 ARTÍCULO  2.8.5.1. Instrumentos de gestión de la información pública"/>
    <x v="42"/>
    <x v="58"/>
    <s v="Hallazgo 20. GD-HI_13 No se evidencian versiones vigentes de:_x000a_a) Programa de gestión documental_x000a_b) Plan institucional de archivo"/>
    <s v="Falta de planeación y lineamientos del Grupo de Gestión Documental "/>
    <s v="Diseñar, aprobar e implementar un Plan de preservación digital a largo plazo."/>
    <m/>
    <s v="Con el cumplimiento de las actividad 2021.AI02.05.01 se da alcance a este hallazgo"/>
    <s v="Un Plan de Preservación Digital a Largo Plazo, aprobado por el CIGD y publicado en página web. Fecha de implementación: 31/01/2024_x000a__x000a_Plan implementado: Fecha de implementación: 31/12/2024"/>
    <n v="1"/>
    <d v="2023-08-01T00:00:00"/>
    <x v="2"/>
    <s v="Profesional Especializado y Coordinador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Decreto 1080 de 2015 ARTÍCULO  2.8.5.1. Instrumentos de gestión de la información pública"/>
    <x v="43"/>
    <x v="59"/>
    <s v="Hallazgo 21. GD-HI_14. Los instrumentos de gestión de información pública visibles en la sección de transparencia y acceso a la información pública se encuentran desarticulados, ya que fueron elaborados de manera aislada, el que mayor desarrollo tiene a nivel tecnológico es el registro de activos de información que se genera a través de un sistema denominado SISCAI, de acuerdo con la guía: &quot;GUÍA PARA LA IDENTIFICACIÓN, REGISTRO, CALIFICACIÓN Y VALORACIÓN DE LOS ACTIVOS DE INFORMACIÓN&quot;, sin embargo esta guía carece de lineamientos para la aprobación del documento que se genera a partir del referido sistema."/>
    <s v="Debido a la desactualización del Programa de Gestión Documental los instrumentos de gestión de la información no se articularon correctamente."/>
    <s v="Actualización del PGD, incluyendo lineamientos para la articulación de los instrumentos de gestión de información pública"/>
    <m/>
    <s v="Con el cumplimiento de las actividad 2021.AI02.05.03 se da alcance a este hallazgo"/>
    <s v="Programa de gestión documental anualizado, aprobado por el CIGD y publicado en página web:  Fecha de implementación: 31/01/2024_x000a__x000a_ Programa implementado.  Fecha de implementación: 31/12/2024"/>
    <n v="1"/>
    <d v="2023-08-02T00:00:00"/>
    <x v="13"/>
    <s v="Coordinador(a) y profesional especializado Grupo de Gestión Documental"/>
    <x v="0"/>
    <x v="2"/>
    <n v="369"/>
    <n v="1.5687441544086387E-2"/>
    <n v="0"/>
    <n v="0"/>
    <x v="1"/>
    <n v="0"/>
    <m/>
    <m/>
    <x v="0"/>
    <s v="Depende de eficacia"/>
  </r>
  <r>
    <x v="2"/>
    <s v="De acuerdo al informe de la auditoria del año 2019.2020 se encontraron tales hallazgos y se pretenden subsanar con el presente plan."/>
    <d v="2021-09-17T00:00:00"/>
    <n v="3"/>
    <s v="Decreto 1080 de 2015 ARTÍCULO  2.8.5.1. Instrumentos de gestión de la información pública"/>
    <x v="43"/>
    <x v="60"/>
    <s v="Hallazgo 21. GD-HI_14. Los instrumentos de gestión de información pública visibles en la sección de transparencia y acceso a la información pública se encuentran desarticulados, ya que fueron elaborados de manera aislada, el que mayor desarrollo tiene a nivel tecnológico es el registro de activos de información que se genera a través de un sistema denominado SISCAI, de acuerdo con la guía: &quot;GUÍA PARA LA IDENTIFICACIÓN, REGISTRO, CALIFICACIÓN Y VALORACIÓN DE LOS ACTIVOS DE INFORMACIÓN&quot;, sin embargo esta guía carece de lineamientos para la aprobación del documento que se genera a partir del referido sistema."/>
    <s v="El sistema de activos de información SISCAI es un desarrollo realizado por el grupo TIC bajo los lineamientos de la guía 5. Gestión y clasificación de activos de información de MINTIC, la cual no se encuentra articulada con los lineamientos señalados en la ley 1712 del 2014 sobre los instrumentos de gestión pública."/>
    <s v="En la guía para la identificación, registro, calificación y valoración de los activos de información:_x000a_- Incluir que el insumo inicial para realizar la gestión de activos son las tablas de retención documental._x000a_- Documentar el método de aprobación de los instrumentos de gestión de información pública referenciando el acto administrativo 0195 DE 2020"/>
    <m/>
    <s v="Actualizar guía COM-G-2 Guía para la identificación, registro, calificación y valoración de los activos de información"/>
    <s v="Una (01) guía para la identificación, registro, calificación y valoración de los activos de información, actualizada "/>
    <n v="1"/>
    <d v="2023-01-01T00:00:00"/>
    <x v="10"/>
    <s v="Coordinador(a) Grupo TIC_x000a__x000a_Oficial Seguridad Información"/>
    <x v="1"/>
    <x v="6"/>
    <n v="325"/>
    <n v="1.381685230847717E-2"/>
    <n v="0"/>
    <n v="0"/>
    <x v="1"/>
    <n v="0"/>
    <m/>
    <m/>
    <x v="0"/>
    <s v="Depende de eficacia"/>
  </r>
  <r>
    <x v="2"/>
    <s v="De acuerdo al informe de la auditoria del año 2019.2020 se encontraron tales hallazgos y se pretenden subsanar con el presente plan."/>
    <d v="2021-09-17T00:00:00"/>
    <n v="3"/>
    <s v="Decreto 1080 de 2015 ARTÍCULO  2.8.1.8. Remisión de listado de obras al Instituto Caro y Cuervo"/>
    <x v="44"/>
    <x v="61"/>
    <s v="Hallazgo 22.GD-HI_15. No se evidencia recepción del listado de obras en el Instituto Caro y Cuervo los primeros cinco días de cada mes, ni elaboración del anuario bibliográfico."/>
    <s v="Porque El Instituto Caro y Cuervo, desde la desaparición del Departamento de Bibliografía, existente hasta 2005, no volvió a realizar el Anuario. Motivos: La Biblioteca Nacional cuenta con bases de datos que pone a disposición de la ciudadanía para consulta de todo el material bibliográfico producido en Colombia. Por eso ya no se recibe por parte de la Biblioteca Nacional de Colombia, la relación de material bibliográfico producido por mes. "/>
    <s v="Realizar seguimiento a la publicación de la nueva normativa Biblioteca Nacional "/>
    <m/>
    <s v="Realizar seguimiento para que los artículos relacionados con esta responsabilidad a cargo del ICC en la normativa se deroguen en el Decreto gestionado por la Biblioteca Nacional referente al anuario bibliográfico, de acuerdo a la decisión tomada por Comité Editorial"/>
    <s v="Correo electrónicos de gestión con la Biblioteca Nacional"/>
    <n v="1"/>
    <d v="2021-07-01T00:00:00"/>
    <x v="5"/>
    <s v="Rol profesional jurídico"/>
    <x v="1"/>
    <x v="7"/>
    <n v="652"/>
    <n v="2.7718731400391123E-2"/>
    <n v="0"/>
    <n v="2.7718731400391123E-2"/>
    <x v="3"/>
    <n v="2.7718731400391123E-2"/>
    <s v="https://caroycuervo-my.sharepoint.com/:f:/r/personal/planeacion_caroycuervo_gov_co/Documents/1.%20PLA%20TRD/2023/102.29_PLANES/102.29.12_PLANES_MEJORAMIENTO/INFORMES_SEGUIMIENTOS_PM/EVIDENCIAS-Y-SEGUIMIENTO-PM/2021.AI02/2021.AI02.15.01?csf=1&amp;web=1&amp;e=tMOFaK"/>
    <s v="Se evidencia seguimiento"/>
    <x v="1"/>
    <s v="NO"/>
  </r>
  <r>
    <x v="2"/>
    <s v="De acuerdo al informe de la auditoria del año 2019.2020 se encontraron tales hallazgos y se pretenden subsanar con el presente plan."/>
    <d v="2021-09-17T00:00:00"/>
    <n v="3"/>
    <s v="Decreto 1080 de 2015 ARTÍCULO  2.8.2.5.5. Principios del proceso de gestión documental. "/>
    <x v="45"/>
    <x v="62"/>
    <s v="Hallazgo 23. GD-HI_16. Se evidencia que existe una necesidad latente para la implementación de un software de gestión documental, en el pasado se intento implementar una solución denominada &quot;Al fresko&quot;, la cual no llego a feliz termino ocasionando la pérdida de tiempo debido al colapso de la nube institucional. A pesar de que las recomendaciones de la Unidad de Control Interno en esta materia, para implementación de una solución como lo es ORFEO, hasta el momento no se tiene una decisión para la solución definitiva de este aspecto."/>
    <s v="Por razones presupuestales el Instituto no cuenta con un software de gestión documental desarrollado por alguna empresa especializada en el tema que cumpla con las normas dictadas por el AGN, ni existían principios de solución para remediar la carencia."/>
    <s v="Actualizar el lineamiento de gestión de PQRSDF respecto a las alertas semanales"/>
    <m/>
    <s v="Con el cumplimiento de las actividad 2021.AI02.04.01 se da alcance a este hallazgo"/>
    <s v="Un procedimiento actualizado implementado y divulgado de PQRSDF_x000a__x000a_Correos electrónicos remitidos con alertas de peticiones pendientes por contestar"/>
    <n v="13"/>
    <d v="2023-07-01T00:00:00"/>
    <x v="11"/>
    <s v="Coordinador Grupo de Planeación  y Relacionamiento con el Ciudadano"/>
    <x v="1"/>
    <x v="3"/>
    <n v="65"/>
    <n v="2.7633704616954339E-3"/>
    <n v="0"/>
    <n v="2.7633704616954339E-3"/>
    <x v="3"/>
    <n v="2.7633704616954339E-3"/>
    <s v="Sin reporte"/>
    <s v="La actividad no corresponde con el hallazgo"/>
    <x v="4"/>
    <s v="Depende de eficacia"/>
  </r>
  <r>
    <x v="2"/>
    <s v="De acuerdo al informe de la auditoria del año 2019.2020 se encontraron tales hallazgos y se pretenden subsanar con el presente plan."/>
    <d v="2021-09-17T00:00:00"/>
    <n v="3"/>
    <s v="Decreto 1080 de 2015 ARTÍCULO  2.8.2.5.5. Principios del proceso de gestión documental. "/>
    <x v="45"/>
    <x v="63"/>
    <s v="Hallazgo 23. GD-HI_16. Se evidencia que existe una necesidad latente para la implementación de un software de gestión documental, en el pasado se intento implementar una solución denominada &quot;Al fresko&quot;, la cual no llego a feliz termino ocasionando la pérdida de tiempo debido al colapso de la nube institucional. A pesar de que las recomendaciones de la Unidad de Control Interno en esta materia, para implementación de una solución como lo es ORFEO, hasta el momento no se tiene una decisión para la solución definitiva de este aspecto."/>
    <s v="Por razones presupuestales el Instituto no cuenta con un software de gestión documental desarrollado por alguna empresa especializada en el tema que cumpla con las normas dictadas por el AGN, ni existían principios de solución para remediar la carencia."/>
    <s v="Desarrollar un software para el proceso de información y comunicación que atienda las necesidades del proceso y planes institucionales del Instituto Caro y Cuervo."/>
    <m/>
    <s v="Implementar un (1) software de gestión documental "/>
    <s v="Implementar un (1) software de gestión documental"/>
    <n v="1"/>
    <d v="2022-01-02T00:00:00"/>
    <x v="14"/>
    <s v="Coordinador(a) Grupo TIC_x000a__x000a_Coordinador(a) Grupo  de Gestión Documental"/>
    <x v="1"/>
    <x v="6"/>
    <n v="1043"/>
    <n v="4.4341467562282119E-2"/>
    <n v="0"/>
    <n v="0"/>
    <x v="1"/>
    <n v="0"/>
    <m/>
    <m/>
    <x v="0"/>
    <s v="Depende de eficacia"/>
  </r>
  <r>
    <x v="2"/>
    <s v="De acuerdo al informe de la auditoria del año 2019.2020 se encontraron tales hallazgos y se pretenden subsanar con el presente plan."/>
    <d v="2021-09-17T00:00:00"/>
    <n v="3"/>
    <s v="Acuerdo 060 de 2001 del AGN, ARTÍCULO SEXTO: Numeración de actos administrativos"/>
    <x v="39"/>
    <x v="64"/>
    <s v="Hallazgo 24. GD-HI_17 Se evidencia que las minutas de contratos son numeradas antes de su firma, lo cual genera que el consecutivo de la numeración en algunas ocasiones no coincida con el orden cronológico, Por otra parte las actas de los comités: de gestión y desempeño y de coordinación de control interno, son numeradas a partir del número 1 para cada vigencia, mientras que las actas del comité de defensa jurídica son numeradas continuamente sin detener la numeración para cada vigencia._x000a__x000a_Por otra parte no se evidenció acto administrativo para la anulación de los siguientes números de resoluciones del año 2019: 013, 055, 100 y 102."/>
    <s v="Porque en la actualidad la entidad numera las minutas de los contratos de forma manual, susceptible de presentarse errores humanos y se hace desde la SAF, razón por la cual se debe actualizar dicha actividad para que la numeración se realice de acuerdo a como se vaya dando el tramite."/>
    <s v="Diseñar controles que permitan evidenciar que los contratos son numerados después de su firma."/>
    <m/>
    <s v="Diseñar controles que permitan evidenciar que los contratos son numerados después de su firma."/>
    <s v="Procedimiento de gestión contractual, articulado al SIG"/>
    <n v="1"/>
    <d v="2023-11-01T00:00:00"/>
    <x v="10"/>
    <s v="Coordinador(a) Grupo de Gestión Contractual"/>
    <x v="0"/>
    <x v="1"/>
    <n v="108"/>
    <n v="4.5914463055862593E-3"/>
    <n v="0"/>
    <n v="0"/>
    <x v="1"/>
    <n v="0"/>
    <m/>
    <m/>
    <x v="0"/>
    <s v="Depende de eficacia"/>
  </r>
  <r>
    <x v="2"/>
    <s v="De acuerdo al informe de la auditoria del año 2019.2020 se encontraron tales hallazgos y se pretenden subsanar con el presente plan."/>
    <d v="2021-09-17T00:00:00"/>
    <n v="3"/>
    <s v="Acuerdo 060 de 2001 del AGN, ARTÍCULO SEXTO: Numeración de actos administrativos"/>
    <x v="39"/>
    <x v="65"/>
    <s v="Hallazgo 24. GD-HI_17 Se evidencia que las minutas de contratos son numeradas antes de su firma, lo cual genera que el consecutivo de la numeración en algunas ocasiones no coincida con el orden cronológico, Por otra parte las actas de los comités: de gestión y desempeño y de coordinación de control interno, son numeradas a partir del número 1 para cada vigencia, mientras que las actas del comité de defensa jurídica son numeradas continuamente sin detener la numeración para cada vigencia._x000a__x000a_Por otra parte no se evidenció acto administrativo para la anulación de los siguientes números de resoluciones del año 2019: 013, 055, 100 y 102."/>
    <s v="En la actualidad la entidad numera las minutas de los contratos de forma manual, susceptible de presentarse errores humanos y se hace desde la SAF, razón por la cual se debe actualizar dicha actividad para que la numeración se realice de acuerdo a como se vaya dando el tramite."/>
    <s v="Capacitar a los funcionarios en los lineamientos de comunicaciones internas oficiales utilizando los códigos de las dependencias y la numeración consecutiva según la TRD._x000a__x000a_Socializaciones para los asistentes de los grupos de trabajo y subdirecciones con el fin de orientar los lineamientos para la numeración de actos administrativos."/>
    <m/>
    <s v="Con el cumplimiento de las actividad 2021.AI02.03.02 se da alcance a este hallazgo"/>
    <s v="Bitácora o lista de consecutivos de comunicaciones internas"/>
    <n v="14"/>
    <d v="2023-09-01T00:00:00"/>
    <x v="8"/>
    <s v="Profesional Especializado y Coordinador Grupo de  Gestión Documental"/>
    <x v="0"/>
    <x v="2"/>
    <n v="216"/>
    <n v="9.1828926111725186E-3"/>
    <n v="0"/>
    <n v="0"/>
    <x v="1"/>
    <n v="0"/>
    <m/>
    <m/>
    <x v="0"/>
    <s v="Depende de eficacia"/>
  </r>
  <r>
    <x v="2"/>
    <s v="De acuerdo al informe de la auditoria del año 2019.2020 se encontraron tales hallazgos y se pretenden subsanar con el presente plan."/>
    <d v="2021-09-17T00:00:00"/>
    <n v="3"/>
    <s v="Decreto 1083 de 2015 Artículo 2.2.22.3.14. Integración de los planes institucionales y estratégicos al Plan de Acción"/>
    <x v="46"/>
    <x v="66"/>
    <s v="Hallazgo 26. GD-HI_18. En el plan de acción que tiene plazo de publicación hasta el 31 de enero de cada año al momento de entrega de este informe no se evidencia integración de los planes:_x000a_a) Plan Institucional de archivo PINAR_x000a_b) Plan estratégico de tecnologías de la información y las comunicaciones - PETI"/>
    <s v="Debilidades en la planeación y formulación de las actividades a desarrollar en la vigencia y puede afectar el cumplimiento de los objetivos estratégicos, la misión y visión de la entidad."/>
    <s v="Implementar metodología de formulación del plan de acción institucional que integre los planes subsidiarios, tanto administrativos, como misionales. "/>
    <m/>
    <s v="Esta actividad se articula con el desarrollo de la actividad 2013.AE01.01.01"/>
    <s v="Metodología implementada"/>
    <n v="1"/>
    <d v="2022-06-01T00:00:00"/>
    <x v="8"/>
    <s v="Coordinador(a) Grupo de Planeación y Relacionamiento con el Ciudadano"/>
    <x v="1"/>
    <x v="3"/>
    <n v="543"/>
    <n v="2.3084771703086471E-2"/>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67"/>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Política de Gestión Documental desactualizada"/>
    <s v="1. Evidenciar revisión semestral de la Política de Gestión Documental de acuerdo con lo establecido en el artículo sexto de la Resolución 36 de 2018, disponible en: https://www.caroycuervo.gov.co/transparencia/RESOLUCION_0036.pdf"/>
    <m/>
    <s v="Actualizar la política de gestión documental del Instituto Caro y Cuervo , incorporando otros soportes especiales de almacenamiento de la información como archivos sonoros, archivos digitales"/>
    <s v="Política de Gestión documental actualizada"/>
    <n v="1"/>
    <d v="2023-08-01T00:00:00"/>
    <x v="13"/>
    <s v="Coordinador Grupo de  Gestión Documental"/>
    <x v="0"/>
    <x v="2"/>
    <n v="370"/>
    <n v="1.5729954935804778E-2"/>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68"/>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No existe un diagnóstico documental en la entidad"/>
    <s v="Realizar un diagnóstico integral de archivo. Este documento se deberá trabajar en el marco de la dimensión  Información y Comunicación, conformado en los equipos MIPG"/>
    <m/>
    <s v="Con el cumplimiento de la actividad 2021.AI02.07.01 se da alcance a este hallazgo"/>
    <s v="Documento diagnóstico "/>
    <n v="1"/>
    <d v="2023-06-01T00:00:00"/>
    <x v="10"/>
    <s v="Coordinador y profesional especializado Grupo de Gestión Documental"/>
    <x v="0"/>
    <x v="2"/>
    <n v="217"/>
    <n v="9.22540600289091E-3"/>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69"/>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No existe un diagnóstico del Modelo de Gestión Documental y Administración de Archivos (MGDA)"/>
    <s v="Realizar un diagnóstico del Modelo de Gestión Documental y Administración de Archivos (MGDA). Este documento se deberá trabajar en el marco de la dimensión  Información y Comunicación, conformado en los equipos MIPG"/>
    <m/>
    <s v="Presentar un diagnóstico del Modelo de Gestión Documental y Administración de Archivos (MGDA)"/>
    <s v="Documento diagnóstico"/>
    <n v="1"/>
    <d v="2023-06-01T00:00:00"/>
    <x v="10"/>
    <s v="Profesional Especializado Grupo de  Gestión Documental"/>
    <x v="0"/>
    <x v="2"/>
    <n v="217"/>
    <n v="9.22540600289091E-3"/>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70"/>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No hay lineamientos en lo que respecta a copias de respaldo"/>
    <s v="Revisión de la política DIR-M-2"/>
    <m/>
    <s v="Revisar la política implementada a partir de DIR-M-2 Manual de políticas de seguridad y privacidad de la información, en lo que respecta a las copias de respaldo"/>
    <s v="Política revisada"/>
    <n v="1"/>
    <d v="2023-10-01T00:00:00"/>
    <x v="5"/>
    <s v="Coordinador(a) Grupo TIC"/>
    <x v="1"/>
    <x v="6"/>
    <n v="65"/>
    <n v="2.7633704616954339E-3"/>
    <n v="0"/>
    <n v="2.7633704616954339E-3"/>
    <x v="2"/>
    <n v="0"/>
    <s v="Sin reporte"/>
    <m/>
    <x v="4"/>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71"/>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Falta de planeación y lineamientos del Grupo de Gestión Documental "/>
    <s v="Diseñar, aprobar e implementar un Plan de preservación digital a largo plazo."/>
    <m/>
    <s v="Con el cumplimiento de las actividad 2021.AI02.05.01 se da alcance a este hallazgo"/>
    <s v="Un Plan de Preservación Digital a Largo Plazo, aprobado por el CIGD y publicado en página web. Fecha de implementación: 31/01/2024_x000a__x000a_Plan implementado: Fecha de implementación: 31/12/2024"/>
    <n v="1"/>
    <d v="2023-08-01T00:00:00"/>
    <x v="2"/>
    <s v="Profesional especializado y coordinador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72"/>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Falta de planeación y lineamientos del Grupo de Gestión Documental "/>
    <s v="Actualizar, validar, aprobar, publicar, socializar e implementar el sistema integrado de conservación documental con las características definidas en el Acuerdo 006 de 2014 del AGN."/>
    <m/>
    <s v="Con el cumplimiento de las actividad 2021.AI02.05.02 se da alcance a este hallazgo"/>
    <s v="1. Un Plan de Conservación Documental aprobado, publicado, socializado.  Fecha de implementación: 31/01/2024_x000a__x000a__x000a_ Plan implementado.  Fecha de implementación: 31/12/2024"/>
    <n v="1"/>
    <d v="2023-08-01T00:00:00"/>
    <x v="2"/>
    <s v="Profesional Especializado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73"/>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Falta de planeación y lineamientos del Grupo de Gestión Documental "/>
    <s v="Diseñar, aprobar e implementar el Programa de gestión documental anualizado  (incluyendo los tipos de soportes documentados en el hallazgo)"/>
    <m/>
    <s v="Con el cumplimiento de las actividad 2021.AI02.05.03 se da alcance a este hallazgo"/>
    <s v="Programa de gestión documental anualizado, aprobado por el CIGD y publicado en página web:  Fecha de implementación: 31/01/2024_x000a__x000a__x000a_ Programa implementado.  Fecha de implementación: 31/12/2024"/>
    <n v="1"/>
    <d v="2023-08-01T00:00:00"/>
    <x v="2"/>
    <s v="Coordinador y profesional especializado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Resolución interna 36 de 2018; Política de gestión documental: Página 7, Producción, Página 9, Trámite, referencia a documentos electrónicos, numerales 4 y 5; Decreto 1080 de 2015 ARTÍCULO  2.8.2.5.6. Componentes de la política de gestión documental, y Acuerdo 006 de 2014 del AGN, ARTICULO 8°: ARTICULACIÓN CON LA POLÍTICA DE GESTIÓN DOCUMENTA"/>
    <x v="47"/>
    <x v="74"/>
    <s v="Hallazgo 28 GD-HI_19 Respecto a la Política de Gestión Documental, no se evidencia: _x000a_a) Revisión semestral de la Política de Gestión Documental_x000a_b) Entrega de inventario documental al momento de desvinculación de funcionarios o terminación de contratos_x000a_c) Gestión de documentos electrónicos _x000a_d) Avances en el modelado del SGDEA: estándares para gestión de información de la emisora CyC Radio, audios y fotografías del ALEC, paz y salvo electrónico y backups de correos electrónicos, software especializado, archivos audiovisuales, fotográficos y sonoros de las investigaciones que realiza el instituto_x000a_e)  articulación con el plan Institucional de archivo y el programa de gestión documental dado que varios componentes de la política vigente se encuentran desactualizados_x000a__x000a_Respecto a la Política de Gestión Documental, se evidencia:_x000a_b) Eliminación de las series documentales de &quot;Dirección general - Unidad de Control Interno&quot;, lo cual es contrario a la Política de gestión documental vigente_x000a_b) Imprecisiones en la clasificación de comunicaciones oficiales al momento de la radicación_x000a_c) PGD sin aprobación debida y vencido"/>
    <s v="Algunos grupos internos de trabajo no tienen sus archivos de gestión organizada de acuerdo a las TRD vigentes lo cual denota falta de control"/>
    <s v="Organizar los documentos de acuerdo con las TRD vigentes a través de monitoreo de las series y subseries en los grupos internos de trabajo"/>
    <m/>
    <s v="Con el cumplimiento de la actividad 2013.AE01.04.02  se da alcance a este hallazgo"/>
    <s v="Informe presentado al Comité de Archivo"/>
    <n v="1"/>
    <d v="2023-07-04T00:00:00"/>
    <x v="15"/>
    <s v="Profesional Especializado Grupo de Gestión Documental"/>
    <x v="0"/>
    <x v="2"/>
    <n v="173"/>
    <n v="7.354816767281694E-3"/>
    <n v="0"/>
    <n v="0"/>
    <x v="1"/>
    <n v="0"/>
    <m/>
    <m/>
    <x v="0"/>
    <s v="Depende de eficacia"/>
  </r>
  <r>
    <x v="2"/>
    <s v="De acuerdo al informe de la auditoria del año 2019.2020 se encontraron tales hallazgos y se pretenden subsanar con el presente plan."/>
    <d v="2021-09-17T00:00:00"/>
    <n v="3"/>
    <s v="Acuerdo 006 de 2014 del AGN ARTÍCULO 23°. PROCESOS Y PROCEDIMIENTOS DE LA PRESERVACIÓN DIGITAL A LARGO PLAZO"/>
    <x v="48"/>
    <x v="75"/>
    <s v="Hallazgo 30 GD-HI_20 No se evidencia formulación de un plan de preservación digital de largo plazo, tampoco se videncia el procedimientos o documentos que establezcan lineamientos o mecanismos de preservación y conservación de los archivos digitales"/>
    <s v="Falta de planeación y lineamientos del Grupo de Gestión Documental "/>
    <s v="Diseñar, aprobar e implementar un Plan de preservación digital a largo plazo."/>
    <m/>
    <s v="Con el cumplimiento de las actividad 2021.AI02.05.01 se da alcance a este hallazgo"/>
    <s v="Plan de Preservación digital a Largo Plazo, aprobado por el CIGD y publicado en página web. Fecha de implementación: 31/01/2024_x000a__x000a_Plan implementado: Fecha de implementación: 31/12/2024"/>
    <n v="1"/>
    <d v="2023-08-01T00:00:00"/>
    <x v="2"/>
    <s v="Profesional especializado y coordinador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Política general de seguridad y privacidad de la información, versión 1: Nivel de cumplimiento"/>
    <x v="49"/>
    <x v="76"/>
    <s v="Hallazgo 31 GD-HI_21_  Se evidencia que los investigadores cargan en la nube solo la información que corresponde al producto final de la investigación, es decir que la información en etapa de procesamiento reposa en los computadores personales del investigador, asistentes y, en los casos aplicables, en los estudios de entidades externas donde se realizan las grabaciones (audios), éstas a su vez, se evidencian con respaldos en discos duros y en la nube personal de algunos de los investigadores y, según manifiestan los auditados, también reposan en las editoriales que reciben los productos para su edición y publicación. Los mismos (audios o material video gráfico), tampoco se evidencian registrados como tipologías documentales en la TRD del proceso de investigaciones."/>
    <s v="Ausencia de un repositorio general organizado físico y digital del Grupo de Investigaciones Académicas"/>
    <s v="Verificar una cuenta de nube institucional a cada investigador para que pueda cargar la información digital en todas sus etapas a través de informe de cuentas asignadas de nube institucional, a investigadores._x000a_"/>
    <m/>
    <s v="Verificar que los informes de actividades y de avances de proyectos en la cual se incluye la columna específica con evidencias en OneDrive ICC"/>
    <s v="Carpeta en OneDrive de cuentas de cobro (contratistas) y de avances de proyectos (funcionarios) las cuales enlazan las evidencias al OneDrive"/>
    <n v="1"/>
    <d v="2023-03-01T00:00:00"/>
    <x v="16"/>
    <s v="Profesional Especializado Grupo de Investigaciones Académicas"/>
    <x v="2"/>
    <x v="8"/>
    <n v="28"/>
    <n v="1.1903749681149562E-3"/>
    <n v="0"/>
    <n v="1.1903749681149562E-3"/>
    <x v="3"/>
    <n v="1.1903749681149562E-3"/>
    <s v="https://caroycuervo-my.sharepoint.com/:f:/r/personal/planeacion_caroycuervo_gov_co/Documents/1.%20PLA%20TRD/2023/102.29_PLANES/102.29.12_PLANES_MEJORAMIENTO/INFORMES_SEGUIMIENTOS_PM/EVIDENCIAS-Y-SEGUIMIENTO-PM/2021.AI02/2021.AI02.21.01?csf=1&amp;web=1&amp;e=G38GMR"/>
    <s v="Se evidencian mensajes de correo con instrucciones para el cargue de evidencias en la carpeta"/>
    <x v="4"/>
    <s v="Depende de eficacia"/>
  </r>
  <r>
    <x v="2"/>
    <s v="De acuerdo al informe de la auditoria del año 2019.2020 se encontraron tales hallazgos y se pretenden subsanar con el presente plan."/>
    <d v="2021-09-17T00:00:00"/>
    <n v="3"/>
    <s v="Política general de seguridad y privacidad de la información, versión 1: Nivel de cumplimiento"/>
    <x v="49"/>
    <x v="77"/>
    <s v="Hallazgo 31 GD-HI_21_  Se evidencia que los investigadores cargan en la nube solo la información que corresponde al producto final de la investigación, es decir que la información en etapa de procesamiento reposa en los computadores personales del investigador, asistentes y, en los casos aplicables, en los estudios de entidades externas donde se realizan las grabaciones (audios), éstas a su vez, se evidencian con respaldos en discos duros y en la nube personal de algunos de los investigadores y, según manifiestan los auditados, también reposan en las editoriales que reciben los productos para su edición y publicación. Los mismos (audios o material video gráfico), tampoco se evidencian registrados como tipologías documentales en la TRD del proceso de investigaciones."/>
    <s v="Ausencia de un repositorio general organizado física y digitalmente del Grupo de Investigaciones Académicas"/>
    <s v="Realizar transferencia documental por parte del Grupo de Investigaciones Académicas"/>
    <m/>
    <s v="Realizar transferencia documental por parte del Grupo de Investigaciones Académicas"/>
    <s v="FUID entregado al Grupo de Gestión Documental"/>
    <n v="1"/>
    <d v="2023-08-01T00:00:00"/>
    <x v="5"/>
    <s v="Profesional Especializado Grupo de Investigaciones Académicas"/>
    <x v="2"/>
    <x v="8"/>
    <n v="109"/>
    <n v="4.6339596973046506E-3"/>
    <n v="0"/>
    <n v="4.6339596973046506E-3"/>
    <x v="3"/>
    <n v="4.6339596973046506E-3"/>
    <s v="https://caroycuervo-my.sharepoint.com/:f:/r/personal/planeacion_caroycuervo_gov_co/Documents/1.%20PLA%20TRD/2023/102.29_PLANES/102.29.12_PLANES_MEJORAMIENTO/INFORMES_SEGUIMIENTOS_PM/EVIDENCIAS-Y-SEGUIMIENTO-PM/2021.AI02/2021.AI02.21.04?csf=1&amp;web=1&amp;e=oOpe8M"/>
    <s v="Se evidencia FUID firmado, que da cuenta de la transferencia"/>
    <x v="4"/>
    <s v="Depende de eficacia"/>
  </r>
  <r>
    <x v="2"/>
    <s v="De acuerdo al informe de la auditoria del año 2019.2020 se encontraron tales hallazgos y se pretenden subsanar con el presente plan."/>
    <d v="2021-09-17T00:00:00"/>
    <n v="3"/>
    <s v="Política general de seguridad y privacidad de la información, versión 1: Nivel de cumplimiento"/>
    <x v="49"/>
    <x v="78"/>
    <s v="Hallazgo 31 GD-HI_21_  Se evidencia que los investigadores cargan en la nube solo la información que corresponde al producto final de la investigación, es decir que la información en etapa de procesamiento reposa en los computadores personales del investigador, asistentes y, en los casos aplicables, en los estudios de entidades externas donde se realizan las grabaciones (audios), éstas a su vez, se evidencian con respaldos en discos duros y en la nube personal de algunos de los investigadores y, según manifiestan los auditados, también reposan en las editoriales que reciben los productos para su edición y publicación. Los mismos (audios o material video gráfico), tampoco se evidencian registrados como tipologías documentales en la TRD del proceso de investigaciones."/>
    <s v="Las TRD convalidadas no incluyen soportes digitales"/>
    <s v="Actualizar y aprobar las TRD del Grupo de Investigaciones Académicas incluyendo las tipologías documentales en soportes digitales a través Informe de la aprobación de la TRD de investigación."/>
    <m/>
    <s v="Actualizar y aprobar las TRD del Grupo de Investigaciones Académicas"/>
    <s v="TRD aprobadas por el CIGD"/>
    <n v="1"/>
    <d v="2022-08-01T00:00:00"/>
    <x v="17"/>
    <s v="Profesional Especializado Grupo de Investigaciones Académicas apoyo GD"/>
    <x v="2"/>
    <x v="8"/>
    <n v="66"/>
    <n v="2.8058838534138252E-3"/>
    <n v="2.8058838534138252E-3"/>
    <n v="0"/>
    <x v="3"/>
    <n v="0"/>
    <s v="https://caroycuervo-my.sharepoint.com/:f:/r/personal/planeacion_caroycuervo_gov_co/Documents/1.%20PLA%20TRD/2023/102.29_PLANES/102.29.12_PLANES_MEJORAMIENTO/INFORMES_SEGUIMIENTOS_PM/EVIDENCIAS-Y-SEGUIMIENTO-PM/2021.AI02/2021.AI02.21.03?csf=1&amp;web=1&amp;e=fhZGPk"/>
    <s v="Se evidencia acta de la sesión 11 de 2022 del CIGD, donde se  aprobó la TRD del grupo de investigaciones"/>
    <x v="4"/>
    <s v="Depende de eficacia"/>
  </r>
  <r>
    <x v="2"/>
    <s v="De acuerdo al informe de la auditoria del año 2019.2020 se encontraron tales hallazgos y se pretenden subsanar con el presente plan."/>
    <d v="2021-09-17T00:00:00"/>
    <n v="3"/>
    <s v="Política general de seguridad y privacidad de la información, versión 1: Nivel de cumplimiento"/>
    <x v="49"/>
    <x v="79"/>
    <s v="Hallazgo 31 GD-HI_21_  Se evidencia que los investigadores cargan en la nube solo la información que corresponde al producto final de la investigación, es decir que la información en etapa de procesamiento reposa en los computadores personales del investigador, asistentes y, en los casos aplicables, en los estudios de entidades externas donde se realizan las grabaciones (audios), éstas a su vez, se evidencian con respaldos en discos duros y en la nube personal de algunos de los investigadores y, según manifiestan los auditados, también reposan en las editoriales que reciben los productos para su edición y publicación. Los mismos (audios o material video gráfico), tampoco se evidencian registrados como tipologías documentales en la TRD del proceso de investigaciones."/>
    <s v="Ausencia de lineamientos para la gestión de los documentos digitales"/>
    <s v="Divulgar la guía de documentos digitales para que el Grupo de Investigaciones Académicas conozcan en donde debe guardar la información de la TRD digital y documentos de apoyo"/>
    <m/>
    <s v="Guía de documentos digitales, divulgada"/>
    <s v="Documento divulgado al Grupo de Investigaciones Académicas"/>
    <n v="1"/>
    <d v="2023-06-30T00:00:00"/>
    <x v="18"/>
    <s v="Profesional Especializado Grupo de Gestión documental "/>
    <x v="0"/>
    <x v="2"/>
    <n v="88"/>
    <n v="3.741178471218434E-3"/>
    <n v="0"/>
    <n v="3.741178471218434E-3"/>
    <x v="3"/>
    <n v="3.741178471218434E-3"/>
    <s v="https://sig.caroycuervo.gov.co/DocumentosSIG/COM-G-1.2.pdf"/>
    <s v="Se evidencia guía de documentos digitales disponible en el SIG"/>
    <x v="4"/>
    <s v="Depende de eficacia"/>
  </r>
  <r>
    <x v="2"/>
    <s v="De acuerdo al informe de la auditoria del año 2019.2020 se encontraron tales hallazgos y se pretenden subsanar con el presente plan."/>
    <d v="2021-09-17T00:00:00"/>
    <n v="3"/>
    <s v="Política general de seguridad y privacidad de la información, versión 1: Nivel de cumplimiento"/>
    <x v="49"/>
    <x v="80"/>
    <s v="Hallazgo 31 GD-HI_21_  Se evidencia que los investigadores cargan en la nube solo la información que corresponde al producto final de la investigación, es decir que la información en etapa de procesamiento reposa en los computadores personales del investigador, asistentes y, en los casos aplicables, en los estudios de entidades externas donde se realizan las grabaciones (audios), éstas a su vez, se evidencian con respaldos en discos duros y en la nube personal de algunos de los investigadores y, según manifiestan los auditados, también reposan en las editoriales que reciben los productos para su edición y publicación. Los mismos (audios o material video gráfico), tampoco se evidencian registrados como tipologías documentales en la TRD del proceso de investigaciones."/>
    <s v="Algunos grupos internos de trabajo no tienen sus archivos de gestión organizada de acuerdo a las TRD vigentes lo cual denota falta de control"/>
    <s v="Organizar los documentos de acuerdo con las TRD vigentes a través de monitoreo de las series y subseries en los grupos internos de trabajo, lo cual evidenciaría la implementación de la guía de documentos digitales"/>
    <m/>
    <s v="_x000a_Esta actividad se articula con el desarrollo de la actividad 2013.AE01.04.02 "/>
    <s v="FUID actualizado por áreas_x000a__x000a_Informe presentado al Comité de Archivo"/>
    <n v="1"/>
    <d v="2023-07-04T00:00:00"/>
    <x v="15"/>
    <s v="Profesional Especializado Grupo de Gestión Documental"/>
    <x v="0"/>
    <x v="2"/>
    <n v="173"/>
    <n v="7.354816767281694E-3"/>
    <n v="0"/>
    <n v="0"/>
    <x v="1"/>
    <n v="0"/>
    <m/>
    <m/>
    <x v="0"/>
    <s v="Depende de eficacia"/>
  </r>
  <r>
    <x v="2"/>
    <s v="De acuerdo al informe de la auditoria del año 2019.2020 se encontraron tales hallazgos y se pretenden subsanar con el presente plan."/>
    <d v="2021-09-17T00:00:00"/>
    <n v="3"/>
    <s v="Ley 1712 ARTÍCULO 16. ARCHIVOS"/>
    <x v="50"/>
    <x v="81"/>
    <s v="Hallazgo 32 GD-HI_22  Se evidencia que los procedimientos del proceso de &quot;gestión documental&quot;  no dan alcance a la información en formato digital, y presentan una serie de debilidades e inconsistencias que no dan garantía de organización y conservación de este tipo de archivos. Adicionalmente no se encontró un procedimiento que oriente la creación de documentos en concordancia con las normas ICONTEC referidas en el artículo decimo cuarto del acuerdo 60 de 2001 del AGN."/>
    <s v="Falta de lineamientos en cuento a la imagen corporativa del ICC."/>
    <s v="Diseñar, validar y aprobar un procedimiento que permita definir los  lineamientos para la imagen corporativa del Instituto Caro y Cuervo."/>
    <m/>
    <s v="Elaborar el procedimiento para definir y actualizar la imagen corporativa del Instituto Caro y Cuervo "/>
    <s v="1. Un (01) Procedimiento para definir y actualizar la imagen corporativa del Instituto Caro y Cuervo._x000a__x000a_2. Dos (02) Plantillas para comunicaciones internas y externas"/>
    <n v="3"/>
    <d v="2023-08-02T00:00:00"/>
    <x v="7"/>
    <s v="Lidera_x000a_Coordinador(a) Grupo de Gestión Documental_x000a__x000a_Corresponsables:_x000a_Lideres Proceso Información y Comunicación"/>
    <x v="0"/>
    <x v="2"/>
    <n v="108"/>
    <n v="4.5914463055862593E-3"/>
    <n v="0"/>
    <n v="4.5914463055862593E-3"/>
    <x v="2"/>
    <n v="0"/>
    <s v="https://caroycuervo-my.sharepoint.com/:f:/r/personal/planeacion_caroycuervo_gov_co/Documents/1.%20PLA%20TRD/2023/102.29_PLANES/102.29.12_PLANES_MEJORAMIENTO/INFORMES_SEGUIMIENTOS_PM/EVIDENCIAS-Y-SEGUIMIENTO-PM/2021.AI02/2021.AI02.22.01?csf=1&amp;web=1&amp;e=a0tkn1"/>
    <s v="No se evidencia elaboración de procedimiento"/>
    <x v="1"/>
    <s v="Depende de eficacia"/>
  </r>
  <r>
    <x v="2"/>
    <s v="De acuerdo al informe de la auditoria del año 2019.2020 se encontraron tales hallazgos y se pretenden subsanar con el presente plan."/>
    <d v="2021-09-17T00:00:00"/>
    <n v="3"/>
    <s v="Ley 1712 ARTÍCULO 16. ARCHIVOS"/>
    <x v="50"/>
    <x v="82"/>
    <s v="Hallazgo 32 GD-HI_22  Se evidencia que los procedimientos del proceso de &quot;gestión documental&quot;  no dan alcance a la información en formato digital, y presentan una serie de debilidades e inconsistencias que no dan garantía de organización y conservación de este tipo de archivos. Adicionalmente no se encontró un procedimiento que oriente la creación de documentos en concordancia con las normas ICONTEC referidas en el artículo decimo cuarto del acuerdo 60 de 2001 del AGN."/>
    <s v="Falta de instrumentos archivísticos"/>
    <s v="Desarrollar el instrumento archivístico Tablas de control de acceso "/>
    <m/>
    <s v="Desarrollar el instrumento archivístico Tablas de control de acceso "/>
    <s v="Tablas de control de acceso, articulado al SIG"/>
    <n v="1"/>
    <d v="2023-08-02T00:00:00"/>
    <x v="7"/>
    <s v="Profesional Especializado Grupo de Gestión Documental"/>
    <x v="0"/>
    <x v="2"/>
    <n v="108"/>
    <n v="4.5914463055862593E-3"/>
    <n v="0"/>
    <n v="4.5914463055862593E-3"/>
    <x v="2"/>
    <n v="0"/>
    <s v="https://caroycuervo-my.sharepoint.com/:f:/r/personal/planeacion_caroycuervo_gov_co/Documents/1.%20PLA%20TRD/2023/102.29_PLANES/102.29.12_PLANES_MEJORAMIENTO/INFORMES_SEGUIMIENTOS_PM/EVIDENCIAS-Y-SEGUIMIENTO-PM/2021.AI02/2021.AI02.22.02?csf=1&amp;web=1&amp;e=CbJmnY"/>
    <s v="Sin reporte"/>
    <x v="1"/>
    <s v="Depende de eficacia"/>
  </r>
  <r>
    <x v="2"/>
    <s v="De acuerdo al informe de la auditoria del año 2019.2020 se encontraron tales hallazgos y se pretenden subsanar con el presente plan."/>
    <d v="2021-09-17T00:00:00"/>
    <n v="3"/>
    <s v="Decreto 1080 de 2015 ARTÍCULO  2.8.5.1. Instrumentos de gestión de la información pública"/>
    <x v="42"/>
    <x v="83"/>
    <s v="Hallazgo 20. GD-HI_13 No se evidencian versiones vigentes de:_x000a_a) Programa de gestión documental_x000a_b) Plan institucional de archivo"/>
    <s v="Falta de planeación y lineamientos del Grupo de Gestión Documental "/>
    <s v="Diseñar, aprobar e implementar un Plan Institucional de Archivo PINAR anualizado 2024"/>
    <m/>
    <s v="Proyectar y ejecutar el Plan Institucional de Archivo Anualizado 2024"/>
    <s v="Plan Institucional de Archivo PINAR  aprobado en CIGD y publicado en página web. Fecha de implementación: 31/01/2024_x000a__x000a_Plan implementado: Fecha de implementación: 31/12/2024"/>
    <n v="1"/>
    <d v="2023-08-01T00:00:00"/>
    <x v="2"/>
    <s v="Profesional especializado y coordinador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Ley 594 ARTÍCULO 21. Programas de gestión documental, Decreto 1080 de 2015: _x000a_a) ARTÍCULO  2.8.2.5.10. Obligatoriedad del programa de gestión documental_x000a_b) ARTÍCULO  2.8.2.5.11. Aprobación del programa de gestión documental_x000a_c) ARTÍCULO  2.8.2.5.12. Publicación del programa de gestión documental_x000a_d) ARTÍCULO  2.8.2.5.13. Elementos del programa de gestión documental_x000a_e) ARTÍCULO  2.8.2.5.15. Armonización con otros sistemas administrativos y de gestión_x000a_f) ARTÍCULO  2.8.5.4.2. Articulación y/o integración del Programa de Gestión Documental con los instrumentos de gestión de información_x000a_Ley 1712 ARTÍCULO 15. PROGRAMA DE GESTIÓN DOCUMENTAL"/>
    <x v="51"/>
    <x v="84"/>
    <s v="Hallazgo 33. GD-HI_23. Se evidencia: _x000a_a) PGD disponible en: https://www.caroycuervo.gov.co/Transparencia/documentos-transparencia/102, aprobado por Resolución 049 de 2015 y actualizado por correo electrónico de la Subdirección administrativa y financiera el 20 de septiembre de 2017, incumpliendo el Decreto 1080, que establece como instancia de aprobación el Comité de Desarrollo Administrativo, actualmente Comité de Gestión y desempeño_x000a_b) El PGD fue publicado  el 12 de febrero de 2018, incumpliendo el término para la publicación_x000a_c) El PGD carece de la completitud de programas y anexos definidos en el Anexo del Decreto 2609 de 2012_x000a__x000a_El PGD no se evidencia armonización con otros sistemas administrativos y de gestión, ni articulación con los instrumentos de gestión de información"/>
    <s v="Falta de planeación y lineamientos del Grupo de Gestión Documental "/>
    <s v="Diseñar, aprobar e implementar el Programa de gestión documental anualizado  (incluyendo los tipos de soportes documentados en el hallazgo)"/>
    <m/>
    <s v="Con el cumplimiento de las actividad 2021.AI02.05.03 se da alcance a este hallazgo"/>
    <s v="Programa de gestión documental anualizado, aprobado por el CIGD y publicado en página web:  Fecha de implementación: 31/01/2024_x000a__x000a__x000a_ Programa implementado.  Fecha de implementación: 31/12/2024"/>
    <n v="1"/>
    <d v="2023-08-01T00:00:00"/>
    <x v="2"/>
    <s v="Coordinador y profesional especializado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Ley 594 ARTÍCULO 15. Responsabilidad especial y obligaciones de los servidores públicos_x000a_Decreto 1080 de 2015 ARTÍCULO  2.8.2.5.4. Coordinación de la gestión documental"/>
    <x v="52"/>
    <x v="85"/>
    <s v="Hallazgo 36. GD-HI_24. No se evidencia: _x000a_a) Entrega de información inventariada ante cambios en las funciones titulares: traslados, vinculaciones y desvinculaciones_x000a_b) Coordinación de la gestión documental por el Subdirector Administrativo y Financiero que hace las veces de secretario general"/>
    <s v="La entidad no cuenta con un procedimiento de entrega de archivos físicos y digitales para funcionarios, contratistas, estudiantes y practicantes."/>
    <s v="Actualizar, validar y aprobar procedimientos necesarios que permitan un adecuado manejo de la información en los inventarios documentales en las situaciones administrativas de Traslados, revinculaciones y desvinculaciones."/>
    <m/>
    <s v="Implementar un procedimiento definido en el acuerdo 038 de 2002 del AGN"/>
    <s v="Procedimiento articulado al SIG e implementado"/>
    <n v="1"/>
    <d v="2023-10-02T00:00:00"/>
    <x v="19"/>
    <s v="Profesional Especializado Grupo de Gestión Documental"/>
    <x v="0"/>
    <x v="2"/>
    <n v="195"/>
    <n v="8.2901113850863024E-3"/>
    <n v="0"/>
    <n v="0"/>
    <x v="1"/>
    <n v="0"/>
    <m/>
    <m/>
    <x v="0"/>
    <s v="Depende de eficacia"/>
  </r>
  <r>
    <x v="2"/>
    <s v="De acuerdo al informe de la auditoria del año 2019.2020 se encontraron tales hallazgos y se pretenden subsanar con el presente plan."/>
    <d v="2021-09-17T00:00:00"/>
    <n v="3"/>
    <s v="Ley 594 ARTÍCULO 15. Responsabilidad especial y obligaciones de los servidores públicos_x000a_Decreto 1080 de 2015 ARTÍCULO  2.8.2.5.4. Coordinación de la gestión documental"/>
    <x v="52"/>
    <x v="86"/>
    <s v="Hallazgo 36. GD-HI_24. No se evidencia: _x000a_a) Entrega de información inventariada ante cambios en las funciones titulares: traslados, vinculaciones y desvinculaciones_x000a_b) Coordinación de la gestión documental por el Subdirector Administrativo y Financiero que hace las veces de secretario general"/>
    <s v="La entidad no cuenta con un procedimiento de entrega de archivos físicos y digitales para funcionarios, contratistas, estudiantes y practicantes."/>
    <s v="Organizar los documentos de acuerdo con las TRD vigentes a través de monitoreo de las series y subseries en los grupos internos de trabajo, lo cual evidenciaría la implementación de la guía de documentos digitales"/>
    <m/>
    <s v="Dar lineamientos y capacitación a los funcionarios con responsabilidad de archivo en cómo llenar el FUID: Fecha de implementación 31/12/2023_x000a__x000a__x000a_Realizar seguimiento para que al interior de los grupos implementen lo apropiado en las capacitaciones FUID. Esta actividad se articula con el desarrollo de la actividad 2013.AE01.04.02 "/>
    <s v="Listados de asistencia a capacitaciones_x000a__x000a_FUID Permanente en las área o FUID al momento de presentarse novedades administrativas._x000a__x000a_FUID actualizado por áreas_x000a__x000a_Informe presentado al Comité de Archivo"/>
    <n v="4"/>
    <d v="2023-07-04T00:00:00"/>
    <x v="15"/>
    <s v="Profesional Especializado Grupo de Gestión Documental"/>
    <x v="0"/>
    <x v="2"/>
    <n v="173"/>
    <n v="7.354816767281694E-3"/>
    <n v="0"/>
    <n v="0"/>
    <x v="1"/>
    <n v="0"/>
    <m/>
    <m/>
    <x v="0"/>
    <s v="Depende de eficacia"/>
  </r>
  <r>
    <x v="2"/>
    <s v="De acuerdo al informe de la auditoria del año 2019.2020 se encontraron tales hallazgos y se pretenden subsanar con el presente plan."/>
    <d v="2021-09-17T00:00:00"/>
    <n v="3"/>
    <s v="Ley 594 ARTÍCULO 15. Responsabilidad especial y obligaciones de los servidores públicos_x000a_Decreto 1080 de 2015 ARTÍCULO  2.8.2.5.4. Coordinación de la gestión documental"/>
    <x v="52"/>
    <x v="87"/>
    <s v="Hallazgo 36. GD-HI_24. No se evidencia: _x000a_a) Entrega de información inventariada ante cambios en las funciones titulares: traslados, vinculaciones y desvinculaciones_x000a_b) Coordinación de la gestión documental por el Subdirector Administrativo y Financiero que hace las veces de secretario general"/>
    <s v="No existe un procedimiento de desvinculación que incluya los lineamientos de la entrega de los inventarios documentales."/>
    <s v="Elaborar un informe dando cuenta del procedimiento elaborado para la desvinculación de personal, incluyendo los lineamientos para la entrega del FUID conforme a las normas y procedimientos que establezca el Archivo General de la Nación."/>
    <m/>
    <s v="Elaborar el informe teniendo en cuenta el procedimiento elaborado para la desvinculación de personal "/>
    <s v="Informe de desvinculación de funcionarios"/>
    <n v="1"/>
    <d v="2023-08-02T00:00:00"/>
    <x v="0"/>
    <s v="Profesional Especializado Grupo de Gestión Documental"/>
    <x v="0"/>
    <x v="2"/>
    <n v="173"/>
    <n v="7.354816767281694E-3"/>
    <n v="0"/>
    <n v="0"/>
    <x v="1"/>
    <n v="0"/>
    <m/>
    <m/>
    <x v="0"/>
    <s v="Depende de eficacia"/>
  </r>
  <r>
    <x v="2"/>
    <s v="De acuerdo al informe de la auditoria del año 2019.2020 se encontraron tales hallazgos y se pretenden subsanar con el presente plan."/>
    <d v="2021-09-17T00:00:00"/>
    <n v="3"/>
    <s v="Ley 594: ARTÍCULO16. Obligaciones de los funcionarios a cuyo cargo estén los archivos de las entidades públicas, ARTÍCULO 26. Inventario documental_x000a_Decreto 1080 de 2015 ARTÍCULO  2.8.2.5.4."/>
    <x v="53"/>
    <x v="88"/>
    <s v="Hallazgo 37. GD-HI_25. No se evidencia:_x000a_a) Visitas trimestrales a los archivos de gestión, previstas en el Procedimiento organización de archivos de gestión para detectar incumplimientos_x000a_b) Inventario documental frente a la producción de los sistemas de gestión_x000a_c) Entrega de información inventariada en ninguno de los expedientes de contratos de prestación de servicio de 2019 de acuerdo con la muestra establecida, a pesar de que se cuenta con un paz y salvo electrónico, el cual da cuenta de verificación por parte del Grupo de gestión documental, este no incluye verificación del respectivo supervisor. Asimismo no se evidencia denuncia ante los organismos de control por el incumplimiento de este deber"/>
    <s v="La entidad no cuenta con un procedimiento de entrega de archivos físicos y digitales para funcionarios, contratistas, estudiantes y practicantes"/>
    <s v="Actualizar el Procedimiento organización de archivos de gestión para realizar visitas anuales o cada vez que sea requerido por el líder de dependencia"/>
    <m/>
    <s v="Actualizar el procedimiento de Organización de Archivos de gestión"/>
    <s v="Un (01) procedimiento actualizado para organización de archivos de gestión"/>
    <n v="1"/>
    <d v="2023-08-02T00:00:00"/>
    <x v="7"/>
    <s v="Profesional Especializado Grupo de Gestión Documental"/>
    <x v="0"/>
    <x v="2"/>
    <n v="108"/>
    <n v="4.5914463055862593E-3"/>
    <n v="0"/>
    <n v="4.5914463055862593E-3"/>
    <x v="2"/>
    <n v="0"/>
    <s v="https://caroycuervo-my.sharepoint.com/:f:/r/personal/planeacion_caroycuervo_gov_co/Documents/1.%20PLA%20TRD/2023/102.29_PLANES/102.29.12_PLANES_MEJORAMIENTO/INFORMES_SEGUIMIENTOS_PM/EVIDENCIAS-Y-SEGUIMIENTO-PM/2021.AI02/2021.AI02.25.01?csf=1&amp;web=1&amp;e=ehKDnq"/>
    <s v="No se evidencia procedimiento disponible en el SIG"/>
    <x v="4"/>
    <s v="Depende de eficacia"/>
  </r>
  <r>
    <x v="2"/>
    <s v="De acuerdo al informe de la auditoria del año 2019.2020 se encontraron tales hallazgos y se pretenden subsanar con el presente plan."/>
    <d v="2021-09-17T00:00:00"/>
    <n v="3"/>
    <s v="Ley 594: ARTÍCULO16. Obligaciones de los funcionarios a cuyo cargo estén los archivos de las entidades públicas, ARTÍCULO 26. Inventario documental_x000a_Decreto 1080 de 2015 ARTÍCULO  2.8.2.5.4."/>
    <x v="53"/>
    <x v="89"/>
    <s v="Hallazgo 37. GD-HI_25. No se evidencia:_x000a_a) Visitas trimestrales a los archivos de gestión, previstas en el Procedimiento organización de archivos de gestión para detectar incumplimientos_x000a_b) Inventario documental frente a la producción de los sistemas de gestión_x000a_c) Entrega de información inventariada en ninguno de los expedientes de contratos de prestación de servicio de 2019 de acuerdo con la muestra establecida, a pesar de que se cuenta con un paz y salvo electrónico, el cual da cuenta de verificación por parte del Grupo de gestión documental, este no incluye verificación del respectivo supervisor. Asimismo no se evidencia denuncia ante los organismos de control por el incumplimiento de este deber"/>
    <s v="Desconocimiento en temas de supervisión de contratos por parte de algunos servidores públicos y por los colaboradores externos recurrentes "/>
    <s v="Socializar a los servidores públicos y a los colaboradores externos recurrentes de la entidad en general y a los que apoyan la gestión sobre la supervisión de contratos "/>
    <m/>
    <s v="Con el cumplimiento de las actividad 2013.AE01.04.04 se da alcance a este hallazgo"/>
    <s v="Comunicaciones internas enviadas por correo electrónico y por Teams_x000a__x000a_Evaluación de conocimiento implementada"/>
    <s v="3_x000a__x000a_1"/>
    <d v="2023-08-01T00:00:00"/>
    <x v="5"/>
    <s v="Profesional Especializado de Grupo de Gestión Contractual"/>
    <x v="0"/>
    <x v="1"/>
    <n v="109"/>
    <n v="4.6339596973046506E-3"/>
    <n v="0"/>
    <n v="4.6339596973046506E-3"/>
    <x v="2"/>
    <n v="0"/>
    <s v="Sin reporte"/>
    <s v="No se evidencia registros de visitas de inspección"/>
    <x v="4"/>
    <s v="Depende de eficacia"/>
  </r>
  <r>
    <x v="2"/>
    <s v="De acuerdo al informe de la auditoria del año 2019.2020 se encontraron tales hallazgos y se pretenden subsanar con el presente plan."/>
    <d v="2021-09-17T00:00:00"/>
    <n v="3"/>
    <s v="Acuerdo 060 de 2001 del AGN, ARTÍCULO CUARTO: Firmas responsables_x000a_Política de gestión documental Página 7, Producción, literal c)"/>
    <x v="54"/>
    <x v="90"/>
    <s v="Hallazgo 39. GD-HI_26. No se evidencia: _x000a_a) Lineamiento que establezca los cargos responsables para la firma de documentos  con destino interno y externo_x000a_b) Niveles de acceso y consulta de la información, la política de gestión documental establece que los contratistas serán responsables de firmar documentación lo cual resulta contrario al Acuerdo 060 de 2001, Artículo 6, que establece la autorización para firmar la documentación con destino interno y externo solo para los cargos de los funcionarios."/>
    <s v="La entidad no cuenta con un lineamiento vigente que establezca los cargos responsables para firmar documentos con destino interno y externo"/>
    <s v="Evidenciar un lineamiento que establezca los cargos responsables para la firma de documentos  con destino interno y externo."/>
    <m/>
    <s v="Realizar y socializar un reglamento de PQRSDF en donde se evidencien los cargos que podrán firmar comunicaciones externas"/>
    <s v="Reglamento de PQRSDF articulado al SIG. Fecha de implementación: 31/07/2023_x000a__x000a_Reglamento socializado. Fecha de implementación: 31/12/2023"/>
    <n v="2"/>
    <d v="2023-06-01T00:00:00"/>
    <x v="5"/>
    <s v="Coordinador(a) Grupo de Planeación y Relacionamiento con el Ciudadano"/>
    <x v="1"/>
    <x v="3"/>
    <n v="152"/>
    <n v="6.462035541195477E-3"/>
    <n v="0"/>
    <n v="6.462035541195477E-3"/>
    <x v="3"/>
    <n v="6.462035541195477E-3"/>
    <s v="https://caroycuervo-my.sharepoint.com/:f:/r/personal/planeacion_caroycuervo_gov_co/Documents/1.%20PLA%20TRD/2023/102.29_PLANES/102.29.12_PLANES_MEJORAMIENTO/INFORMES_SEGUIMIENTOS_PM/EVIDENCIAS-Y-SEGUIMIENTO-PM/2021.AI02/2021.AI02.26.01?csf=1&amp;web=1&amp;e=WbnUgH"/>
    <s v="Se evidencia reglamento actualizado"/>
    <x v="4"/>
    <s v="Depende de eficacia"/>
  </r>
  <r>
    <x v="2"/>
    <s v="De acuerdo al informe de la auditoria del año 2019.2020 se encontraron tales hallazgos y se pretenden subsanar con el presente plan."/>
    <d v="2021-09-17T00:00:00"/>
    <n v="3"/>
    <s v="Acuerdo 060 de 2001 del AGN, ARTÍCULO CUARTO: Firmas responsables_x000a_Política de gestión documental Página 7, Producción, literal c)"/>
    <x v="54"/>
    <x v="91"/>
    <s v="Hallazgo 39. GD-HI_26. No se evidencia: _x000a_a) Lineamiento que establezca los cargos responsables para la firma de documentos  con destino interno y externo_x000a_b) Niveles de acceso y consulta de la información, la política de gestión documental establece que los contratistas serán responsables de firmar documentación lo cual resulta contrario al Acuerdo 060 de 2001, Artículo 6, que establece la autorización para firmar la documentación con destino interno y externo solo para los cargos de los funcionarios."/>
    <s v="Porque la entidad no cuenta con un lineamiento vigente que establezca los cargos responsables para firmar documentos con destino interno y externo_x000a__x000a_La política documental debe establecer que los contratistas no firmen documentación de carácter oficial para tramites internos o externos."/>
    <s v="Establecer los lineamientos de las codificaciones en documentos internos"/>
    <m/>
    <s v="Actualizar la Guía para elaboración y control de documentos_x000d_ articulando los lineamientos de las codificaciones en documentos internos."/>
    <s v="Lineamiento, articulado al SIG"/>
    <n v="1"/>
    <d v="2023-08-02T00:00:00"/>
    <x v="8"/>
    <s v="Coordinador(a) Grupo de Gestión Documental"/>
    <x v="0"/>
    <x v="2"/>
    <n v="238"/>
    <n v="1.0118187228977128E-2"/>
    <n v="0"/>
    <n v="0"/>
    <x v="1"/>
    <n v="0"/>
    <m/>
    <m/>
    <x v="0"/>
    <s v="Depende de eficacia"/>
  </r>
  <r>
    <x v="2"/>
    <s v="De acuerdo al informe de la auditoria del año 2019.2020 se encontraron tales hallazgos y se pretenden subsanar con el presente plan."/>
    <d v="2021-09-17T00:00:00"/>
    <n v="3"/>
    <s v="Acuerdo 060 de 2001 del AGN, ARTÍCULO CUARTO: Firmas responsables_x000a_Política de gestión documental Página 7, Producción, literal c)"/>
    <x v="54"/>
    <x v="92"/>
    <s v="Hallazgo 39. GD-HI_26. No se evidencia: _x000a_a) Lineamiento que establezca los cargos responsables para la firma de documentos  con destino interno y externo_x000a_b) Niveles de acceso y consulta de la información, la política de gestión documental establece que los contratistas serán responsables de firmar documentación lo cual resulta contrario al Acuerdo 060 de 2001, Artículo 6, que establece la autorización para firmar la documentación con destino interno y externo solo para los cargos de los funcionarios."/>
    <s v="Porque la entidad no cuenta con un lineamiento vigente que establezca los cargos responsables para firmar documentos con destino interno y externo_x000a__x000a_La política documental debe establecer que los contratistas no firmen documentación de carácter oficial para tramites internos o externos."/>
    <s v="Actualizar, aprobar, publicar, socializar e implementar el manual de gestión documental  y comunicaciones oficiales y la Política de gestión documental de acuerdo con la normatividad y actos administrativos vigentes."/>
    <m/>
    <s v="Con el cumplimiento de las actividad 2021.AI02.19.01 se da alcance a este hallazgo"/>
    <s v="Política de Gestión documental actualizada"/>
    <n v="1"/>
    <d v="2023-08-01T00:00:00"/>
    <x v="13"/>
    <s v="Coordinador(a) Grupo de Gestión Documental"/>
    <x v="0"/>
    <x v="2"/>
    <n v="370"/>
    <n v="1.5729954935804778E-2"/>
    <n v="0"/>
    <n v="0"/>
    <x v="1"/>
    <n v="0"/>
    <m/>
    <m/>
    <x v="0"/>
    <s v="Depende de eficacia"/>
  </r>
  <r>
    <x v="2"/>
    <s v="De acuerdo al informe de la auditoria del año 2019.2020 se encontraron tales hallazgos y se pretenden subsanar con el presente plan."/>
    <d v="2021-09-17T00:00:00"/>
    <n v="3"/>
    <s v="Ley 594 ARTÍCULO 21. Programas de gestión documental, Decreto 1080 de 2015: _x000a_a) ARTÍCULO  2.8.2.5.10. Obligatoriedad del programa de gestión documental_x000a_b) ARTÍCULO  2.8.2.5.11. Aprobación del programa de gestión documental_x000a_c) ARTÍCULO  2.8.2.5.12. Publicación del programa de gestión documental_x000a_d) ARTÍCULO  2.8.2.5.13. Elementos del programa de gestión documental_x000a_e) ARTÍCULO  2.8.2.5.15. Armonización con otros sistemas administrativos y de gestión_x000a_f) ARTÍCULO  2.8.5.4.2. Articulación y/o integración del Programa de Gestión Documental con los instrumentos de gestión de información_x000a_Ley 1712 ARTÍCULO 15. PROGRAMA DE GESTIÓN DOCUMENTAL"/>
    <x v="51"/>
    <x v="84"/>
    <s v="Hallazgo 33. GD-HI_23. Se evidencia: _x000a_a) PGD disponible en: https://www.caroycuervo.gov.co/Transparencia/documentos-transparencia/102, aprobado por Resolución 049 de 2015 y actualizado por correo electrónico de la Subdirección administrativa y financiera el 20 de septiembre de 2017, incumpliendo el Decreto 1080, que establece como instancia de aprobación el Comité de Desarrollo Administrativo, actualmente Comité de Gestión y desempeño_x000a_b) El PGD fue publicado  el 12 de febrero de 2018, incumpliendo el término para la publicación_x000a_c) El PGD carece de la completitud de programas y anexos definidos en el Anexo del Decreto 2609 de 2012_x000a__x000a_El PGD no se evidencia armonización con otros sistemas administrativos y de gestión, ni articulación con los instrumentos de gestión de información"/>
    <s v="Falta de planeación y lineamientos del Grupo de Gestión Documental "/>
    <s v="Diseñar, aprobar e implementar el Programa de gestión documental anualizado  (incluyendo los tipos de soportes documentados en el hallazgo)"/>
    <m/>
    <s v="Con el cumplimiento de las actividad 2021.AI02.05.03 se da alcance a este hallazgo"/>
    <s v="Programa de gestión documental anualizado, aprobado por el CIGD y publicado en página web:  Fecha de implementación: 31/01/2024_x000a__x000a__x000a_ Programa implementado.  Fecha de implementación: 31/12/2024"/>
    <n v="1"/>
    <d v="2023-08-01T00:00:00"/>
    <x v="2"/>
    <s v="Coordinador y profesional especializado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Ley 87: ARTÍCULO  4º. Elementos para el Sistema de Control Interno, ARTÍCULO  9º. Definición de la unidad u oficina de coordinación del control interno parágrafo_x000a_Decreto 1083 de 2015 ARTÍCULO  2.2.35.3. Objetivos del fortalecimiento institucional"/>
    <x v="55"/>
    <x v="93"/>
    <s v="Hallazgo 42. GD-HI_27. Los resultados del Reporte FURAG institucional, para la política de &quot;Gestión Documental&quot; de MIPG reflejan la más alta calificación del Sector Cultura. Lo cual no guarda coherencia alguna con la situación que refleja este informe, y permite concluir que no hay método confiable para la evaluación de la referida política en FURAG_x000a_No se evidencian mecanismos de seguimiento a la gestión documental, ni formulación de Plan Estratégico de Tecnología y Sistemas de Información (PETI)"/>
    <s v="Ausencia de puntos de control en la generación de reportes institucionales"/>
    <s v="Generar un procedimiento que establezca puntos de control para  los reportes de medición de desempeño institucional"/>
    <m/>
    <s v="Procedimiento de reporte de medición de desempeño institucional, articulado al SIG.  Fecha de implementación: 31/10/2023_x000a__x000a_Procedimiento implementado. Fecha de implementación: 31/05/2023"/>
    <s v="Reporte FURAG aplicando puntos de control establecidos"/>
    <n v="1"/>
    <d v="2024-04-01T00:00:00"/>
    <x v="20"/>
    <s v="Coordinador Grupo de Planeación y Relacionamiento con el Ciudadano"/>
    <x v="1"/>
    <x v="3"/>
    <n v="45"/>
    <n v="1.9131026273276081E-3"/>
    <n v="0"/>
    <n v="0"/>
    <x v="4"/>
    <n v="0"/>
    <m/>
    <m/>
    <x v="0"/>
    <s v="Depende de eficacia"/>
  </r>
  <r>
    <x v="2"/>
    <s v="De acuerdo al informe de la auditoria del año 2019.2020 se encontraron tales hallazgos y se pretenden subsanar con el presente plan."/>
    <d v="2021-09-17T00:00:00"/>
    <n v="3"/>
    <s v="Ley 87: ARTÍCULO  4º. Elementos para el Sistema de Control Interno, ARTÍCULO  9º. Definición de la unidad u oficina de coordinación del control interno parágrafo_x000a_Decreto 1083 de 2015 ARTÍCULO  2.2.35.3. Objetivos del fortalecimiento institucional"/>
    <x v="55"/>
    <x v="94"/>
    <s v="Hallazgo 42. GD-HI_27. Los resultados del Reporte FURAG institucional, para la política de &quot;Gestión Documental&quot; de MIPG reflejan la más alta calificación del Sector Cultura. Lo cual no guarda coherencia alguna con la situación que refleja este informe, y permite concluir que no hay método confiable para la evaluación de la referida política en FURAG_x000a_No se evidencian mecanismos de seguimiento a la gestión documental, ni formulación de Plan Estratégico de Tecnología y Sistemas de Información (PETI)"/>
    <s v="Debilidades en la planeación y formulación de las actividades a desarrollar en la vigencia y puede afectar el cumplimiento de los objetivos estratégicos, la misión y visión de la entidad."/>
    <s v="Implementar metodología de formulación del plan de acción institucional que integre los planes subsidiarios, tanto administrativos, como misionales. "/>
    <m/>
    <s v="Esta actividad se articula con el desarrollo de la actividad 2013.AE01.01.01"/>
    <s v="Metodología implementada"/>
    <n v="1"/>
    <d v="2022-06-01T00:00:00"/>
    <x v="8"/>
    <s v="Coordinador(a) Grupo de Planeación y Relacionamiento con el Ciudadano"/>
    <x v="1"/>
    <x v="3"/>
    <n v="543"/>
    <n v="2.3084771703086471E-2"/>
    <n v="0"/>
    <n v="0"/>
    <x v="1"/>
    <n v="0"/>
    <m/>
    <m/>
    <x v="0"/>
    <s v="Depende de eficacia"/>
  </r>
  <r>
    <x v="2"/>
    <s v="De acuerdo al informe de la auditoria del año 2019.2020 se encontraron tales hallazgos y se pretenden subsanar con el presente plan."/>
    <d v="2021-09-17T00:00:00"/>
    <n v="3"/>
    <s v="Decreto 1080 de 2015: ARTÍCULO  2.8.2.6.1. Generalidades del sistema de gestión documental, ARTÍCULO  2.8.2.6.2. Características de los sistemas de gestión documental"/>
    <x v="56"/>
    <x v="95"/>
    <s v="Hallazgo 43 GD-HI_28 No se evidencia:_x000a_a) Lineamientos para la organización, conservación y eliminación de documentos digitales dispuestos en la &quot;sección de transparencia y acceso a la información pública&quot;, lo anterior en concordancia con el literal g del respectivo criterio_x000a_b) Avances en la implementación del Sistema  de  Gestión  de  Documentos Electrónicos  de  Archivo SGDEA, según lo mencionado en la política de gestión documental"/>
    <s v="La entidad no cuenta con un SGDEA  (Sistema  de  Gestión  de  Documentos Electrónicos  de  Archivo) ni tampoco con una guía para guardar documentos digitales ni tampoco un repositorio oficial de información. "/>
    <s v="Evidenciar lineamientos para la organización de documentos y eliminación de documentos digitales dispuestos en la &quot;sección de transparencia y acceso a la información pública&quot;, lo anterior en concordancia con &quot;Preservar los documentos y sus agrupaciones documentales, en series y subseries, a largo plazo, independientemente de los procedimientos tecnológicos utilizados para su creación.&quot;"/>
    <m/>
    <s v="Ajustar la versión 2 del procedimiento COM-P-2 Administración de contenido en la sección de transparencia y acceso a la información pública de la página web institucional, incluyendo lineamientos de despublicación"/>
    <s v="Un (01) procedimiento de eliminación de documentos actualizado y publicado"/>
    <n v="1"/>
    <d v="2024-01-01T00:00:00"/>
    <x v="8"/>
    <s v="Coordinador(a) Grupo de Gestión Documental"/>
    <x v="0"/>
    <x v="2"/>
    <n v="130"/>
    <n v="5.5267409233908677E-3"/>
    <n v="0"/>
    <n v="0"/>
    <x v="4"/>
    <n v="0"/>
    <m/>
    <m/>
    <x v="0"/>
    <s v="Depende de eficacia"/>
  </r>
  <r>
    <x v="2"/>
    <s v="De acuerdo al informe de la auditoria del año 2019.2020 se encontraron tales hallazgos y se pretenden subsanar con el presente plan."/>
    <d v="2021-09-17T00:00:00"/>
    <n v="3"/>
    <s v="Decreto 1080 de 2015: ARTÍCULO  2.8.2.6.1. Generalidades del sistema de gestión documental, ARTÍCULO  2.8.2.6.2. Características de los sistemas de gestión documental"/>
    <x v="56"/>
    <x v="96"/>
    <s v="Hallazgo 43 GD-HI_28 No se evidencia:_x000a_a) Lineamientos para la organización, conservación y eliminación de documentos digitales dispuestos en la &quot;sección de transparencia y acceso a la información pública&quot;, lo anterior en concordancia con el literal g del respectivo criterio_x000a_b) Avances en la implementación del Sistema  de  Gestión  de  Documentos Electrónicos  de  Archivo SGDEA, según lo mencionado en la política de gestión documental"/>
    <s v="La entidad no cuenta con un SGDEA  (Sistema  de  Gestión  de  Documentos Electrónicos  de  Archivo) ni tampoco con una guía para guardar documentos digitales ni tampoco un repositorio oficial de información. "/>
    <s v="Elaborar, validar, aprobar, publicar, socializar e implementar el plan de preservación digital a largo plazo."/>
    <m/>
    <s v="Con el cumplimiento de las actividad 2021.AI02.05.01 se da alcance a este hallazgo"/>
    <s v="Un Plan de Preservación Digital a Largo Plazo, aprobado por el CIGD y publicado en página web. Fecha de implementación: 31/01/2024_x000a__x000a_Plan implementado: Fecha de implementación: 31/12/2024"/>
    <n v="1"/>
    <d v="2023-08-01T00:00:00"/>
    <x v="2"/>
    <s v="Profesional especializado y coordinador Grupo de Gestión Documental"/>
    <x v="0"/>
    <x v="2"/>
    <n v="371"/>
    <n v="1.577246832752317E-2"/>
    <n v="0"/>
    <n v="0"/>
    <x v="1"/>
    <n v="0"/>
    <m/>
    <m/>
    <x v="0"/>
    <s v="Depende de eficacia"/>
  </r>
  <r>
    <x v="2"/>
    <s v="De acuerdo al informe de la auditoria del año 2019.2020 se encontraron tales hallazgos y se pretenden subsanar con el presente plan."/>
    <d v="2021-09-17T00:00:00"/>
    <n v="3"/>
    <s v="Decreto 1080 de 2015: ARTÍCULO  2.8.2.6.1. Generalidades del sistema de gestión documental, ARTÍCULO  2.8.2.6.2. Características de los sistemas de gestión documental"/>
    <x v="56"/>
    <x v="97"/>
    <s v="Hallazgo 43 GD-HI_28 No se evidencia:_x000a_a) Lineamientos para la organización, conservación y eliminación de documentos digitales dispuestos en la &quot;sección de transparencia y acceso a la información pública&quot;, lo anterior en concordancia con el literal g del respectivo criterio_x000a_b) Avances en la implementación del Sistema  de  Gestión  de  Documentos Electrónicos  de  Archivo SGDEA, según lo mencionado en la política de gestión documental"/>
    <s v="La entidad no cuenta con un SGDEA  (Sistema  de  Gestión  de  Documentos Electrónicos  de  Archivo) ni tampoco con una guía para guardar documentos digitales ni tampoco un repositorio oficial de información. "/>
    <s v="Desarrollar un software para el proceso de información y comunicación que atienda las necesidades del proceso y planes institucionales del Instituto Caro y Cuervo."/>
    <m/>
    <s v="Con el cumplimiento de las actividad 2021.AI02.16.02 se da alcance a este hallazgo"/>
    <s v="Implementar un (1) software de gestión documental"/>
    <n v="1"/>
    <d v="2022-01-02T00:00:00"/>
    <x v="14"/>
    <s v="Coordinador(a) Grupo TIC"/>
    <x v="1"/>
    <x v="6"/>
    <n v="1043"/>
    <n v="4.4341467562282119E-2"/>
    <n v="0"/>
    <n v="0"/>
    <x v="1"/>
    <n v="0"/>
    <m/>
    <m/>
    <x v="0"/>
    <s v="Depende de eficacia"/>
  </r>
  <r>
    <x v="2"/>
    <s v="De acuerdo al informe de la auditoria del año 2019.2020 se encontraron tales hallazgos y se pretenden subsanar con el presente plan."/>
    <d v="2021-09-17T00:00:00"/>
    <n v="3"/>
    <s v="Decreto 1080 de 2015: ARTÍCULO  2.8.2.6.1. Generalidades del sistema de gestión documental, ARTÍCULO  2.8.2.6.2. Características de los sistemas de gestión documental"/>
    <x v="56"/>
    <x v="98"/>
    <s v="Hallazgo 43 GD-HI_28 No se evidencia:_x000a_a) Lineamientos para la organización, conservación y eliminación de documentos digitales dispuestos en la &quot;sección de transparencia y acceso a la información pública&quot;, lo anterior en concordancia con el literal g del respectivo criterio_x000a_b) Avances en la implementación del Sistema  de  Gestión  de  Documentos Electrónicos  de  Archivo SGDEA, según lo mencionado en la política de gestión documental"/>
    <s v="La entidad no cuenta con un SGDEA  (Sistema  de  Gestión  de  Documentos Electrónicos  de  Archivo) ni tampoco con una guía para guardar documentos digitales ni tampoco un repositorio oficial de información. "/>
    <s v="Activar equipo técnico de la dimensión de información y comunicación, con el fin de evaluar la necesidad del software documental y elevar la necesidad al CIGD"/>
    <m/>
    <s v="_x000a_Programar reunión del Equipo técnico de la dimensión de información y comunicación, con el fin de evaluar la necesidad del software documental y elevar la necesidad al CIGD"/>
    <s v="Acta de CIGD"/>
    <n v="1"/>
    <d v="2023-08-02T00:00:00"/>
    <x v="5"/>
    <s v="Coordinador(a) Grupo de Gestión Documental"/>
    <x v="0"/>
    <x v="2"/>
    <n v="108"/>
    <n v="4.5914463055862593E-3"/>
    <n v="0"/>
    <n v="4.5914463055862593E-3"/>
    <x v="3"/>
    <n v="4.5914463055862593E-3"/>
    <s v="https://caroycuervo-my.sharepoint.com/:f:/r/personal/planeacion_caroycuervo_gov_co/Documents/1.%20PLA%20TRD/2023/102.29_PLANES/102.29.12_PLANES_MEJORAMIENTO/INFORMES_SEGUIMIENTOS_PM/EVIDENCIAS-Y-SEGUIMIENTO-PM/2021.AI02/2021.AI02.28.04?csf=1&amp;web=1&amp;e=p3mi4a"/>
    <s v="Se evidencia actas de reunión, la actividad NO ataca las causas del hallazgo"/>
    <x v="4"/>
    <s v="Depende de eficacia"/>
  </r>
  <r>
    <x v="2"/>
    <s v="De acuerdo al informe de la auditoria del año 2019.2020 se encontraron tales hallazgos y se pretenden subsanar con el presente plan."/>
    <d v="2021-09-17T00:00:00"/>
    <n v="3"/>
    <s v="Decreto 1080 de 2015: ARTÍCULO  2.8.2.6.1. Generalidades del sistema de gestión documental, ARTÍCULO  2.8.2.6.2. Características de los sistemas de gestión documental"/>
    <x v="56"/>
    <x v="99"/>
    <s v="Hallazgo 43 GD-HI_28 No se evidencia:_x000a_a) Lineamientos para la organización, conservación y eliminación de documentos digitales dispuestos en la &quot;sección de transparencia y acceso a la información pública&quot;, lo anterior en concordancia con el literal g del respectivo criterio_x000a_b) Avances en la implementación del Sistema  de  Gestión  de  Documentos Electrónicos  de  Archivo SGDEA, según lo mencionado en la política de gestión documental"/>
    <s v="La entidad no cuenta con un SGDEA  (Sistema  de  Gestión  de  Documentos Electrónicos  de  Archivo) ni tampoco con una guía para guardar documentos digitales ni tampoco un repositorio oficial de información. "/>
    <s v="Política de Gestión Documental, actualizada"/>
    <m/>
    <s v="Con el cumplimiento de las actividad 2021.AI02.19.01 se da alcance a este hallazgo"/>
    <s v="Política de Gestión documental actualizada"/>
    <n v="1"/>
    <d v="2023-08-01T00:00:00"/>
    <x v="13"/>
    <s v=" Coordinador(a) Grupo de Gestión Documental"/>
    <x v="0"/>
    <x v="2"/>
    <n v="370"/>
    <n v="1.5729954935804778E-2"/>
    <n v="0"/>
    <n v="0"/>
    <x v="1"/>
    <n v="0"/>
    <m/>
    <m/>
    <x v="0"/>
    <s v="Depende de eficacia"/>
  </r>
  <r>
    <x v="2"/>
    <s v="De acuerdo al informe de la auditoria del año 2019.2020 se encontraron tales hallazgos y se pretenden subsanar con el presente plan."/>
    <d v="2021-09-17T00:00:00"/>
    <n v="3"/>
    <s v="Acuerdo 004 de 2019 del AGN Artículo 3°. Requisitos técnicos generales para la elaboración de las Tablas de Retención Documental — TRD y Tablas de Valoración Documental – TVD; Artículo 7°. Equipo interdisciplinario para su elaboración"/>
    <x v="57"/>
    <x v="100"/>
    <s v="Hallazgo 45 GD-HI_29. No se evidencia:_x000a_a) Alineación de los registros establecidos en los procedimientos con las series documentales de las TRD vigente_x000a_b) La totalidad de la producción documental, dado que en la última modificación de las TRD, se eliminaron las series documentales de la &quot;Dirección General - Unidad de Control Interno&quot;, a pesar de que desde dicho equipo se realizaron propuestas para la actualización de las misma desde el año 2018, estas propuestas no se tuvieron en cuenta en las TRD convalidadas en el año 2019_x000a_c)  Interacción de un equipo interdisciplinario del instituto en el elaboración de las TRD vigentes"/>
    <s v="Ausencia de una TRD que cuente con las necesidades actuales y reales del ICC"/>
    <s v="Actualizar TRD para su respectiva aprobación por CIGD y convalidación por parte del AGN"/>
    <m/>
    <s v="Desarrollar mesas de trabajo con las dependencias para actualizar la TRD y para su posterior aprobación por el CIGD. Fecha de implementación: 30/11/2023_x000a__x000a_TRD convalidada con el AGN. Fecha de implementación: 30/11/2023"/>
    <s v="Tabla de retención documental institucional actualizada y convalidada"/>
    <n v="1"/>
    <d v="2022-10-01T00:00:00"/>
    <x v="8"/>
    <s v="Coordinador y profesional especializado del Grupo de Gestión Documental"/>
    <x v="0"/>
    <x v="2"/>
    <n v="455"/>
    <n v="1.9343593231868038E-2"/>
    <n v="0"/>
    <n v="0"/>
    <x v="1"/>
    <n v="0"/>
    <m/>
    <m/>
    <x v="0"/>
    <s v="Depende de eficacia"/>
  </r>
  <r>
    <x v="2"/>
    <s v="De acuerdo al informe de la auditoria del año 2019.2020 se encontraron tales hallazgos y se pretenden subsanar con el presente plan."/>
    <d v="2021-09-17T00:00:00"/>
    <n v="3"/>
    <s v="Acuerdo 004 de 2019 del AGN Artículo 11°. Evaluación técnica de las Tablas de Retención Documental. 1.3. Documentos mediante los cuales se crean órganos consultivos o asesores de la entidad, expedidos por los órganos de dirección o administración competentes, el representante legal o quien haga sus veces."/>
    <x v="58"/>
    <x v="101"/>
    <s v="Hallazgo 47 GD-HI_30, No se evidencia que se haya tenido en cuenta las Resoluciones de conformación del Comité Institucional de Coordinación de Control Interno, dado que en las series documentales no hay serie para las actas generadas en razón a su funcionamiento"/>
    <s v="Ausencia de una TRD que cuente con las necesidades actuales y reales del ICC"/>
    <s v="Actualizar TRD para su respectiva aprobación por CIGD y convalidación por parte del AGN"/>
    <m/>
    <s v="Con el cumplimiento de las actividad 2021.AI02.29.01 se da alcance a este hallazgo"/>
    <s v="Tabla de retención documental institucional actualizada y convalidada"/>
    <n v="1"/>
    <d v="2022-10-01T00:00:00"/>
    <x v="8"/>
    <s v="Coordinador y profesional especializado del Grupo de Gestión Documental"/>
    <x v="0"/>
    <x v="2"/>
    <n v="455"/>
    <n v="1.9343593231868038E-2"/>
    <n v="0"/>
    <n v="0"/>
    <x v="1"/>
    <n v="0"/>
    <m/>
    <m/>
    <x v="0"/>
    <s v="Depende de eficacia"/>
  </r>
  <r>
    <x v="2"/>
    <s v="De acuerdo al informe de la auditoria del año 2019.2020 se encontraron tales hallazgos y se pretenden subsanar con el presente plan."/>
    <d v="2021-09-17T00:00:00"/>
    <n v="3"/>
    <s v="Decreto 1080 de 2015 ARTÍCULO  2.8.2.9.4. Periodicidad para realizar transferencias secundarias al Archivo General de la Nación_x000a_Acuerdo 004 de 2019 del AGN Artículo 20. Transferencias documentales primarias, Artículo 21. Transferencias documentales secundarias"/>
    <x v="59"/>
    <x v="102"/>
    <s v="Hallazgo 50. GD-HI_31. No se evidencia Plan de transferencias documentales primarias aprobado en la vigencia 2019_x000a__x000a_Se evidencia un plan de transferencias documentales secundarias dispuesto en: https://www.caroycuervo.gov.co/transparencia/ICC_PLAN_TRANSFERENCIAS_DOCUMENTALES_SECUNDARIAS_ABR_2018_PDF-A.pdf. El cual en su portada indica que la vigencia es: 2018, contiene un cronograma en la sección 4.7 que despliega unos meses sin indicar el año, lo cual permite concluir  que el plan no es vigente. En la sección 5 del mismo documento se indica que existen las dependencias, &quot;Redes y sistemas&quot;, &quot;Recurso humano&quot;, &quot;Presupuesto&quot;, &quot;Contabilidad&quot;, &quot;Archivo y correspondencia&quot;, &quot;secretaria general&quot;, &quot;compras&quot;, &quot;Tesorería&quot;, &quot;Lenguas indígenas&quot;, &quot;Dialectología&quot;, &quot;Literatura hispánica&quot; (sic) y &quot;Comisión caro&quot;, las cuales no corresponden con la estructura actual del Instituto"/>
    <s v="No se evidencia Plan de transferencias documentales primarias aprobado en la vigencia 2019"/>
    <s v="Implementar Plan de transferencias documentales primarias en donde todas las áreas hayan cumplido las transferencias según tiempos definidos en TRD"/>
    <m/>
    <s v="Implementar Plan de transferencias documentales primarias en donde todas las áreas hayan cumplido las transferencias según tiempos definidos en TRD"/>
    <s v="Plan implementado"/>
    <n v="1"/>
    <d v="2024-01-05T00:00:00"/>
    <x v="2"/>
    <s v="Coordinador(a) Grupo de Gestión Documental"/>
    <x v="0"/>
    <x v="2"/>
    <n v="258"/>
    <n v="1.0968455063344955E-2"/>
    <n v="0"/>
    <n v="0"/>
    <x v="4"/>
    <n v="0"/>
    <m/>
    <m/>
    <x v="0"/>
    <s v="Depende de eficacia"/>
  </r>
  <r>
    <x v="2"/>
    <s v="De acuerdo al informe de la auditoria del año 2019.2020 se encontraron tales hallazgos y se pretenden subsanar con el presente plan."/>
    <d v="2021-09-17T00:00:00"/>
    <n v="3"/>
    <s v="Decreto 1080 de 2015 ARTÍCULO  2.8.2.9.4. Periodicidad para realizar transferencias secundarias al Archivo General de la Nación_x000a_Acuerdo 004 de 2019 del AGN Artículo 20. Transferencias documentales primarias, Artículo 21. Transferencias documentales secundarias"/>
    <x v="59"/>
    <x v="103"/>
    <s v="Hallazgo 50. GD-HI_31. No se evidencia Plan de transferencias documentales primarias aprobado en la vigencia 2019_x000a__x000a_Se evidencia un plan de transferencias documentales secundarias dispuesto en: https://www.caroycuervo.gov.co/transparencia/ICC_PLAN_TRANSFERENCIAS_DOCUMENTALES_SECUNDARIAS_ABR_2018_PDF-A.pdf. El cual en su portada indica que la vigencia es: 2018, contiene un cronograma en la sección 4.7 que despliega unos meses sin indicar el año, lo cual permite concluir  que el plan no es vigente. En la sección 5 del mismo documento se indica que existen las dependencias, &quot;Redes y sistemas&quot;, &quot;Recurso humano&quot;, &quot;Presupuesto&quot;, &quot;Contabilidad&quot;, &quot;Archivo y correspondencia&quot;, &quot;secretaria general&quot;, &quot;compras&quot;, &quot;Tesorería&quot;, &quot;Lenguas indígenas&quot;, &quot;Dialectología&quot;, &quot;Literatura hispánica&quot; (sic) y &quot;Comisión caro&quot;, las cuales no corresponden con la estructura actual del Instituto"/>
    <s v="El plan de transferencias documentales secundarias se elaboró con base en las indicaciones recibidas por el Archivo General de la Nación, por tal razón el cronograma del plan no tiene fecha estipuladas en las actividades, dando lugar a que las directivas del ICC y el AGN puedan definir la transferencias conforme a la norma, cabe aclarar que dichas transferencias se hicieron con base en las TRD convalidadas de la época 2009."/>
    <s v="Elaborar, publicar e implementar Plan de transferencias documentales secundarias en el Instituto Caro y Cuervo de forma adecuada, teniendo las observaciones de la auditoría interna"/>
    <m/>
    <s v="Elaborar Plan de transferencias documentales secundarias en el Instituto Caro y Cuervo de forma adecuada, teniendo las observaciones de la auditoría interna_x000a__x000a_Publicar Plan de transferencias documentales secundarias en el Instituto Caro y Cuervo_x000a__x000a_Identificar y realizar transferencias documentales secundarias que haya lugar en la entidad conforme a la normatividad vigente"/>
    <s v="Plan de transferencias documentales secundarias, implementado"/>
    <n v="1"/>
    <d v="2023-10-01T00:00:00"/>
    <x v="2"/>
    <s v=" Coordinador(a) Grupo de Gestión Documental"/>
    <x v="0"/>
    <x v="2"/>
    <n v="327"/>
    <n v="1.3901879091913953E-2"/>
    <n v="0"/>
    <n v="0"/>
    <x v="1"/>
    <n v="0"/>
    <m/>
    <m/>
    <x v="0"/>
    <s v="Depende de eficaci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7953BD-6101-4544-95E1-D49E805855FD}" name="TablaDinámica2" cacheId="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Programación por PM / dependencia / grupo o equipo">
  <location ref="A3:F26" firstHeaderRow="1" firstDataRow="2" firstDataCol="1"/>
  <pivotFields count="30">
    <pivotField axis="axisRow" showAll="0">
      <items count="4">
        <item x="0"/>
        <item x="2"/>
        <item x="1"/>
        <item t="default"/>
      </items>
    </pivotField>
    <pivotField showAll="0"/>
    <pivotField numFmtId="15" showAll="0"/>
    <pivotField numFmtId="1" showAll="0"/>
    <pivotField showAll="0"/>
    <pivotField showAll="0"/>
    <pivotField showAll="0"/>
    <pivotField showAll="0"/>
    <pivotField showAll="0"/>
    <pivotField showAll="0"/>
    <pivotField showAll="0"/>
    <pivotField showAll="0"/>
    <pivotField showAll="0"/>
    <pivotField showAll="0"/>
    <pivotField numFmtId="15" showAll="0"/>
    <pivotField axis="axisCol" numFmtId="15" showAll="0">
      <items count="8">
        <item x="0"/>
        <item x="1"/>
        <item x="2"/>
        <item x="3"/>
        <item x="4"/>
        <item x="5"/>
        <item x="6"/>
        <item t="default"/>
      </items>
    </pivotField>
    <pivotField showAll="0"/>
    <pivotField axis="axisRow" showAll="0">
      <items count="4">
        <item x="1"/>
        <item x="2"/>
        <item x="0"/>
        <item t="default"/>
      </items>
    </pivotField>
    <pivotField axis="axisRow" showAll="0">
      <items count="10">
        <item x="7"/>
        <item x="1"/>
        <item x="2"/>
        <item x="8"/>
        <item x="6"/>
        <item x="3"/>
        <item x="4"/>
        <item x="0"/>
        <item x="5"/>
        <item t="default"/>
      </items>
    </pivotField>
    <pivotField showAll="0"/>
    <pivotField dataField="1" numFmtId="10" showAll="0"/>
    <pivotField numFmtId="10" showAll="0"/>
    <pivotField numFmtId="10" showAll="0"/>
    <pivotField showAll="0"/>
    <pivotField numFmtId="10" showAll="0"/>
    <pivotField showAll="0"/>
    <pivotField showAll="0"/>
    <pivotField showAll="0"/>
    <pivotField showAll="0"/>
    <pivotField dragToRow="0" dragToCol="0" dragToPage="0" showAll="0" defaultSubtotal="0"/>
  </pivotFields>
  <rowFields count="3">
    <field x="0"/>
    <field x="17"/>
    <field x="18"/>
  </rowFields>
  <rowItems count="22">
    <i>
      <x/>
    </i>
    <i r="1">
      <x v="2"/>
    </i>
    <i r="2">
      <x v="1"/>
    </i>
    <i r="2">
      <x v="7"/>
    </i>
    <i>
      <x v="1"/>
    </i>
    <i r="1">
      <x/>
    </i>
    <i r="2">
      <x/>
    </i>
    <i r="2">
      <x v="4"/>
    </i>
    <i r="2">
      <x v="5"/>
    </i>
    <i r="1">
      <x v="1"/>
    </i>
    <i r="2">
      <x v="3"/>
    </i>
    <i r="2">
      <x v="8"/>
    </i>
    <i r="1">
      <x v="2"/>
    </i>
    <i r="2">
      <x v="1"/>
    </i>
    <i r="2">
      <x v="2"/>
    </i>
    <i r="2">
      <x v="6"/>
    </i>
    <i r="2">
      <x v="7"/>
    </i>
    <i>
      <x v="2"/>
    </i>
    <i r="1">
      <x v="2"/>
    </i>
    <i r="2">
      <x v="1"/>
    </i>
    <i r="2">
      <x v="7"/>
    </i>
    <i t="grand">
      <x/>
    </i>
  </rowItems>
  <colFields count="1">
    <field x="15"/>
  </colFields>
  <colItems count="5">
    <i>
      <x v="1"/>
    </i>
    <i>
      <x v="2"/>
    </i>
    <i>
      <x v="3"/>
    </i>
    <i>
      <x v="4"/>
    </i>
    <i t="grand">
      <x/>
    </i>
  </colItems>
  <dataFields count="1">
    <dataField name="Suma de PESO" fld="20" baseField="0" baseItem="0"/>
  </dataFields>
  <formats count="26">
    <format dxfId="465">
      <pivotArea outline="0" collapsedLevelsAreSubtotals="1" fieldPosition="0"/>
    </format>
    <format dxfId="464">
      <pivotArea dataOnly="0" labelOnly="1" grandCol="1" outline="0" fieldPosition="0"/>
    </format>
    <format dxfId="463">
      <pivotArea outline="0" collapsedLevelsAreSubtotals="1" fieldPosition="0"/>
    </format>
    <format dxfId="462">
      <pivotArea collapsedLevelsAreSubtotals="1" fieldPosition="0">
        <references count="1">
          <reference field="0" count="1">
            <x v="0"/>
          </reference>
        </references>
      </pivotArea>
    </format>
    <format dxfId="461">
      <pivotArea dataOnly="0" labelOnly="1" fieldPosition="0">
        <references count="1">
          <reference field="0" count="1">
            <x v="0"/>
          </reference>
        </references>
      </pivotArea>
    </format>
    <format dxfId="460">
      <pivotArea collapsedLevelsAreSubtotals="1" fieldPosition="0">
        <references count="1">
          <reference field="0" count="1">
            <x v="1"/>
          </reference>
        </references>
      </pivotArea>
    </format>
    <format dxfId="459">
      <pivotArea dataOnly="0" labelOnly="1" fieldPosition="0">
        <references count="1">
          <reference field="0" count="1">
            <x v="1"/>
          </reference>
        </references>
      </pivotArea>
    </format>
    <format dxfId="458">
      <pivotArea collapsedLevelsAreSubtotals="1" fieldPosition="0">
        <references count="1">
          <reference field="0" count="1">
            <x v="2"/>
          </reference>
        </references>
      </pivotArea>
    </format>
    <format dxfId="457">
      <pivotArea dataOnly="0" labelOnly="1" fieldPosition="0">
        <references count="1">
          <reference field="0" count="1">
            <x v="2"/>
          </reference>
        </references>
      </pivotArea>
    </format>
    <format dxfId="456">
      <pivotArea type="all" dataOnly="0" outline="0" fieldPosition="0"/>
    </format>
    <format dxfId="455">
      <pivotArea outline="0" collapsedLevelsAreSubtotals="1" fieldPosition="0"/>
    </format>
    <format dxfId="454">
      <pivotArea type="origin" dataOnly="0" labelOnly="1" outline="0" fieldPosition="0"/>
    </format>
    <format dxfId="453">
      <pivotArea field="15" type="button" dataOnly="0" labelOnly="1" outline="0" axis="axisCol" fieldPosition="0"/>
    </format>
    <format dxfId="452">
      <pivotArea type="topRight" dataOnly="0" labelOnly="1" outline="0" fieldPosition="0"/>
    </format>
    <format dxfId="451">
      <pivotArea field="0" type="button" dataOnly="0" labelOnly="1" outline="0" axis="axisRow" fieldPosition="0"/>
    </format>
    <format dxfId="450">
      <pivotArea dataOnly="0" labelOnly="1" fieldPosition="0">
        <references count="1">
          <reference field="0" count="0"/>
        </references>
      </pivotArea>
    </format>
    <format dxfId="449">
      <pivotArea dataOnly="0" labelOnly="1" grandRow="1" outline="0" fieldPosition="0"/>
    </format>
    <format dxfId="448">
      <pivotArea dataOnly="0" labelOnly="1" fieldPosition="0">
        <references count="2">
          <reference field="0" count="1" selected="0">
            <x v="0"/>
          </reference>
          <reference field="17" count="1">
            <x v="2"/>
          </reference>
        </references>
      </pivotArea>
    </format>
    <format dxfId="447">
      <pivotArea dataOnly="0" labelOnly="1" fieldPosition="0">
        <references count="2">
          <reference field="0" count="1" selected="0">
            <x v="1"/>
          </reference>
          <reference field="17" count="0"/>
        </references>
      </pivotArea>
    </format>
    <format dxfId="446">
      <pivotArea dataOnly="0" labelOnly="1" fieldPosition="0">
        <references count="2">
          <reference field="0" count="1" selected="0">
            <x v="2"/>
          </reference>
          <reference field="17" count="1">
            <x v="2"/>
          </reference>
        </references>
      </pivotArea>
    </format>
    <format dxfId="445">
      <pivotArea dataOnly="0" labelOnly="1" fieldPosition="0">
        <references count="3">
          <reference field="0" count="1" selected="0">
            <x v="0"/>
          </reference>
          <reference field="17" count="1" selected="0">
            <x v="2"/>
          </reference>
          <reference field="18" count="2">
            <x v="1"/>
            <x v="7"/>
          </reference>
        </references>
      </pivotArea>
    </format>
    <format dxfId="444">
      <pivotArea dataOnly="0" labelOnly="1" fieldPosition="0">
        <references count="3">
          <reference field="0" count="1" selected="0">
            <x v="1"/>
          </reference>
          <reference field="17" count="1" selected="0">
            <x v="0"/>
          </reference>
          <reference field="18" count="3">
            <x v="0"/>
            <x v="4"/>
            <x v="5"/>
          </reference>
        </references>
      </pivotArea>
    </format>
    <format dxfId="443">
      <pivotArea dataOnly="0" labelOnly="1" fieldPosition="0">
        <references count="3">
          <reference field="0" count="1" selected="0">
            <x v="1"/>
          </reference>
          <reference field="17" count="1" selected="0">
            <x v="1"/>
          </reference>
          <reference field="18" count="2">
            <x v="3"/>
            <x v="8"/>
          </reference>
        </references>
      </pivotArea>
    </format>
    <format dxfId="442">
      <pivotArea dataOnly="0" labelOnly="1" fieldPosition="0">
        <references count="3">
          <reference field="0" count="1" selected="0">
            <x v="1"/>
          </reference>
          <reference field="17" count="1" selected="0">
            <x v="2"/>
          </reference>
          <reference field="18" count="4">
            <x v="1"/>
            <x v="2"/>
            <x v="6"/>
            <x v="7"/>
          </reference>
        </references>
      </pivotArea>
    </format>
    <format dxfId="441">
      <pivotArea dataOnly="0" labelOnly="1" fieldPosition="0">
        <references count="3">
          <reference field="0" count="1" selected="0">
            <x v="2"/>
          </reference>
          <reference field="17" count="1" selected="0">
            <x v="2"/>
          </reference>
          <reference field="18" count="2">
            <x v="1"/>
            <x v="7"/>
          </reference>
        </references>
      </pivotArea>
    </format>
    <format dxfId="44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C9EE983-B3DE-4C23-8BBF-0F99A3A50566}" name="TablaDinámica1" cacheId="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Código PM / código AM">
  <location ref="A3:G40" firstHeaderRow="1" firstDataRow="2" firstDataCol="1" rowPageCount="1" colPageCount="1"/>
  <pivotFields count="30">
    <pivotField axis="axisRow" showAll="0">
      <items count="4">
        <item x="0"/>
        <item x="2"/>
        <item x="1"/>
        <item t="default"/>
      </items>
    </pivotField>
    <pivotField multipleItemSelectionAllowed="1" showAll="0"/>
    <pivotField numFmtId="15" showAll="0"/>
    <pivotField numFmtId="1" showAll="0"/>
    <pivotField showAll="0"/>
    <pivotField axis="axisRow" dataField="1" showAll="0">
      <items count="61">
        <item sd="0" x="9"/>
        <item sd="0" x="10"/>
        <item x="0"/>
        <item sd="0" x="11"/>
        <item x="1"/>
        <item sd="0" x="12"/>
        <item x="13"/>
        <item x="14"/>
        <item sd="0" x="2"/>
        <item sd="0" x="15"/>
        <item x="16"/>
        <item x="3"/>
        <item x="4"/>
        <item x="17"/>
        <item x="18"/>
        <item x="5"/>
        <item x="6"/>
        <item x="7"/>
        <item x="8"/>
        <item x="30"/>
        <item sd="0" x="31"/>
        <item sd="0" x="32"/>
        <item sd="0" x="33"/>
        <item x="34"/>
        <item sd="0" x="35"/>
        <item x="36"/>
        <item sd="0" x="37"/>
        <item sd="0" x="38"/>
        <item sd="0" x="39"/>
        <item x="40"/>
        <item sd="0" x="41"/>
        <item x="42"/>
        <item x="43"/>
        <item sd="0" x="44"/>
        <item sd="0" x="45"/>
        <item x="46"/>
        <item sd="0" x="47"/>
        <item x="48"/>
        <item sd="0" x="49"/>
        <item sd="0" x="50"/>
        <item x="51"/>
        <item x="52"/>
        <item sd="0" x="53"/>
        <item sd="0" x="54"/>
        <item x="55"/>
        <item sd="0" x="56"/>
        <item x="57"/>
        <item x="58"/>
        <item x="59"/>
        <item sd="0" x="19"/>
        <item sd="0" x="20"/>
        <item sd="0" x="21"/>
        <item sd="0" x="22"/>
        <item sd="0" x="23"/>
        <item x="24"/>
        <item sd="0" x="25"/>
        <item sd="0" x="26"/>
        <item sd="0" x="27"/>
        <item sd="0" x="28"/>
        <item sd="0" x="29"/>
        <item t="default"/>
      </items>
    </pivotField>
    <pivotField axis="axisRow" showAll="0">
      <items count="105">
        <item x="9"/>
        <item x="10"/>
        <item x="0"/>
        <item x="11"/>
        <item x="1"/>
        <item x="12"/>
        <item x="13"/>
        <item x="14"/>
        <item x="2"/>
        <item x="15"/>
        <item x="16"/>
        <item x="3"/>
        <item x="4"/>
        <item x="17"/>
        <item x="18"/>
        <item x="5"/>
        <item x="6"/>
        <item x="7"/>
        <item x="8"/>
        <item x="39"/>
        <item x="40"/>
        <item x="41"/>
        <item x="42"/>
        <item x="43"/>
        <item x="44"/>
        <item x="45"/>
        <item x="46"/>
        <item x="47"/>
        <item x="48"/>
        <item x="49"/>
        <item x="50"/>
        <item x="51"/>
        <item x="52"/>
        <item x="53"/>
        <item x="54"/>
        <item x="64"/>
        <item x="65"/>
        <item x="55"/>
        <item x="56"/>
        <item x="57"/>
        <item x="58"/>
        <item x="83"/>
        <item x="59"/>
        <item x="60"/>
        <item x="61"/>
        <item x="62"/>
        <item x="63"/>
        <item x="66"/>
        <item x="67"/>
        <item x="68"/>
        <item x="69"/>
        <item x="70"/>
        <item x="71"/>
        <item x="72"/>
        <item x="73"/>
        <item x="74"/>
        <item x="75"/>
        <item x="76"/>
        <item x="77"/>
        <item x="78"/>
        <item x="79"/>
        <item x="80"/>
        <item x="81"/>
        <item x="82"/>
        <item x="84"/>
        <item x="85"/>
        <item x="86"/>
        <item x="87"/>
        <item x="88"/>
        <item x="89"/>
        <item x="90"/>
        <item x="91"/>
        <item x="92"/>
        <item x="93"/>
        <item x="94"/>
        <item x="95"/>
        <item x="96"/>
        <item x="97"/>
        <item x="98"/>
        <item x="99"/>
        <item x="100"/>
        <item x="101"/>
        <item x="102"/>
        <item x="103"/>
        <item x="19"/>
        <item x="20"/>
        <item x="21"/>
        <item x="22"/>
        <item x="23"/>
        <item x="24"/>
        <item x="25"/>
        <item x="26"/>
        <item x="27"/>
        <item x="28"/>
        <item x="29"/>
        <item x="30"/>
        <item x="31"/>
        <item x="32"/>
        <item x="33"/>
        <item x="34"/>
        <item x="35"/>
        <item x="36"/>
        <item x="37"/>
        <item x="38"/>
        <item t="default"/>
      </items>
    </pivotField>
    <pivotField showAll="0"/>
    <pivotField showAll="0"/>
    <pivotField showAll="0"/>
    <pivotField showAll="0"/>
    <pivotField showAll="0"/>
    <pivotField showAll="0"/>
    <pivotField showAll="0"/>
    <pivotField numFmtId="15" showAll="0"/>
    <pivotField axis="axisPage" numFmtId="15" multipleItemSelectionAllowed="1" showAll="0">
      <items count="8">
        <item h="1" x="0"/>
        <item x="1"/>
        <item x="2"/>
        <item h="1" x="3"/>
        <item h="1" x="4"/>
        <item h="1" x="5"/>
        <item h="1" x="6"/>
        <item t="default"/>
      </items>
    </pivotField>
    <pivotField showAll="0"/>
    <pivotField showAll="0"/>
    <pivotField showAll="0"/>
    <pivotField showAll="0"/>
    <pivotField numFmtId="10" showAll="0"/>
    <pivotField numFmtId="10" showAll="0"/>
    <pivotField numFmtId="10" showAll="0"/>
    <pivotField showAll="0"/>
    <pivotField numFmtId="10" showAll="0"/>
    <pivotField showAll="0"/>
    <pivotField showAll="0"/>
    <pivotField axis="axisCol" showAll="0">
      <items count="12">
        <item x="2"/>
        <item x="1"/>
        <item m="1" x="10"/>
        <item m="1" x="6"/>
        <item n="Pendiente E" m="1" x="8"/>
        <item x="0"/>
        <item n="Dependiente" m="1" x="7"/>
        <item x="4"/>
        <item n="Pendiente implementación" x="3"/>
        <item n="Interdepencia" m="1" x="9"/>
        <item x="5"/>
        <item t="default"/>
      </items>
    </pivotField>
    <pivotField showAll="0"/>
    <pivotField dragToRow="0" dragToCol="0" dragToPage="0" showAll="0" defaultSubtotal="0"/>
  </pivotFields>
  <rowFields count="3">
    <field x="0"/>
    <field x="5"/>
    <field x="6"/>
  </rowFields>
  <rowItems count="36">
    <i>
      <x/>
    </i>
    <i r="1">
      <x/>
    </i>
    <i r="1">
      <x v="1"/>
    </i>
    <i r="1">
      <x v="3"/>
    </i>
    <i r="1">
      <x v="5"/>
    </i>
    <i r="1">
      <x v="8"/>
    </i>
    <i r="1">
      <x v="9"/>
    </i>
    <i>
      <x v="1"/>
    </i>
    <i r="1">
      <x v="20"/>
    </i>
    <i r="1">
      <x v="21"/>
    </i>
    <i r="1">
      <x v="22"/>
    </i>
    <i r="1">
      <x v="24"/>
    </i>
    <i r="1">
      <x v="26"/>
    </i>
    <i r="1">
      <x v="27"/>
    </i>
    <i r="1">
      <x v="28"/>
    </i>
    <i r="1">
      <x v="30"/>
    </i>
    <i r="1">
      <x v="33"/>
    </i>
    <i r="1">
      <x v="34"/>
    </i>
    <i r="1">
      <x v="36"/>
    </i>
    <i r="1">
      <x v="38"/>
    </i>
    <i r="1">
      <x v="39"/>
    </i>
    <i r="1">
      <x v="42"/>
    </i>
    <i r="1">
      <x v="43"/>
    </i>
    <i r="1">
      <x v="45"/>
    </i>
    <i>
      <x v="2"/>
    </i>
    <i r="1">
      <x v="49"/>
    </i>
    <i r="1">
      <x v="50"/>
    </i>
    <i r="1">
      <x v="51"/>
    </i>
    <i r="1">
      <x v="52"/>
    </i>
    <i r="1">
      <x v="53"/>
    </i>
    <i r="1">
      <x v="55"/>
    </i>
    <i r="1">
      <x v="56"/>
    </i>
    <i r="1">
      <x v="57"/>
    </i>
    <i r="1">
      <x v="58"/>
    </i>
    <i r="1">
      <x v="59"/>
    </i>
    <i t="grand">
      <x/>
    </i>
  </rowItems>
  <colFields count="1">
    <field x="27"/>
  </colFields>
  <colItems count="6">
    <i>
      <x/>
    </i>
    <i>
      <x v="1"/>
    </i>
    <i>
      <x v="7"/>
    </i>
    <i>
      <x v="8"/>
    </i>
    <i>
      <x v="10"/>
    </i>
    <i t="grand">
      <x/>
    </i>
  </colItems>
  <pageFields count="1">
    <pageField fld="15" hier="-1"/>
  </pageFields>
  <dataFields count="1">
    <dataField name="Cuenta hallazgo" fld="5" subtotal="count" baseField="6" baseItem="84"/>
  </dataFields>
  <formats count="148">
    <format dxfId="283">
      <pivotArea outline="0" collapsedLevelsAreSubtotals="1" fieldPosition="0"/>
    </format>
    <format dxfId="282">
      <pivotArea dataOnly="0" labelOnly="1" fieldPosition="0">
        <references count="1">
          <reference field="27" count="1">
            <x v="0"/>
          </reference>
        </references>
      </pivotArea>
    </format>
    <format dxfId="281">
      <pivotArea dataOnly="0" labelOnly="1" fieldPosition="0">
        <references count="1">
          <reference field="27" count="1">
            <x v="1"/>
          </reference>
        </references>
      </pivotArea>
    </format>
    <format dxfId="280">
      <pivotArea dataOnly="0" labelOnly="1" fieldPosition="0">
        <references count="1">
          <reference field="27" count="1">
            <x v="2"/>
          </reference>
        </references>
      </pivotArea>
    </format>
    <format dxfId="279">
      <pivotArea dataOnly="0" labelOnly="1" fieldPosition="0">
        <references count="1">
          <reference field="5" count="1">
            <x v="55"/>
          </reference>
        </references>
      </pivotArea>
    </format>
    <format dxfId="278">
      <pivotArea dataOnly="0" labelOnly="1" fieldPosition="0">
        <references count="1">
          <reference field="5" count="1">
            <x v="55"/>
          </reference>
        </references>
      </pivotArea>
    </format>
    <format dxfId="277">
      <pivotArea dataOnly="0" labelOnly="1" fieldPosition="0">
        <references count="1">
          <reference field="5" count="1">
            <x v="50"/>
          </reference>
        </references>
      </pivotArea>
    </format>
    <format dxfId="276">
      <pivotArea dataOnly="0" labelOnly="1" fieldPosition="0">
        <references count="1">
          <reference field="5" count="1">
            <x v="3"/>
          </reference>
        </references>
      </pivotArea>
    </format>
    <format dxfId="275">
      <pivotArea dataOnly="0" labelOnly="1" fieldPosition="0">
        <references count="1">
          <reference field="5" count="1">
            <x v="1"/>
          </reference>
        </references>
      </pivotArea>
    </format>
    <format dxfId="274">
      <pivotArea dataOnly="0" labelOnly="1" fieldPosition="0">
        <references count="1">
          <reference field="5" count="1">
            <x v="0"/>
          </reference>
        </references>
      </pivotArea>
    </format>
    <format dxfId="273">
      <pivotArea dataOnly="0" labelOnly="1" fieldPosition="0">
        <references count="1">
          <reference field="5" count="1">
            <x v="5"/>
          </reference>
        </references>
      </pivotArea>
    </format>
    <format dxfId="272">
      <pivotArea dataOnly="0" labelOnly="1" fieldPosition="0">
        <references count="1">
          <reference field="5" count="1">
            <x v="8"/>
          </reference>
        </references>
      </pivotArea>
    </format>
    <format dxfId="271">
      <pivotArea dataOnly="0" labelOnly="1" fieldPosition="0">
        <references count="1">
          <reference field="5" count="1">
            <x v="20"/>
          </reference>
        </references>
      </pivotArea>
    </format>
    <format dxfId="270">
      <pivotArea dataOnly="0" labelOnly="1" fieldPosition="0">
        <references count="1">
          <reference field="5" count="1">
            <x v="22"/>
          </reference>
        </references>
      </pivotArea>
    </format>
    <format dxfId="269">
      <pivotArea dataOnly="0" labelOnly="1" fieldPosition="0">
        <references count="1">
          <reference field="5" count="1">
            <x v="26"/>
          </reference>
        </references>
      </pivotArea>
    </format>
    <format dxfId="268">
      <pivotArea dataOnly="0" labelOnly="1" fieldPosition="0">
        <references count="1">
          <reference field="5" count="1">
            <x v="28"/>
          </reference>
        </references>
      </pivotArea>
    </format>
    <format dxfId="267">
      <pivotArea dataOnly="0" labelOnly="1" fieldPosition="0">
        <references count="1">
          <reference field="5" count="1">
            <x v="30"/>
          </reference>
        </references>
      </pivotArea>
    </format>
    <format dxfId="266">
      <pivotArea dataOnly="0" labelOnly="1" fieldPosition="0">
        <references count="1">
          <reference field="5" count="1">
            <x v="33"/>
          </reference>
        </references>
      </pivotArea>
    </format>
    <format dxfId="265">
      <pivotArea dataOnly="0" labelOnly="1" fieldPosition="0">
        <references count="1">
          <reference field="5" count="1">
            <x v="39"/>
          </reference>
        </references>
      </pivotArea>
    </format>
    <format dxfId="264">
      <pivotArea dataOnly="0" labelOnly="1" fieldPosition="0">
        <references count="1">
          <reference field="5" count="1">
            <x v="49"/>
          </reference>
        </references>
      </pivotArea>
    </format>
    <format dxfId="263">
      <pivotArea dataOnly="0" labelOnly="1" fieldPosition="0">
        <references count="1">
          <reference field="5" count="1">
            <x v="53"/>
          </reference>
        </references>
      </pivotArea>
    </format>
    <format dxfId="262">
      <pivotArea dataOnly="0" labelOnly="1" fieldPosition="0">
        <references count="1">
          <reference field="5" count="1">
            <x v="56"/>
          </reference>
        </references>
      </pivotArea>
    </format>
    <format dxfId="261">
      <pivotArea dataOnly="0" labelOnly="1" fieldPosition="0">
        <references count="1">
          <reference field="5" count="1">
            <x v="21"/>
          </reference>
        </references>
      </pivotArea>
    </format>
    <format dxfId="260">
      <pivotArea dataOnly="0" labelOnly="1" fieldPosition="0">
        <references count="1">
          <reference field="5" count="1">
            <x v="24"/>
          </reference>
        </references>
      </pivotArea>
    </format>
    <format dxfId="259">
      <pivotArea dataOnly="0" labelOnly="1" fieldPosition="0">
        <references count="1">
          <reference field="5" count="1">
            <x v="27"/>
          </reference>
        </references>
      </pivotArea>
    </format>
    <format dxfId="258">
      <pivotArea dataOnly="0" labelOnly="1" fieldPosition="0">
        <references count="1">
          <reference field="5" count="1">
            <x v="34"/>
          </reference>
        </references>
      </pivotArea>
    </format>
    <format dxfId="257">
      <pivotArea dataOnly="0" labelOnly="1" fieldPosition="0">
        <references count="1">
          <reference field="5" count="1">
            <x v="36"/>
          </reference>
        </references>
      </pivotArea>
    </format>
    <format dxfId="256">
      <pivotArea dataOnly="0" labelOnly="1" fieldPosition="0">
        <references count="1">
          <reference field="5" count="1">
            <x v="38"/>
          </reference>
        </references>
      </pivotArea>
    </format>
    <format dxfId="255">
      <pivotArea dataOnly="0" labelOnly="1" fieldPosition="0">
        <references count="1">
          <reference field="5" count="1">
            <x v="42"/>
          </reference>
        </references>
      </pivotArea>
    </format>
    <format dxfId="254">
      <pivotArea dataOnly="0" labelOnly="1" fieldPosition="0">
        <references count="1">
          <reference field="5" count="1">
            <x v="43"/>
          </reference>
        </references>
      </pivotArea>
    </format>
    <format dxfId="253">
      <pivotArea dataOnly="0" labelOnly="1" fieldPosition="0">
        <references count="1">
          <reference field="5" count="1">
            <x v="45"/>
          </reference>
        </references>
      </pivotArea>
    </format>
    <format dxfId="252">
      <pivotArea dataOnly="0" labelOnly="1" fieldPosition="0">
        <references count="1">
          <reference field="5" count="1">
            <x v="51"/>
          </reference>
        </references>
      </pivotArea>
    </format>
    <format dxfId="251">
      <pivotArea dataOnly="0" labelOnly="1" fieldPosition="0">
        <references count="1">
          <reference field="5" count="1">
            <x v="52"/>
          </reference>
        </references>
      </pivotArea>
    </format>
    <format dxfId="250">
      <pivotArea dataOnly="0" labelOnly="1" fieldPosition="0">
        <references count="1">
          <reference field="5" count="1">
            <x v="57"/>
          </reference>
        </references>
      </pivotArea>
    </format>
    <format dxfId="249">
      <pivotArea dataOnly="0" labelOnly="1" fieldPosition="0">
        <references count="1">
          <reference field="5" count="1">
            <x v="58"/>
          </reference>
        </references>
      </pivotArea>
    </format>
    <format dxfId="248">
      <pivotArea dataOnly="0" labelOnly="1" fieldPosition="0">
        <references count="1">
          <reference field="5" count="1">
            <x v="59"/>
          </reference>
        </references>
      </pivotArea>
    </format>
    <format dxfId="247">
      <pivotArea dataOnly="0" labelOnly="1" fieldPosition="0">
        <references count="1">
          <reference field="5" count="1">
            <x v="9"/>
          </reference>
        </references>
      </pivotArea>
    </format>
    <format dxfId="246">
      <pivotArea dataOnly="0" labelOnly="1" fieldPosition="0">
        <references count="1">
          <reference field="5" count="1">
            <x v="9"/>
          </reference>
        </references>
      </pivotArea>
    </format>
    <format dxfId="245">
      <pivotArea dataOnly="0" labelOnly="1" fieldPosition="0">
        <references count="1">
          <reference field="27" count="1">
            <x v="4"/>
          </reference>
        </references>
      </pivotArea>
    </format>
    <format dxfId="244">
      <pivotArea dataOnly="0" labelOnly="1" fieldPosition="0">
        <references count="1">
          <reference field="27" count="4">
            <x v="0"/>
            <x v="1"/>
            <x v="2"/>
            <x v="4"/>
          </reference>
        </references>
      </pivotArea>
    </format>
    <format dxfId="243">
      <pivotArea collapsedLevelsAreSubtotals="1" fieldPosition="0">
        <references count="2">
          <reference field="5" count="1">
            <x v="0"/>
          </reference>
          <reference field="27" count="1" selected="0">
            <x v="0"/>
          </reference>
        </references>
      </pivotArea>
    </format>
    <format dxfId="242">
      <pivotArea collapsedLevelsAreSubtotals="1" fieldPosition="0">
        <references count="2">
          <reference field="5" count="1">
            <x v="1"/>
          </reference>
          <reference field="27" count="1" selected="0">
            <x v="0"/>
          </reference>
        </references>
      </pivotArea>
    </format>
    <format dxfId="241">
      <pivotArea collapsedLevelsAreSubtotals="1" fieldPosition="0">
        <references count="2">
          <reference field="5" count="1">
            <x v="3"/>
          </reference>
          <reference field="27" count="1" selected="0">
            <x v="0"/>
          </reference>
        </references>
      </pivotArea>
    </format>
    <format dxfId="240">
      <pivotArea collapsedLevelsAreSubtotals="1" fieldPosition="0">
        <references count="2">
          <reference field="5" count="1">
            <x v="0"/>
          </reference>
          <reference field="27" count="1" selected="0">
            <x v="0"/>
          </reference>
        </references>
      </pivotArea>
    </format>
    <format dxfId="239">
      <pivotArea collapsedLevelsAreSubtotals="1" fieldPosition="0">
        <references count="2">
          <reference field="5" count="1">
            <x v="1"/>
          </reference>
          <reference field="27" count="1" selected="0">
            <x v="0"/>
          </reference>
        </references>
      </pivotArea>
    </format>
    <format dxfId="238">
      <pivotArea collapsedLevelsAreSubtotals="1" fieldPosition="0">
        <references count="2">
          <reference field="5" count="1">
            <x v="3"/>
          </reference>
          <reference field="27" count="1" selected="0">
            <x v="0"/>
          </reference>
        </references>
      </pivotArea>
    </format>
    <format dxfId="237">
      <pivotArea collapsedLevelsAreSubtotals="1" fieldPosition="0">
        <references count="2">
          <reference field="5" count="1">
            <x v="50"/>
          </reference>
          <reference field="27" count="1" selected="0">
            <x v="0"/>
          </reference>
        </references>
      </pivotArea>
    </format>
    <format dxfId="236">
      <pivotArea collapsedLevelsAreSubtotals="1" fieldPosition="0">
        <references count="2">
          <reference field="5" count="1">
            <x v="55"/>
          </reference>
          <reference field="27" count="1" selected="0">
            <x v="0"/>
          </reference>
        </references>
      </pivotArea>
    </format>
    <format dxfId="235">
      <pivotArea collapsedLevelsAreSubtotals="1" fieldPosition="0">
        <references count="2">
          <reference field="5" count="1">
            <x v="5"/>
          </reference>
          <reference field="27" count="1" selected="0">
            <x v="1"/>
          </reference>
        </references>
      </pivotArea>
    </format>
    <format dxfId="234">
      <pivotArea collapsedLevelsAreSubtotals="1" fieldPosition="0">
        <references count="2">
          <reference field="5" count="1">
            <x v="8"/>
          </reference>
          <reference field="27" count="1" selected="0">
            <x v="1"/>
          </reference>
        </references>
      </pivotArea>
    </format>
    <format dxfId="233">
      <pivotArea collapsedLevelsAreSubtotals="1" fieldPosition="0">
        <references count="2">
          <reference field="5" count="1">
            <x v="20"/>
          </reference>
          <reference field="27" count="1" selected="0">
            <x v="1"/>
          </reference>
        </references>
      </pivotArea>
    </format>
    <format dxfId="232">
      <pivotArea collapsedLevelsAreSubtotals="1" fieldPosition="0">
        <references count="2">
          <reference field="5" count="1">
            <x v="22"/>
          </reference>
          <reference field="27" count="1" selected="0">
            <x v="1"/>
          </reference>
        </references>
      </pivotArea>
    </format>
    <format dxfId="231">
      <pivotArea collapsedLevelsAreSubtotals="1" fieldPosition="0">
        <references count="2">
          <reference field="5" count="1">
            <x v="26"/>
          </reference>
          <reference field="27" count="1" selected="0">
            <x v="1"/>
          </reference>
        </references>
      </pivotArea>
    </format>
    <format dxfId="230">
      <pivotArea collapsedLevelsAreSubtotals="1" fieldPosition="0">
        <references count="2">
          <reference field="5" count="1">
            <x v="28"/>
          </reference>
          <reference field="27" count="1" selected="0">
            <x v="1"/>
          </reference>
        </references>
      </pivotArea>
    </format>
    <format dxfId="229">
      <pivotArea collapsedLevelsAreSubtotals="1" fieldPosition="0">
        <references count="2">
          <reference field="5" count="1">
            <x v="30"/>
          </reference>
          <reference field="27" count="1" selected="0">
            <x v="1"/>
          </reference>
        </references>
      </pivotArea>
    </format>
    <format dxfId="228">
      <pivotArea collapsedLevelsAreSubtotals="1" fieldPosition="0">
        <references count="2">
          <reference field="5" count="1">
            <x v="33"/>
          </reference>
          <reference field="27" count="1" selected="0">
            <x v="1"/>
          </reference>
        </references>
      </pivotArea>
    </format>
    <format dxfId="227">
      <pivotArea collapsedLevelsAreSubtotals="1" fieldPosition="0">
        <references count="2">
          <reference field="5" count="1">
            <x v="39"/>
          </reference>
          <reference field="27" count="1" selected="0">
            <x v="1"/>
          </reference>
        </references>
      </pivotArea>
    </format>
    <format dxfId="226">
      <pivotArea collapsedLevelsAreSubtotals="1" fieldPosition="0">
        <references count="2">
          <reference field="5" count="1">
            <x v="49"/>
          </reference>
          <reference field="27" count="1" selected="0">
            <x v="1"/>
          </reference>
        </references>
      </pivotArea>
    </format>
    <format dxfId="225">
      <pivotArea collapsedLevelsAreSubtotals="1" fieldPosition="0">
        <references count="2">
          <reference field="5" count="1">
            <x v="53"/>
          </reference>
          <reference field="27" count="1" selected="0">
            <x v="1"/>
          </reference>
        </references>
      </pivotArea>
    </format>
    <format dxfId="224">
      <pivotArea collapsedLevelsAreSubtotals="1" fieldPosition="0">
        <references count="2">
          <reference field="5" count="1">
            <x v="56"/>
          </reference>
          <reference field="27" count="1" selected="0">
            <x v="1"/>
          </reference>
        </references>
      </pivotArea>
    </format>
    <format dxfId="223">
      <pivotArea collapsedLevelsAreSubtotals="1" fieldPosition="0">
        <references count="2">
          <reference field="5" count="1">
            <x v="21"/>
          </reference>
          <reference field="27" count="1" selected="0">
            <x v="2"/>
          </reference>
        </references>
      </pivotArea>
    </format>
    <format dxfId="222">
      <pivotArea collapsedLevelsAreSubtotals="1" fieldPosition="0">
        <references count="2">
          <reference field="5" count="1">
            <x v="24"/>
          </reference>
          <reference field="27" count="1" selected="0">
            <x v="2"/>
          </reference>
        </references>
      </pivotArea>
    </format>
    <format dxfId="221">
      <pivotArea collapsedLevelsAreSubtotals="1" fieldPosition="0">
        <references count="2">
          <reference field="5" count="1">
            <x v="27"/>
          </reference>
          <reference field="27" count="1" selected="0">
            <x v="2"/>
          </reference>
        </references>
      </pivotArea>
    </format>
    <format dxfId="220">
      <pivotArea collapsedLevelsAreSubtotals="1" fieldPosition="0">
        <references count="2">
          <reference field="5" count="1">
            <x v="34"/>
          </reference>
          <reference field="27" count="1" selected="0">
            <x v="2"/>
          </reference>
        </references>
      </pivotArea>
    </format>
    <format dxfId="219">
      <pivotArea collapsedLevelsAreSubtotals="1" fieldPosition="0">
        <references count="2">
          <reference field="5" count="1">
            <x v="36"/>
          </reference>
          <reference field="27" count="1" selected="0">
            <x v="2"/>
          </reference>
        </references>
      </pivotArea>
    </format>
    <format dxfId="218">
      <pivotArea collapsedLevelsAreSubtotals="1" fieldPosition="0">
        <references count="2">
          <reference field="5" count="1">
            <x v="38"/>
          </reference>
          <reference field="27" count="1" selected="0">
            <x v="2"/>
          </reference>
        </references>
      </pivotArea>
    </format>
    <format dxfId="217">
      <pivotArea collapsedLevelsAreSubtotals="1" fieldPosition="0">
        <references count="2">
          <reference field="5" count="1">
            <x v="42"/>
          </reference>
          <reference field="27" count="1" selected="0">
            <x v="2"/>
          </reference>
        </references>
      </pivotArea>
    </format>
    <format dxfId="216">
      <pivotArea collapsedLevelsAreSubtotals="1" fieldPosition="0">
        <references count="2">
          <reference field="5" count="1">
            <x v="43"/>
          </reference>
          <reference field="27" count="1" selected="0">
            <x v="2"/>
          </reference>
        </references>
      </pivotArea>
    </format>
    <format dxfId="215">
      <pivotArea collapsedLevelsAreSubtotals="1" fieldPosition="0">
        <references count="2">
          <reference field="5" count="1">
            <x v="45"/>
          </reference>
          <reference field="27" count="1" selected="0">
            <x v="2"/>
          </reference>
        </references>
      </pivotArea>
    </format>
    <format dxfId="214">
      <pivotArea collapsedLevelsAreSubtotals="1" fieldPosition="0">
        <references count="2">
          <reference field="5" count="1">
            <x v="51"/>
          </reference>
          <reference field="27" count="1" selected="0">
            <x v="2"/>
          </reference>
        </references>
      </pivotArea>
    </format>
    <format dxfId="213">
      <pivotArea collapsedLevelsAreSubtotals="1" fieldPosition="0">
        <references count="2">
          <reference field="5" count="1">
            <x v="52"/>
          </reference>
          <reference field="27" count="1" selected="0">
            <x v="2"/>
          </reference>
        </references>
      </pivotArea>
    </format>
    <format dxfId="212">
      <pivotArea collapsedLevelsAreSubtotals="1" fieldPosition="0">
        <references count="2">
          <reference field="5" count="1">
            <x v="56"/>
          </reference>
          <reference field="27" count="1" selected="0">
            <x v="2"/>
          </reference>
        </references>
      </pivotArea>
    </format>
    <format dxfId="211">
      <pivotArea collapsedLevelsAreSubtotals="1" fieldPosition="0">
        <references count="2">
          <reference field="5" count="1">
            <x v="57"/>
          </reference>
          <reference field="27" count="1" selected="0">
            <x v="2"/>
          </reference>
        </references>
      </pivotArea>
    </format>
    <format dxfId="210">
      <pivotArea collapsedLevelsAreSubtotals="1" fieldPosition="0">
        <references count="2">
          <reference field="5" count="1">
            <x v="58"/>
          </reference>
          <reference field="27" count="1" selected="0">
            <x v="2"/>
          </reference>
        </references>
      </pivotArea>
    </format>
    <format dxfId="209">
      <pivotArea collapsedLevelsAreSubtotals="1" fieldPosition="0">
        <references count="2">
          <reference field="5" count="1">
            <x v="59"/>
          </reference>
          <reference field="27" count="1" selected="0">
            <x v="2"/>
          </reference>
        </references>
      </pivotArea>
    </format>
    <format dxfId="208">
      <pivotArea collapsedLevelsAreSubtotals="1" fieldPosition="0">
        <references count="2">
          <reference field="5" count="1">
            <x v="9"/>
          </reference>
          <reference field="27" count="1" selected="0">
            <x v="4"/>
          </reference>
        </references>
      </pivotArea>
    </format>
    <format dxfId="207">
      <pivotArea collapsedLevelsAreSubtotals="1" fieldPosition="0">
        <references count="1">
          <reference field="0" count="1">
            <x v="0"/>
          </reference>
        </references>
      </pivotArea>
    </format>
    <format dxfId="206">
      <pivotArea dataOnly="0" labelOnly="1" fieldPosition="0">
        <references count="1">
          <reference field="0" count="1">
            <x v="0"/>
          </reference>
        </references>
      </pivotArea>
    </format>
    <format dxfId="205">
      <pivotArea collapsedLevelsAreSubtotals="1" fieldPosition="0">
        <references count="1">
          <reference field="0" count="1">
            <x v="1"/>
          </reference>
        </references>
      </pivotArea>
    </format>
    <format dxfId="204">
      <pivotArea dataOnly="0" labelOnly="1" fieldPosition="0">
        <references count="1">
          <reference field="0" count="1">
            <x v="1"/>
          </reference>
        </references>
      </pivotArea>
    </format>
    <format dxfId="203">
      <pivotArea collapsedLevelsAreSubtotals="1" fieldPosition="0">
        <references count="1">
          <reference field="0" count="1">
            <x v="2"/>
          </reference>
        </references>
      </pivotArea>
    </format>
    <format dxfId="202">
      <pivotArea dataOnly="0" labelOnly="1" fieldPosition="0">
        <references count="1">
          <reference field="0" count="1">
            <x v="2"/>
          </reference>
        </references>
      </pivotArea>
    </format>
    <format dxfId="201">
      <pivotArea dataOnly="0" labelOnly="1" fieldPosition="0">
        <references count="1">
          <reference field="27" count="1">
            <x v="6"/>
          </reference>
        </references>
      </pivotArea>
    </format>
    <format dxfId="200">
      <pivotArea dataOnly="0" labelOnly="1" fieldPosition="0">
        <references count="1">
          <reference field="27" count="1">
            <x v="6"/>
          </reference>
        </references>
      </pivotArea>
    </format>
    <format dxfId="199">
      <pivotArea collapsedLevelsAreSubtotals="1" fieldPosition="0">
        <references count="3">
          <reference field="0" count="1" selected="0">
            <x v="1"/>
          </reference>
          <reference field="5" count="1">
            <x v="21"/>
          </reference>
          <reference field="27" count="1" selected="0">
            <x v="6"/>
          </reference>
        </references>
      </pivotArea>
    </format>
    <format dxfId="198">
      <pivotArea collapsedLevelsAreSubtotals="1" fieldPosition="0">
        <references count="3">
          <reference field="0" count="1" selected="0">
            <x v="1"/>
          </reference>
          <reference field="5" count="1">
            <x v="24"/>
          </reference>
          <reference field="27" count="1" selected="0">
            <x v="6"/>
          </reference>
        </references>
      </pivotArea>
    </format>
    <format dxfId="197">
      <pivotArea collapsedLevelsAreSubtotals="1" fieldPosition="0">
        <references count="3">
          <reference field="0" count="1" selected="0">
            <x v="1"/>
          </reference>
          <reference field="5" count="1">
            <x v="27"/>
          </reference>
          <reference field="27" count="1" selected="0">
            <x v="6"/>
          </reference>
        </references>
      </pivotArea>
    </format>
    <format dxfId="196">
      <pivotArea collapsedLevelsAreSubtotals="1" fieldPosition="0">
        <references count="3">
          <reference field="0" count="1" selected="0">
            <x v="1"/>
          </reference>
          <reference field="5" count="1">
            <x v="34"/>
          </reference>
          <reference field="27" count="1" selected="0">
            <x v="6"/>
          </reference>
        </references>
      </pivotArea>
    </format>
    <format dxfId="195">
      <pivotArea collapsedLevelsAreSubtotals="1" fieldPosition="0">
        <references count="3">
          <reference field="0" count="1" selected="0">
            <x v="1"/>
          </reference>
          <reference field="5" count="1">
            <x v="36"/>
          </reference>
          <reference field="27" count="1" selected="0">
            <x v="6"/>
          </reference>
        </references>
      </pivotArea>
    </format>
    <format dxfId="194">
      <pivotArea collapsedLevelsAreSubtotals="1" fieldPosition="0">
        <references count="3">
          <reference field="0" count="1" selected="0">
            <x v="1"/>
          </reference>
          <reference field="5" count="1">
            <x v="38"/>
          </reference>
          <reference field="27" count="1" selected="0">
            <x v="6"/>
          </reference>
        </references>
      </pivotArea>
    </format>
    <format dxfId="193">
      <pivotArea collapsedLevelsAreSubtotals="1" fieldPosition="0">
        <references count="3">
          <reference field="0" count="1" selected="0">
            <x v="1"/>
          </reference>
          <reference field="5" count="1">
            <x v="42"/>
          </reference>
          <reference field="27" count="1" selected="0">
            <x v="6"/>
          </reference>
        </references>
      </pivotArea>
    </format>
    <format dxfId="192">
      <pivotArea collapsedLevelsAreSubtotals="1" fieldPosition="0">
        <references count="3">
          <reference field="0" count="1" selected="0">
            <x v="1"/>
          </reference>
          <reference field="5" count="1">
            <x v="43"/>
          </reference>
          <reference field="27" count="1" selected="0">
            <x v="6"/>
          </reference>
        </references>
      </pivotArea>
    </format>
    <format dxfId="191">
      <pivotArea collapsedLevelsAreSubtotals="1" fieldPosition="0">
        <references count="3">
          <reference field="0" count="1" selected="0">
            <x v="1"/>
          </reference>
          <reference field="5" count="1">
            <x v="45"/>
          </reference>
          <reference field="27" count="1" selected="0">
            <x v="6"/>
          </reference>
        </references>
      </pivotArea>
    </format>
    <format dxfId="190">
      <pivotArea collapsedLevelsAreSubtotals="1" fieldPosition="0">
        <references count="3">
          <reference field="0" count="1" selected="0">
            <x v="2"/>
          </reference>
          <reference field="5" count="1">
            <x v="51"/>
          </reference>
          <reference field="27" count="1" selected="0">
            <x v="6"/>
          </reference>
        </references>
      </pivotArea>
    </format>
    <format dxfId="189">
      <pivotArea collapsedLevelsAreSubtotals="1" fieldPosition="0">
        <references count="3">
          <reference field="0" count="1" selected="0">
            <x v="2"/>
          </reference>
          <reference field="5" count="1">
            <x v="52"/>
          </reference>
          <reference field="27" count="1" selected="0">
            <x v="6"/>
          </reference>
        </references>
      </pivotArea>
    </format>
    <format dxfId="188">
      <pivotArea collapsedLevelsAreSubtotals="1" fieldPosition="0">
        <references count="3">
          <reference field="0" count="1" selected="0">
            <x v="2"/>
          </reference>
          <reference field="5" count="1">
            <x v="56"/>
          </reference>
          <reference field="27" count="1" selected="0">
            <x v="6"/>
          </reference>
        </references>
      </pivotArea>
    </format>
    <format dxfId="187">
      <pivotArea collapsedLevelsAreSubtotals="1" fieldPosition="0">
        <references count="3">
          <reference field="0" count="1" selected="0">
            <x v="2"/>
          </reference>
          <reference field="5" count="1">
            <x v="57"/>
          </reference>
          <reference field="27" count="1" selected="0">
            <x v="6"/>
          </reference>
        </references>
      </pivotArea>
    </format>
    <format dxfId="186">
      <pivotArea collapsedLevelsAreSubtotals="1" fieldPosition="0">
        <references count="3">
          <reference field="0" count="1" selected="0">
            <x v="2"/>
          </reference>
          <reference field="5" count="1">
            <x v="58"/>
          </reference>
          <reference field="27" count="1" selected="0">
            <x v="6"/>
          </reference>
        </references>
      </pivotArea>
    </format>
    <format dxfId="185">
      <pivotArea collapsedLevelsAreSubtotals="1" fieldPosition="0">
        <references count="3">
          <reference field="0" count="1" selected="0">
            <x v="2"/>
          </reference>
          <reference field="5" count="1">
            <x v="59"/>
          </reference>
          <reference field="27" count="1" selected="0">
            <x v="6"/>
          </reference>
        </references>
      </pivotArea>
    </format>
    <format dxfId="184">
      <pivotArea collapsedLevelsAreSubtotals="1" fieldPosition="0">
        <references count="3">
          <reference field="0" count="1" selected="0">
            <x v="2"/>
          </reference>
          <reference field="5" count="1">
            <x v="56"/>
          </reference>
          <reference field="27" count="1" selected="0">
            <x v="10"/>
          </reference>
        </references>
      </pivotArea>
    </format>
    <format dxfId="183">
      <pivotArea collapsedLevelsAreSubtotals="1" fieldPosition="0">
        <references count="3">
          <reference field="0" count="1" selected="0">
            <x v="2"/>
          </reference>
          <reference field="5" count="1">
            <x v="57"/>
          </reference>
          <reference field="27" count="1" selected="0">
            <x v="10"/>
          </reference>
        </references>
      </pivotArea>
    </format>
    <format dxfId="182">
      <pivotArea collapsedLevelsAreSubtotals="1" fieldPosition="0">
        <references count="3">
          <reference field="0" count="1" selected="0">
            <x v="0"/>
          </reference>
          <reference field="5" count="1">
            <x v="9"/>
          </reference>
          <reference field="27" count="1" selected="0">
            <x v="8"/>
          </reference>
        </references>
      </pivotArea>
    </format>
    <format dxfId="181">
      <pivotArea dataOnly="0" labelOnly="1" fieldPosition="0">
        <references count="1">
          <reference field="27" count="1">
            <x v="8"/>
          </reference>
        </references>
      </pivotArea>
    </format>
    <format dxfId="180">
      <pivotArea dataOnly="0" labelOnly="1" fieldPosition="0">
        <references count="1">
          <reference field="27" count="1">
            <x v="10"/>
          </reference>
        </references>
      </pivotArea>
    </format>
    <format dxfId="179">
      <pivotArea field="27" grandRow="1" outline="0" collapsedLevelsAreSubtotals="1" axis="axisCol" fieldPosition="0">
        <references count="1">
          <reference field="27" count="1" selected="0">
            <x v="10"/>
          </reference>
        </references>
      </pivotArea>
    </format>
    <format dxfId="178">
      <pivotArea dataOnly="0" labelOnly="1" fieldPosition="0">
        <references count="1">
          <reference field="27" count="1">
            <x v="7"/>
          </reference>
        </references>
      </pivotArea>
    </format>
    <format dxfId="177">
      <pivotArea collapsedLevelsAreSubtotals="1" fieldPosition="0">
        <references count="3">
          <reference field="0" count="1" selected="0">
            <x v="1"/>
          </reference>
          <reference field="5" count="1">
            <x v="21"/>
          </reference>
          <reference field="27" count="1" selected="0">
            <x v="7"/>
          </reference>
        </references>
      </pivotArea>
    </format>
    <format dxfId="176">
      <pivotArea field="27" grandRow="1" outline="0" collapsedLevelsAreSubtotals="1" axis="axisCol" fieldPosition="0">
        <references count="1">
          <reference field="27" count="1" selected="0">
            <x v="8"/>
          </reference>
        </references>
      </pivotArea>
    </format>
    <format dxfId="175">
      <pivotArea dataOnly="0" labelOnly="1" fieldPosition="0">
        <references count="1">
          <reference field="27" count="1">
            <x v="7"/>
          </reference>
        </references>
      </pivotArea>
    </format>
    <format dxfId="174">
      <pivotArea collapsedLevelsAreSubtotals="1" fieldPosition="0">
        <references count="3">
          <reference field="0" count="1" selected="0">
            <x v="1"/>
          </reference>
          <reference field="5" count="1">
            <x v="21"/>
          </reference>
          <reference field="27" count="1" selected="0">
            <x v="7"/>
          </reference>
        </references>
      </pivotArea>
    </format>
    <format dxfId="173">
      <pivotArea collapsedLevelsAreSubtotals="1" fieldPosition="0">
        <references count="3">
          <reference field="0" count="1" selected="0">
            <x v="1"/>
          </reference>
          <reference field="5" count="1">
            <x v="24"/>
          </reference>
          <reference field="27" count="1" selected="0">
            <x v="7"/>
          </reference>
        </references>
      </pivotArea>
    </format>
    <format dxfId="172">
      <pivotArea collapsedLevelsAreSubtotals="1" fieldPosition="0">
        <references count="3">
          <reference field="0" count="1" selected="0">
            <x v="1"/>
          </reference>
          <reference field="5" count="1">
            <x v="27"/>
          </reference>
          <reference field="27" count="1" selected="0">
            <x v="7"/>
          </reference>
        </references>
      </pivotArea>
    </format>
    <format dxfId="171">
      <pivotArea collapsedLevelsAreSubtotals="1" fieldPosition="0">
        <references count="3">
          <reference field="0" count="1" selected="0">
            <x v="1"/>
          </reference>
          <reference field="5" count="1">
            <x v="34"/>
          </reference>
          <reference field="27" count="1" selected="0">
            <x v="7"/>
          </reference>
        </references>
      </pivotArea>
    </format>
    <format dxfId="170">
      <pivotArea collapsedLevelsAreSubtotals="1" fieldPosition="0">
        <references count="3">
          <reference field="0" count="1" selected="0">
            <x v="1"/>
          </reference>
          <reference field="5" count="1">
            <x v="36"/>
          </reference>
          <reference field="27" count="1" selected="0">
            <x v="7"/>
          </reference>
        </references>
      </pivotArea>
    </format>
    <format dxfId="169">
      <pivotArea collapsedLevelsAreSubtotals="1" fieldPosition="0">
        <references count="3">
          <reference field="0" count="1" selected="0">
            <x v="1"/>
          </reference>
          <reference field="5" count="1">
            <x v="38"/>
          </reference>
          <reference field="27" count="1" selected="0">
            <x v="7"/>
          </reference>
        </references>
      </pivotArea>
    </format>
    <format dxfId="168">
      <pivotArea collapsedLevelsAreSubtotals="1" fieldPosition="0">
        <references count="3">
          <reference field="0" count="1" selected="0">
            <x v="1"/>
          </reference>
          <reference field="5" count="1">
            <x v="42"/>
          </reference>
          <reference field="27" count="1" selected="0">
            <x v="7"/>
          </reference>
        </references>
      </pivotArea>
    </format>
    <format dxfId="167">
      <pivotArea collapsedLevelsAreSubtotals="1" fieldPosition="0">
        <references count="3">
          <reference field="0" count="1" selected="0">
            <x v="1"/>
          </reference>
          <reference field="5" count="1">
            <x v="43"/>
          </reference>
          <reference field="27" count="1" selected="0">
            <x v="7"/>
          </reference>
        </references>
      </pivotArea>
    </format>
    <format dxfId="166">
      <pivotArea collapsedLevelsAreSubtotals="1" fieldPosition="0">
        <references count="3">
          <reference field="0" count="1" selected="0">
            <x v="1"/>
          </reference>
          <reference field="5" count="1">
            <x v="45"/>
          </reference>
          <reference field="27" count="1" selected="0">
            <x v="7"/>
          </reference>
        </references>
      </pivotArea>
    </format>
    <format dxfId="165">
      <pivotArea collapsedLevelsAreSubtotals="1" fieldPosition="0">
        <references count="3">
          <reference field="0" count="1" selected="0">
            <x v="2"/>
          </reference>
          <reference field="5" count="1">
            <x v="51"/>
          </reference>
          <reference field="27" count="1" selected="0">
            <x v="7"/>
          </reference>
        </references>
      </pivotArea>
    </format>
    <format dxfId="164">
      <pivotArea collapsedLevelsAreSubtotals="1" fieldPosition="0">
        <references count="3">
          <reference field="0" count="1" selected="0">
            <x v="2"/>
          </reference>
          <reference field="5" count="1">
            <x v="52"/>
          </reference>
          <reference field="27" count="1" selected="0">
            <x v="7"/>
          </reference>
        </references>
      </pivotArea>
    </format>
    <format dxfId="163">
      <pivotArea collapsedLevelsAreSubtotals="1" fieldPosition="0">
        <references count="3">
          <reference field="0" count="1" selected="0">
            <x v="2"/>
          </reference>
          <reference field="5" count="1">
            <x v="58"/>
          </reference>
          <reference field="27" count="1" selected="0">
            <x v="7"/>
          </reference>
        </references>
      </pivotArea>
    </format>
    <format dxfId="162">
      <pivotArea collapsedLevelsAreSubtotals="1" fieldPosition="0">
        <references count="3">
          <reference field="0" count="1" selected="0">
            <x v="2"/>
          </reference>
          <reference field="5" count="1">
            <x v="59"/>
          </reference>
          <reference field="27" count="1" selected="0">
            <x v="7"/>
          </reference>
        </references>
      </pivotArea>
    </format>
    <format dxfId="161">
      <pivotArea field="27" grandRow="1" outline="0" collapsedLevelsAreSubtotals="1" axis="axisCol" fieldPosition="0">
        <references count="1">
          <reference field="27" count="1" selected="0">
            <x v="7"/>
          </reference>
        </references>
      </pivotArea>
    </format>
    <format dxfId="160">
      <pivotArea field="27" grandRow="1" outline="0" collapsedLevelsAreSubtotals="1" axis="axisCol" fieldPosition="0">
        <references count="1">
          <reference field="27" count="1" selected="0">
            <x v="1"/>
          </reference>
        </references>
      </pivotArea>
    </format>
    <format dxfId="159">
      <pivotArea field="27" grandRow="1" outline="0" collapsedLevelsAreSubtotals="1" axis="axisCol" fieldPosition="0">
        <references count="1">
          <reference field="27" count="1" selected="0">
            <x v="0"/>
          </reference>
        </references>
      </pivotArea>
    </format>
    <format dxfId="158">
      <pivotArea type="all" dataOnly="0" outline="0" fieldPosition="0"/>
    </format>
    <format dxfId="157">
      <pivotArea outline="0" collapsedLevelsAreSubtotals="1" fieldPosition="0"/>
    </format>
    <format dxfId="156">
      <pivotArea type="origin" dataOnly="0" labelOnly="1" outline="0" fieldPosition="0"/>
    </format>
    <format dxfId="155">
      <pivotArea field="27" type="button" dataOnly="0" labelOnly="1" outline="0" axis="axisCol" fieldPosition="0"/>
    </format>
    <format dxfId="154">
      <pivotArea type="topRight" dataOnly="0" labelOnly="1" outline="0" fieldPosition="0"/>
    </format>
    <format dxfId="153">
      <pivotArea field="0" type="button" dataOnly="0" labelOnly="1" outline="0" axis="axisRow" fieldPosition="0"/>
    </format>
    <format dxfId="152">
      <pivotArea dataOnly="0" labelOnly="1" fieldPosition="0">
        <references count="1">
          <reference field="0" count="0"/>
        </references>
      </pivotArea>
    </format>
    <format dxfId="151">
      <pivotArea dataOnly="0" labelOnly="1" grandRow="1" outline="0" fieldPosition="0"/>
    </format>
    <format dxfId="150">
      <pivotArea dataOnly="0" labelOnly="1" fieldPosition="0">
        <references count="2">
          <reference field="0" count="1" selected="0">
            <x v="0"/>
          </reference>
          <reference field="5" count="6">
            <x v="0"/>
            <x v="1"/>
            <x v="3"/>
            <x v="5"/>
            <x v="8"/>
            <x v="9"/>
          </reference>
        </references>
      </pivotArea>
    </format>
    <format dxfId="149">
      <pivotArea dataOnly="0" labelOnly="1" fieldPosition="0">
        <references count="2">
          <reference field="0" count="1" selected="0">
            <x v="1"/>
          </reference>
          <reference field="5" count="16">
            <x v="20"/>
            <x v="21"/>
            <x v="22"/>
            <x v="24"/>
            <x v="26"/>
            <x v="27"/>
            <x v="28"/>
            <x v="30"/>
            <x v="33"/>
            <x v="34"/>
            <x v="36"/>
            <x v="38"/>
            <x v="39"/>
            <x v="42"/>
            <x v="43"/>
            <x v="45"/>
          </reference>
        </references>
      </pivotArea>
    </format>
    <format dxfId="148">
      <pivotArea dataOnly="0" labelOnly="1" fieldPosition="0">
        <references count="2">
          <reference field="0" count="1" selected="0">
            <x v="2"/>
          </reference>
          <reference field="5" count="10">
            <x v="49"/>
            <x v="50"/>
            <x v="51"/>
            <x v="52"/>
            <x v="53"/>
            <x v="55"/>
            <x v="56"/>
            <x v="57"/>
            <x v="58"/>
            <x v="59"/>
          </reference>
        </references>
      </pivotArea>
    </format>
    <format dxfId="147">
      <pivotArea dataOnly="0" labelOnly="1" fieldPosition="0">
        <references count="1">
          <reference field="27" count="5">
            <x v="0"/>
            <x v="1"/>
            <x v="7"/>
            <x v="8"/>
            <x v="10"/>
          </reference>
        </references>
      </pivotArea>
    </format>
    <format dxfId="146">
      <pivotArea dataOnly="0" labelOnly="1" grandCol="1" outline="0" fieldPosition="0"/>
    </format>
    <format dxfId="145">
      <pivotArea dataOnly="0" labelOnly="1" fieldPosition="0">
        <references count="1">
          <reference field="27" count="5">
            <x v="0"/>
            <x v="1"/>
            <x v="7"/>
            <x v="8"/>
            <x v="10"/>
          </reference>
        </references>
      </pivotArea>
    </format>
    <format dxfId="144">
      <pivotArea dataOnly="0" labelOnly="1" grandCol="1" outline="0" fieldPosition="0"/>
    </format>
    <format dxfId="143">
      <pivotArea field="0" type="button" dataOnly="0" labelOnly="1" outline="0" axis="axisRow" fieldPosition="0"/>
    </format>
    <format dxfId="142">
      <pivotArea dataOnly="0" labelOnly="1" fieldPosition="0">
        <references count="1">
          <reference field="27" count="5">
            <x v="0"/>
            <x v="1"/>
            <x v="7"/>
            <x v="8"/>
            <x v="10"/>
          </reference>
        </references>
      </pivotArea>
    </format>
    <format dxfId="141">
      <pivotArea dataOnly="0" labelOnly="1" grandCol="1" outline="0" fieldPosition="0"/>
    </format>
    <format dxfId="140">
      <pivotArea dataOnly="0" labelOnly="1" fieldPosition="0">
        <references count="1">
          <reference field="27" count="1">
            <x v="10"/>
          </reference>
        </references>
      </pivotArea>
    </format>
    <format dxfId="139">
      <pivotArea collapsedLevelsAreSubtotals="1" fieldPosition="0">
        <references count="2">
          <reference field="0" count="1">
            <x v="2"/>
          </reference>
          <reference field="27" count="1" selected="0">
            <x v="10"/>
          </reference>
        </references>
      </pivotArea>
    </format>
    <format dxfId="138">
      <pivotArea collapsedLevelsAreSubtotals="1" fieldPosition="0">
        <references count="3">
          <reference field="0" count="1" selected="0">
            <x v="2"/>
          </reference>
          <reference field="5" count="1">
            <x v="56"/>
          </reference>
          <reference field="27" count="1" selected="0">
            <x v="10"/>
          </reference>
        </references>
      </pivotArea>
    </format>
    <format dxfId="137">
      <pivotArea collapsedLevelsAreSubtotals="1" fieldPosition="0">
        <references count="3">
          <reference field="0" count="1" selected="0">
            <x v="2"/>
          </reference>
          <reference field="5" count="1">
            <x v="57"/>
          </reference>
          <reference field="27" count="1" selected="0">
            <x v="10"/>
          </reference>
        </references>
      </pivotArea>
    </format>
    <format dxfId="136">
      <pivotArea field="27" grandRow="1" outline="0" collapsedLevelsAreSubtotals="1" axis="axisCol" fieldPosition="0">
        <references count="1">
          <reference field="27"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8E0DB80-29B0-4840-A19C-AD629331088B}" name="TablaDinámica6" cacheId="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Código PM / código AM">
  <location ref="A45:D91" firstHeaderRow="1" firstDataRow="2" firstDataCol="1" rowPageCount="1" colPageCount="1"/>
  <pivotFields count="30">
    <pivotField axis="axisRow" showAll="0">
      <items count="4">
        <item x="0"/>
        <item x="2"/>
        <item x="1"/>
        <item t="default"/>
      </items>
    </pivotField>
    <pivotField multipleItemSelectionAllowed="1" showAll="0"/>
    <pivotField numFmtId="15" showAll="0"/>
    <pivotField numFmtId="1" showAll="0"/>
    <pivotField showAll="0"/>
    <pivotField axis="axisRow" dataField="1" showAll="0">
      <items count="61">
        <item sd="0" x="9"/>
        <item sd="0" x="10"/>
        <item sd="0" x="0"/>
        <item sd="0" x="11"/>
        <item sd="0" x="1"/>
        <item sd="0" x="12"/>
        <item sd="0" x="13"/>
        <item sd="0" x="14"/>
        <item sd="0" x="2"/>
        <item sd="0" x="15"/>
        <item sd="0" x="16"/>
        <item sd="0" x="3"/>
        <item sd="0" x="4"/>
        <item sd="0" x="17"/>
        <item sd="0" x="18"/>
        <item sd="0" x="5"/>
        <item sd="0" x="6"/>
        <item sd="0" x="7"/>
        <item sd="0" x="8"/>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19"/>
        <item sd="0" x="20"/>
        <item sd="0" x="21"/>
        <item sd="0" x="22"/>
        <item sd="0" x="23"/>
        <item sd="0" x="24"/>
        <item sd="0" x="25"/>
        <item sd="0" x="26"/>
        <item sd="0" x="27"/>
        <item sd="0" x="28"/>
        <item sd="0" x="29"/>
        <item t="default"/>
      </items>
    </pivotField>
    <pivotField axis="axisRow" showAll="0">
      <items count="105">
        <item x="9"/>
        <item x="10"/>
        <item x="0"/>
        <item x="11"/>
        <item x="1"/>
        <item x="12"/>
        <item x="13"/>
        <item x="14"/>
        <item x="2"/>
        <item x="15"/>
        <item x="16"/>
        <item x="3"/>
        <item x="4"/>
        <item x="17"/>
        <item x="18"/>
        <item x="5"/>
        <item x="6"/>
        <item x="7"/>
        <item x="8"/>
        <item x="39"/>
        <item x="40"/>
        <item x="41"/>
        <item x="42"/>
        <item x="43"/>
        <item x="44"/>
        <item x="45"/>
        <item x="46"/>
        <item x="47"/>
        <item x="48"/>
        <item x="49"/>
        <item x="50"/>
        <item x="51"/>
        <item x="52"/>
        <item x="53"/>
        <item x="54"/>
        <item x="64"/>
        <item x="65"/>
        <item x="55"/>
        <item x="56"/>
        <item x="57"/>
        <item x="58"/>
        <item x="83"/>
        <item x="59"/>
        <item x="60"/>
        <item x="61"/>
        <item x="62"/>
        <item x="63"/>
        <item x="66"/>
        <item x="67"/>
        <item x="68"/>
        <item x="69"/>
        <item x="70"/>
        <item x="71"/>
        <item x="72"/>
        <item x="73"/>
        <item x="74"/>
        <item x="75"/>
        <item x="76"/>
        <item x="77"/>
        <item x="78"/>
        <item x="79"/>
        <item x="80"/>
        <item x="81"/>
        <item x="82"/>
        <item x="84"/>
        <item x="85"/>
        <item x="86"/>
        <item x="87"/>
        <item x="88"/>
        <item x="89"/>
        <item x="90"/>
        <item x="91"/>
        <item x="92"/>
        <item x="93"/>
        <item x="94"/>
        <item x="95"/>
        <item x="96"/>
        <item x="97"/>
        <item x="98"/>
        <item x="99"/>
        <item x="100"/>
        <item x="101"/>
        <item x="102"/>
        <item x="103"/>
        <item x="19"/>
        <item x="20"/>
        <item x="21"/>
        <item x="22"/>
        <item x="23"/>
        <item x="24"/>
        <item x="25"/>
        <item x="26"/>
        <item x="27"/>
        <item x="28"/>
        <item x="29"/>
        <item x="30"/>
        <item x="31"/>
        <item x="32"/>
        <item x="33"/>
        <item x="34"/>
        <item x="35"/>
        <item x="36"/>
        <item x="37"/>
        <item x="38"/>
        <item t="default"/>
      </items>
    </pivotField>
    <pivotField showAll="0"/>
    <pivotField showAll="0"/>
    <pivotField showAll="0"/>
    <pivotField showAll="0"/>
    <pivotField showAll="0"/>
    <pivotField showAll="0"/>
    <pivotField showAll="0"/>
    <pivotField numFmtId="15" showAll="0"/>
    <pivotField axis="axisPage" numFmtId="15" multipleItemSelectionAllowed="1" showAll="0">
      <items count="8">
        <item h="1" x="0"/>
        <item h="1" x="1"/>
        <item h="1" x="2"/>
        <item x="3"/>
        <item x="4"/>
        <item x="5"/>
        <item x="6"/>
        <item t="default"/>
      </items>
    </pivotField>
    <pivotField showAll="0"/>
    <pivotField showAll="0"/>
    <pivotField showAll="0"/>
    <pivotField showAll="0"/>
    <pivotField numFmtId="10" showAll="0"/>
    <pivotField numFmtId="10" showAll="0"/>
    <pivotField numFmtId="10" showAll="0"/>
    <pivotField showAll="0"/>
    <pivotField numFmtId="10" showAll="0"/>
    <pivotField showAll="0"/>
    <pivotField showAll="0"/>
    <pivotField axis="axisCol" showAll="0">
      <items count="12">
        <item x="2"/>
        <item x="1"/>
        <item m="1" x="10"/>
        <item m="1" x="6"/>
        <item m="1" x="8"/>
        <item x="4"/>
        <item n="Interdependencia " x="0"/>
        <item n="Dependiente" m="1" x="7"/>
        <item x="3"/>
        <item m="1" x="9"/>
        <item x="5"/>
        <item t="default"/>
      </items>
    </pivotField>
    <pivotField showAll="0"/>
    <pivotField dragToRow="0" dragToCol="0" dragToPage="0" showAll="0" defaultSubtotal="0"/>
  </pivotFields>
  <rowFields count="3">
    <field x="0"/>
    <field x="5"/>
    <field x="6"/>
  </rowFields>
  <rowItems count="45">
    <i>
      <x/>
    </i>
    <i r="1">
      <x v="2"/>
    </i>
    <i r="1">
      <x v="4"/>
    </i>
    <i r="1">
      <x v="6"/>
    </i>
    <i r="1">
      <x v="7"/>
    </i>
    <i r="1">
      <x v="10"/>
    </i>
    <i r="1">
      <x v="11"/>
    </i>
    <i r="1">
      <x v="12"/>
    </i>
    <i r="1">
      <x v="13"/>
    </i>
    <i r="1">
      <x v="14"/>
    </i>
    <i r="1">
      <x v="15"/>
    </i>
    <i r="1">
      <x v="16"/>
    </i>
    <i r="1">
      <x v="17"/>
    </i>
    <i r="1">
      <x v="18"/>
    </i>
    <i>
      <x v="1"/>
    </i>
    <i r="1">
      <x v="19"/>
    </i>
    <i r="1">
      <x v="21"/>
    </i>
    <i r="1">
      <x v="23"/>
    </i>
    <i r="1">
      <x v="24"/>
    </i>
    <i r="1">
      <x v="25"/>
    </i>
    <i r="1">
      <x v="28"/>
    </i>
    <i r="1">
      <x v="29"/>
    </i>
    <i r="1">
      <x v="31"/>
    </i>
    <i r="1">
      <x v="32"/>
    </i>
    <i r="1">
      <x v="34"/>
    </i>
    <i r="1">
      <x v="35"/>
    </i>
    <i r="1">
      <x v="36"/>
    </i>
    <i r="1">
      <x v="37"/>
    </i>
    <i r="1">
      <x v="38"/>
    </i>
    <i r="1">
      <x v="40"/>
    </i>
    <i r="1">
      <x v="41"/>
    </i>
    <i r="1">
      <x v="43"/>
    </i>
    <i r="1">
      <x v="44"/>
    </i>
    <i r="1">
      <x v="45"/>
    </i>
    <i r="1">
      <x v="46"/>
    </i>
    <i r="1">
      <x v="47"/>
    </i>
    <i r="1">
      <x v="48"/>
    </i>
    <i>
      <x v="2"/>
    </i>
    <i r="1">
      <x v="51"/>
    </i>
    <i r="1">
      <x v="52"/>
    </i>
    <i r="1">
      <x v="54"/>
    </i>
    <i r="1">
      <x v="56"/>
    </i>
    <i r="1">
      <x v="57"/>
    </i>
    <i r="1">
      <x v="59"/>
    </i>
    <i t="grand">
      <x/>
    </i>
  </rowItems>
  <colFields count="1">
    <field x="27"/>
  </colFields>
  <colItems count="3">
    <i>
      <x v="6"/>
    </i>
    <i>
      <x v="10"/>
    </i>
    <i t="grand">
      <x/>
    </i>
  </colItems>
  <pageFields count="1">
    <pageField fld="15" hier="-1"/>
  </pageFields>
  <dataFields count="1">
    <dataField name="Cuenta hallazgo" fld="5" subtotal="count" baseField="6" baseItem="84"/>
  </dataFields>
  <formats count="150">
    <format dxfId="433">
      <pivotArea outline="0" collapsedLevelsAreSubtotals="1" fieldPosition="0"/>
    </format>
    <format dxfId="432">
      <pivotArea dataOnly="0" labelOnly="1" fieldPosition="0">
        <references count="1">
          <reference field="27" count="1">
            <x v="0"/>
          </reference>
        </references>
      </pivotArea>
    </format>
    <format dxfId="431">
      <pivotArea dataOnly="0" labelOnly="1" fieldPosition="0">
        <references count="1">
          <reference field="27" count="1">
            <x v="1"/>
          </reference>
        </references>
      </pivotArea>
    </format>
    <format dxfId="430">
      <pivotArea dataOnly="0" labelOnly="1" fieldPosition="0">
        <references count="1">
          <reference field="27" count="1">
            <x v="2"/>
          </reference>
        </references>
      </pivotArea>
    </format>
    <format dxfId="429">
      <pivotArea dataOnly="0" labelOnly="1" fieldPosition="0">
        <references count="1">
          <reference field="5" count="1">
            <x v="55"/>
          </reference>
        </references>
      </pivotArea>
    </format>
    <format dxfId="428">
      <pivotArea dataOnly="0" labelOnly="1" fieldPosition="0">
        <references count="1">
          <reference field="5" count="1">
            <x v="55"/>
          </reference>
        </references>
      </pivotArea>
    </format>
    <format dxfId="427">
      <pivotArea dataOnly="0" labelOnly="1" fieldPosition="0">
        <references count="1">
          <reference field="5" count="1">
            <x v="50"/>
          </reference>
        </references>
      </pivotArea>
    </format>
    <format dxfId="426">
      <pivotArea dataOnly="0" labelOnly="1" fieldPosition="0">
        <references count="1">
          <reference field="5" count="1">
            <x v="3"/>
          </reference>
        </references>
      </pivotArea>
    </format>
    <format dxfId="425">
      <pivotArea dataOnly="0" labelOnly="1" fieldPosition="0">
        <references count="1">
          <reference field="5" count="1">
            <x v="1"/>
          </reference>
        </references>
      </pivotArea>
    </format>
    <format dxfId="424">
      <pivotArea dataOnly="0" labelOnly="1" fieldPosition="0">
        <references count="1">
          <reference field="5" count="1">
            <x v="0"/>
          </reference>
        </references>
      </pivotArea>
    </format>
    <format dxfId="423">
      <pivotArea dataOnly="0" labelOnly="1" fieldPosition="0">
        <references count="1">
          <reference field="5" count="1">
            <x v="5"/>
          </reference>
        </references>
      </pivotArea>
    </format>
    <format dxfId="422">
      <pivotArea dataOnly="0" labelOnly="1" fieldPosition="0">
        <references count="1">
          <reference field="5" count="1">
            <x v="8"/>
          </reference>
        </references>
      </pivotArea>
    </format>
    <format dxfId="421">
      <pivotArea dataOnly="0" labelOnly="1" fieldPosition="0">
        <references count="1">
          <reference field="5" count="1">
            <x v="20"/>
          </reference>
        </references>
      </pivotArea>
    </format>
    <format dxfId="420">
      <pivotArea dataOnly="0" labelOnly="1" fieldPosition="0">
        <references count="1">
          <reference field="5" count="1">
            <x v="22"/>
          </reference>
        </references>
      </pivotArea>
    </format>
    <format dxfId="419">
      <pivotArea dataOnly="0" labelOnly="1" fieldPosition="0">
        <references count="1">
          <reference field="5" count="1">
            <x v="26"/>
          </reference>
        </references>
      </pivotArea>
    </format>
    <format dxfId="418">
      <pivotArea dataOnly="0" labelOnly="1" fieldPosition="0">
        <references count="1">
          <reference field="5" count="1">
            <x v="28"/>
          </reference>
        </references>
      </pivotArea>
    </format>
    <format dxfId="417">
      <pivotArea dataOnly="0" labelOnly="1" fieldPosition="0">
        <references count="1">
          <reference field="5" count="1">
            <x v="30"/>
          </reference>
        </references>
      </pivotArea>
    </format>
    <format dxfId="416">
      <pivotArea dataOnly="0" labelOnly="1" fieldPosition="0">
        <references count="1">
          <reference field="5" count="1">
            <x v="33"/>
          </reference>
        </references>
      </pivotArea>
    </format>
    <format dxfId="415">
      <pivotArea dataOnly="0" labelOnly="1" fieldPosition="0">
        <references count="1">
          <reference field="5" count="1">
            <x v="39"/>
          </reference>
        </references>
      </pivotArea>
    </format>
    <format dxfId="414">
      <pivotArea dataOnly="0" labelOnly="1" fieldPosition="0">
        <references count="1">
          <reference field="5" count="1">
            <x v="49"/>
          </reference>
        </references>
      </pivotArea>
    </format>
    <format dxfId="413">
      <pivotArea dataOnly="0" labelOnly="1" fieldPosition="0">
        <references count="1">
          <reference field="5" count="1">
            <x v="53"/>
          </reference>
        </references>
      </pivotArea>
    </format>
    <format dxfId="412">
      <pivotArea dataOnly="0" labelOnly="1" fieldPosition="0">
        <references count="1">
          <reference field="5" count="1">
            <x v="56"/>
          </reference>
        </references>
      </pivotArea>
    </format>
    <format dxfId="411">
      <pivotArea dataOnly="0" labelOnly="1" fieldPosition="0">
        <references count="1">
          <reference field="5" count="1">
            <x v="21"/>
          </reference>
        </references>
      </pivotArea>
    </format>
    <format dxfId="410">
      <pivotArea dataOnly="0" labelOnly="1" fieldPosition="0">
        <references count="1">
          <reference field="5" count="1">
            <x v="24"/>
          </reference>
        </references>
      </pivotArea>
    </format>
    <format dxfId="409">
      <pivotArea dataOnly="0" labelOnly="1" fieldPosition="0">
        <references count="1">
          <reference field="5" count="1">
            <x v="27"/>
          </reference>
        </references>
      </pivotArea>
    </format>
    <format dxfId="408">
      <pivotArea dataOnly="0" labelOnly="1" fieldPosition="0">
        <references count="1">
          <reference field="5" count="1">
            <x v="34"/>
          </reference>
        </references>
      </pivotArea>
    </format>
    <format dxfId="407">
      <pivotArea dataOnly="0" labelOnly="1" fieldPosition="0">
        <references count="1">
          <reference field="5" count="1">
            <x v="36"/>
          </reference>
        </references>
      </pivotArea>
    </format>
    <format dxfId="406">
      <pivotArea dataOnly="0" labelOnly="1" fieldPosition="0">
        <references count="1">
          <reference field="5" count="1">
            <x v="38"/>
          </reference>
        </references>
      </pivotArea>
    </format>
    <format dxfId="405">
      <pivotArea dataOnly="0" labelOnly="1" fieldPosition="0">
        <references count="1">
          <reference field="5" count="1">
            <x v="42"/>
          </reference>
        </references>
      </pivotArea>
    </format>
    <format dxfId="404">
      <pivotArea dataOnly="0" labelOnly="1" fieldPosition="0">
        <references count="1">
          <reference field="5" count="1">
            <x v="43"/>
          </reference>
        </references>
      </pivotArea>
    </format>
    <format dxfId="403">
      <pivotArea dataOnly="0" labelOnly="1" fieldPosition="0">
        <references count="1">
          <reference field="5" count="1">
            <x v="45"/>
          </reference>
        </references>
      </pivotArea>
    </format>
    <format dxfId="402">
      <pivotArea dataOnly="0" labelOnly="1" fieldPosition="0">
        <references count="1">
          <reference field="5" count="1">
            <x v="51"/>
          </reference>
        </references>
      </pivotArea>
    </format>
    <format dxfId="401">
      <pivotArea dataOnly="0" labelOnly="1" fieldPosition="0">
        <references count="1">
          <reference field="5" count="1">
            <x v="52"/>
          </reference>
        </references>
      </pivotArea>
    </format>
    <format dxfId="400">
      <pivotArea dataOnly="0" labelOnly="1" fieldPosition="0">
        <references count="1">
          <reference field="5" count="1">
            <x v="57"/>
          </reference>
        </references>
      </pivotArea>
    </format>
    <format dxfId="399">
      <pivotArea dataOnly="0" labelOnly="1" fieldPosition="0">
        <references count="1">
          <reference field="5" count="1">
            <x v="58"/>
          </reference>
        </references>
      </pivotArea>
    </format>
    <format dxfId="398">
      <pivotArea dataOnly="0" labelOnly="1" fieldPosition="0">
        <references count="1">
          <reference field="5" count="1">
            <x v="59"/>
          </reference>
        </references>
      </pivotArea>
    </format>
    <format dxfId="397">
      <pivotArea dataOnly="0" labelOnly="1" fieldPosition="0">
        <references count="1">
          <reference field="5" count="1">
            <x v="9"/>
          </reference>
        </references>
      </pivotArea>
    </format>
    <format dxfId="396">
      <pivotArea dataOnly="0" labelOnly="1" fieldPosition="0">
        <references count="1">
          <reference field="5" count="1">
            <x v="9"/>
          </reference>
        </references>
      </pivotArea>
    </format>
    <format dxfId="395">
      <pivotArea dataOnly="0" labelOnly="1" fieldPosition="0">
        <references count="1">
          <reference field="27" count="1">
            <x v="4"/>
          </reference>
        </references>
      </pivotArea>
    </format>
    <format dxfId="394">
      <pivotArea dataOnly="0" labelOnly="1" fieldPosition="0">
        <references count="1">
          <reference field="27" count="4">
            <x v="0"/>
            <x v="1"/>
            <x v="2"/>
            <x v="4"/>
          </reference>
        </references>
      </pivotArea>
    </format>
    <format dxfId="393">
      <pivotArea dataOnly="0" labelOnly="1" grandCol="1" outline="0" fieldPosition="0"/>
    </format>
    <format dxfId="392">
      <pivotArea collapsedLevelsAreSubtotals="1" fieldPosition="0">
        <references count="2">
          <reference field="5" count="1">
            <x v="0"/>
          </reference>
          <reference field="27" count="1" selected="0">
            <x v="0"/>
          </reference>
        </references>
      </pivotArea>
    </format>
    <format dxfId="391">
      <pivotArea collapsedLevelsAreSubtotals="1" fieldPosition="0">
        <references count="2">
          <reference field="5" count="1">
            <x v="1"/>
          </reference>
          <reference field="27" count="1" selected="0">
            <x v="0"/>
          </reference>
        </references>
      </pivotArea>
    </format>
    <format dxfId="390">
      <pivotArea collapsedLevelsAreSubtotals="1" fieldPosition="0">
        <references count="2">
          <reference field="5" count="1">
            <x v="3"/>
          </reference>
          <reference field="27" count="1" selected="0">
            <x v="0"/>
          </reference>
        </references>
      </pivotArea>
    </format>
    <format dxfId="389">
      <pivotArea collapsedLevelsAreSubtotals="1" fieldPosition="0">
        <references count="2">
          <reference field="5" count="1">
            <x v="0"/>
          </reference>
          <reference field="27" count="1" selected="0">
            <x v="0"/>
          </reference>
        </references>
      </pivotArea>
    </format>
    <format dxfId="388">
      <pivotArea collapsedLevelsAreSubtotals="1" fieldPosition="0">
        <references count="2">
          <reference field="5" count="1">
            <x v="1"/>
          </reference>
          <reference field="27" count="1" selected="0">
            <x v="0"/>
          </reference>
        </references>
      </pivotArea>
    </format>
    <format dxfId="387">
      <pivotArea collapsedLevelsAreSubtotals="1" fieldPosition="0">
        <references count="2">
          <reference field="5" count="1">
            <x v="3"/>
          </reference>
          <reference field="27" count="1" selected="0">
            <x v="0"/>
          </reference>
        </references>
      </pivotArea>
    </format>
    <format dxfId="386">
      <pivotArea collapsedLevelsAreSubtotals="1" fieldPosition="0">
        <references count="2">
          <reference field="5" count="1">
            <x v="50"/>
          </reference>
          <reference field="27" count="1" selected="0">
            <x v="0"/>
          </reference>
        </references>
      </pivotArea>
    </format>
    <format dxfId="385">
      <pivotArea collapsedLevelsAreSubtotals="1" fieldPosition="0">
        <references count="2">
          <reference field="5" count="1">
            <x v="55"/>
          </reference>
          <reference field="27" count="1" selected="0">
            <x v="0"/>
          </reference>
        </references>
      </pivotArea>
    </format>
    <format dxfId="384">
      <pivotArea collapsedLevelsAreSubtotals="1" fieldPosition="0">
        <references count="2">
          <reference field="5" count="1">
            <x v="5"/>
          </reference>
          <reference field="27" count="1" selected="0">
            <x v="1"/>
          </reference>
        </references>
      </pivotArea>
    </format>
    <format dxfId="383">
      <pivotArea collapsedLevelsAreSubtotals="1" fieldPosition="0">
        <references count="2">
          <reference field="5" count="1">
            <x v="8"/>
          </reference>
          <reference field="27" count="1" selected="0">
            <x v="1"/>
          </reference>
        </references>
      </pivotArea>
    </format>
    <format dxfId="382">
      <pivotArea collapsedLevelsAreSubtotals="1" fieldPosition="0">
        <references count="2">
          <reference field="5" count="1">
            <x v="20"/>
          </reference>
          <reference field="27" count="1" selected="0">
            <x v="1"/>
          </reference>
        </references>
      </pivotArea>
    </format>
    <format dxfId="381">
      <pivotArea collapsedLevelsAreSubtotals="1" fieldPosition="0">
        <references count="2">
          <reference field="5" count="1">
            <x v="22"/>
          </reference>
          <reference field="27" count="1" selected="0">
            <x v="1"/>
          </reference>
        </references>
      </pivotArea>
    </format>
    <format dxfId="380">
      <pivotArea collapsedLevelsAreSubtotals="1" fieldPosition="0">
        <references count="2">
          <reference field="5" count="1">
            <x v="26"/>
          </reference>
          <reference field="27" count="1" selected="0">
            <x v="1"/>
          </reference>
        </references>
      </pivotArea>
    </format>
    <format dxfId="379">
      <pivotArea collapsedLevelsAreSubtotals="1" fieldPosition="0">
        <references count="2">
          <reference field="5" count="1">
            <x v="28"/>
          </reference>
          <reference field="27" count="1" selected="0">
            <x v="1"/>
          </reference>
        </references>
      </pivotArea>
    </format>
    <format dxfId="378">
      <pivotArea collapsedLevelsAreSubtotals="1" fieldPosition="0">
        <references count="2">
          <reference field="5" count="1">
            <x v="30"/>
          </reference>
          <reference field="27" count="1" selected="0">
            <x v="1"/>
          </reference>
        </references>
      </pivotArea>
    </format>
    <format dxfId="377">
      <pivotArea collapsedLevelsAreSubtotals="1" fieldPosition="0">
        <references count="2">
          <reference field="5" count="1">
            <x v="33"/>
          </reference>
          <reference field="27" count="1" selected="0">
            <x v="1"/>
          </reference>
        </references>
      </pivotArea>
    </format>
    <format dxfId="376">
      <pivotArea collapsedLevelsAreSubtotals="1" fieldPosition="0">
        <references count="2">
          <reference field="5" count="1">
            <x v="39"/>
          </reference>
          <reference field="27" count="1" selected="0">
            <x v="1"/>
          </reference>
        </references>
      </pivotArea>
    </format>
    <format dxfId="375">
      <pivotArea collapsedLevelsAreSubtotals="1" fieldPosition="0">
        <references count="2">
          <reference field="5" count="1">
            <x v="49"/>
          </reference>
          <reference field="27" count="1" selected="0">
            <x v="1"/>
          </reference>
        </references>
      </pivotArea>
    </format>
    <format dxfId="374">
      <pivotArea collapsedLevelsAreSubtotals="1" fieldPosition="0">
        <references count="2">
          <reference field="5" count="1">
            <x v="53"/>
          </reference>
          <reference field="27" count="1" selected="0">
            <x v="1"/>
          </reference>
        </references>
      </pivotArea>
    </format>
    <format dxfId="373">
      <pivotArea collapsedLevelsAreSubtotals="1" fieldPosition="0">
        <references count="2">
          <reference field="5" count="1">
            <x v="56"/>
          </reference>
          <reference field="27" count="1" selected="0">
            <x v="1"/>
          </reference>
        </references>
      </pivotArea>
    </format>
    <format dxfId="372">
      <pivotArea collapsedLevelsAreSubtotals="1" fieldPosition="0">
        <references count="2">
          <reference field="5" count="1">
            <x v="21"/>
          </reference>
          <reference field="27" count="1" selected="0">
            <x v="2"/>
          </reference>
        </references>
      </pivotArea>
    </format>
    <format dxfId="371">
      <pivotArea collapsedLevelsAreSubtotals="1" fieldPosition="0">
        <references count="2">
          <reference field="5" count="1">
            <x v="24"/>
          </reference>
          <reference field="27" count="1" selected="0">
            <x v="2"/>
          </reference>
        </references>
      </pivotArea>
    </format>
    <format dxfId="370">
      <pivotArea collapsedLevelsAreSubtotals="1" fieldPosition="0">
        <references count="2">
          <reference field="5" count="1">
            <x v="27"/>
          </reference>
          <reference field="27" count="1" selected="0">
            <x v="2"/>
          </reference>
        </references>
      </pivotArea>
    </format>
    <format dxfId="369">
      <pivotArea collapsedLevelsAreSubtotals="1" fieldPosition="0">
        <references count="2">
          <reference field="5" count="1">
            <x v="34"/>
          </reference>
          <reference field="27" count="1" selected="0">
            <x v="2"/>
          </reference>
        </references>
      </pivotArea>
    </format>
    <format dxfId="368">
      <pivotArea collapsedLevelsAreSubtotals="1" fieldPosition="0">
        <references count="2">
          <reference field="5" count="1">
            <x v="36"/>
          </reference>
          <reference field="27" count="1" selected="0">
            <x v="2"/>
          </reference>
        </references>
      </pivotArea>
    </format>
    <format dxfId="367">
      <pivotArea collapsedLevelsAreSubtotals="1" fieldPosition="0">
        <references count="2">
          <reference field="5" count="1">
            <x v="38"/>
          </reference>
          <reference field="27" count="1" selected="0">
            <x v="2"/>
          </reference>
        </references>
      </pivotArea>
    </format>
    <format dxfId="366">
      <pivotArea collapsedLevelsAreSubtotals="1" fieldPosition="0">
        <references count="2">
          <reference field="5" count="1">
            <x v="42"/>
          </reference>
          <reference field="27" count="1" selected="0">
            <x v="2"/>
          </reference>
        </references>
      </pivotArea>
    </format>
    <format dxfId="365">
      <pivotArea collapsedLevelsAreSubtotals="1" fieldPosition="0">
        <references count="2">
          <reference field="5" count="1">
            <x v="43"/>
          </reference>
          <reference field="27" count="1" selected="0">
            <x v="2"/>
          </reference>
        </references>
      </pivotArea>
    </format>
    <format dxfId="364">
      <pivotArea collapsedLevelsAreSubtotals="1" fieldPosition="0">
        <references count="2">
          <reference field="5" count="1">
            <x v="45"/>
          </reference>
          <reference field="27" count="1" selected="0">
            <x v="2"/>
          </reference>
        </references>
      </pivotArea>
    </format>
    <format dxfId="363">
      <pivotArea collapsedLevelsAreSubtotals="1" fieldPosition="0">
        <references count="2">
          <reference field="5" count="1">
            <x v="51"/>
          </reference>
          <reference field="27" count="1" selected="0">
            <x v="2"/>
          </reference>
        </references>
      </pivotArea>
    </format>
    <format dxfId="362">
      <pivotArea collapsedLevelsAreSubtotals="1" fieldPosition="0">
        <references count="2">
          <reference field="5" count="1">
            <x v="52"/>
          </reference>
          <reference field="27" count="1" selected="0">
            <x v="2"/>
          </reference>
        </references>
      </pivotArea>
    </format>
    <format dxfId="361">
      <pivotArea collapsedLevelsAreSubtotals="1" fieldPosition="0">
        <references count="2">
          <reference field="5" count="1">
            <x v="56"/>
          </reference>
          <reference field="27" count="1" selected="0">
            <x v="2"/>
          </reference>
        </references>
      </pivotArea>
    </format>
    <format dxfId="360">
      <pivotArea collapsedLevelsAreSubtotals="1" fieldPosition="0">
        <references count="2">
          <reference field="5" count="1">
            <x v="57"/>
          </reference>
          <reference field="27" count="1" selected="0">
            <x v="2"/>
          </reference>
        </references>
      </pivotArea>
    </format>
    <format dxfId="359">
      <pivotArea collapsedLevelsAreSubtotals="1" fieldPosition="0">
        <references count="2">
          <reference field="5" count="1">
            <x v="58"/>
          </reference>
          <reference field="27" count="1" selected="0">
            <x v="2"/>
          </reference>
        </references>
      </pivotArea>
    </format>
    <format dxfId="358">
      <pivotArea collapsedLevelsAreSubtotals="1" fieldPosition="0">
        <references count="2">
          <reference field="5" count="1">
            <x v="59"/>
          </reference>
          <reference field="27" count="1" selected="0">
            <x v="2"/>
          </reference>
        </references>
      </pivotArea>
    </format>
    <format dxfId="357">
      <pivotArea collapsedLevelsAreSubtotals="1" fieldPosition="0">
        <references count="2">
          <reference field="5" count="1">
            <x v="9"/>
          </reference>
          <reference field="27" count="1" selected="0">
            <x v="4"/>
          </reference>
        </references>
      </pivotArea>
    </format>
    <format dxfId="356">
      <pivotArea collapsedLevelsAreSubtotals="1" fieldPosition="0">
        <references count="1">
          <reference field="0" count="1">
            <x v="0"/>
          </reference>
        </references>
      </pivotArea>
    </format>
    <format dxfId="355">
      <pivotArea dataOnly="0" labelOnly="1" fieldPosition="0">
        <references count="1">
          <reference field="0" count="1">
            <x v="0"/>
          </reference>
        </references>
      </pivotArea>
    </format>
    <format dxfId="354">
      <pivotArea collapsedLevelsAreSubtotals="1" fieldPosition="0">
        <references count="1">
          <reference field="0" count="1">
            <x v="1"/>
          </reference>
        </references>
      </pivotArea>
    </format>
    <format dxfId="353">
      <pivotArea dataOnly="0" labelOnly="1" fieldPosition="0">
        <references count="1">
          <reference field="0" count="1">
            <x v="1"/>
          </reference>
        </references>
      </pivotArea>
    </format>
    <format dxfId="352">
      <pivotArea collapsedLevelsAreSubtotals="1" fieldPosition="0">
        <references count="1">
          <reference field="0" count="1">
            <x v="2"/>
          </reference>
        </references>
      </pivotArea>
    </format>
    <format dxfId="351">
      <pivotArea dataOnly="0" labelOnly="1" fieldPosition="0">
        <references count="1">
          <reference field="0" count="1">
            <x v="2"/>
          </reference>
        </references>
      </pivotArea>
    </format>
    <format dxfId="350">
      <pivotArea dataOnly="0" labelOnly="1" fieldPosition="0">
        <references count="1">
          <reference field="27" count="1">
            <x v="6"/>
          </reference>
        </references>
      </pivotArea>
    </format>
    <format dxfId="349">
      <pivotArea dataOnly="0" labelOnly="1" fieldPosition="0">
        <references count="1">
          <reference field="27" count="1">
            <x v="7"/>
          </reference>
        </references>
      </pivotArea>
    </format>
    <format dxfId="348">
      <pivotArea dataOnly="0" labelOnly="1" fieldPosition="0">
        <references count="2">
          <reference field="0" count="1" selected="0">
            <x v="1"/>
          </reference>
          <reference field="5" count="22">
            <x v="19"/>
            <x v="21"/>
            <x v="23"/>
            <x v="24"/>
            <x v="25"/>
            <x v="28"/>
            <x v="29"/>
            <x v="31"/>
            <x v="32"/>
            <x v="34"/>
            <x v="35"/>
            <x v="36"/>
            <x v="37"/>
            <x v="38"/>
            <x v="40"/>
            <x v="41"/>
            <x v="43"/>
            <x v="44"/>
            <x v="45"/>
            <x v="46"/>
            <x v="47"/>
            <x v="48"/>
          </reference>
        </references>
      </pivotArea>
    </format>
    <format dxfId="347">
      <pivotArea dataOnly="0" labelOnly="1" fieldPosition="0">
        <references count="2">
          <reference field="0" count="1" selected="0">
            <x v="2"/>
          </reference>
          <reference field="5" count="6">
            <x v="51"/>
            <x v="52"/>
            <x v="54"/>
            <x v="56"/>
            <x v="57"/>
            <x v="59"/>
          </reference>
        </references>
      </pivotArea>
    </format>
    <format dxfId="346">
      <pivotArea dataOnly="0" labelOnly="1" fieldPosition="0">
        <references count="1">
          <reference field="27" count="2">
            <x v="6"/>
            <x v="10"/>
          </reference>
        </references>
      </pivotArea>
    </format>
    <format dxfId="345">
      <pivotArea field="27" grandRow="1" outline="0" collapsedLevelsAreSubtotals="1" axis="axisCol" fieldPosition="0">
        <references count="1">
          <reference field="27" count="2" selected="0">
            <x v="6"/>
            <x v="10"/>
          </reference>
        </references>
      </pivotArea>
    </format>
    <format dxfId="344">
      <pivotArea type="all" dataOnly="0" outline="0" fieldPosition="0"/>
    </format>
    <format dxfId="343">
      <pivotArea outline="0" collapsedLevelsAreSubtotals="1" fieldPosition="0"/>
    </format>
    <format dxfId="342">
      <pivotArea type="origin" dataOnly="0" labelOnly="1" outline="0" fieldPosition="0"/>
    </format>
    <format dxfId="341">
      <pivotArea field="27" type="button" dataOnly="0" labelOnly="1" outline="0" axis="axisCol" fieldPosition="0"/>
    </format>
    <format dxfId="340">
      <pivotArea type="topRight" dataOnly="0" labelOnly="1" outline="0" fieldPosition="0"/>
    </format>
    <format dxfId="339">
      <pivotArea field="0" type="button" dataOnly="0" labelOnly="1" outline="0" axis="axisRow" fieldPosition="0"/>
    </format>
    <format dxfId="338">
      <pivotArea dataOnly="0" labelOnly="1" fieldPosition="0">
        <references count="1">
          <reference field="0" count="0"/>
        </references>
      </pivotArea>
    </format>
    <format dxfId="337">
      <pivotArea dataOnly="0" labelOnly="1" grandRow="1" outline="0" fieldPosition="0"/>
    </format>
    <format dxfId="336">
      <pivotArea dataOnly="0" labelOnly="1" fieldPosition="0">
        <references count="2">
          <reference field="0" count="1" selected="0">
            <x v="0"/>
          </reference>
          <reference field="5" count="13">
            <x v="2"/>
            <x v="4"/>
            <x v="6"/>
            <x v="7"/>
            <x v="10"/>
            <x v="11"/>
            <x v="12"/>
            <x v="13"/>
            <x v="14"/>
            <x v="15"/>
            <x v="16"/>
            <x v="17"/>
            <x v="18"/>
          </reference>
        </references>
      </pivotArea>
    </format>
    <format dxfId="335">
      <pivotArea dataOnly="0" labelOnly="1" fieldPosition="0">
        <references count="2">
          <reference field="0" count="1" selected="0">
            <x v="1"/>
          </reference>
          <reference field="5" count="22">
            <x v="19"/>
            <x v="21"/>
            <x v="23"/>
            <x v="24"/>
            <x v="25"/>
            <x v="28"/>
            <x v="29"/>
            <x v="31"/>
            <x v="32"/>
            <x v="34"/>
            <x v="35"/>
            <x v="36"/>
            <x v="37"/>
            <x v="38"/>
            <x v="40"/>
            <x v="41"/>
            <x v="43"/>
            <x v="44"/>
            <x v="45"/>
            <x v="46"/>
            <x v="47"/>
            <x v="48"/>
          </reference>
        </references>
      </pivotArea>
    </format>
    <format dxfId="334">
      <pivotArea dataOnly="0" labelOnly="1" fieldPosition="0">
        <references count="2">
          <reference field="0" count="1" selected="0">
            <x v="2"/>
          </reference>
          <reference field="5" count="6">
            <x v="51"/>
            <x v="52"/>
            <x v="54"/>
            <x v="56"/>
            <x v="57"/>
            <x v="59"/>
          </reference>
        </references>
      </pivotArea>
    </format>
    <format dxfId="333">
      <pivotArea dataOnly="0" labelOnly="1" fieldPosition="0">
        <references count="1">
          <reference field="27" count="2">
            <x v="6"/>
            <x v="10"/>
          </reference>
        </references>
      </pivotArea>
    </format>
    <format dxfId="332">
      <pivotArea dataOnly="0" labelOnly="1" grandCol="1" outline="0" fieldPosition="0"/>
    </format>
    <format dxfId="331">
      <pivotArea dataOnly="0" labelOnly="1" fieldPosition="0">
        <references count="1">
          <reference field="27" count="2">
            <x v="6"/>
            <x v="10"/>
          </reference>
        </references>
      </pivotArea>
    </format>
    <format dxfId="330">
      <pivotArea dataOnly="0" labelOnly="1" grandCol="1" outline="0" fieldPosition="0"/>
    </format>
    <format dxfId="329">
      <pivotArea dataOnly="0" labelOnly="1" fieldPosition="0">
        <references count="1">
          <reference field="27" count="1">
            <x v="10"/>
          </reference>
        </references>
      </pivotArea>
    </format>
    <format dxfId="328">
      <pivotArea collapsedLevelsAreSubtotals="1" fieldPosition="0">
        <references count="2">
          <reference field="0" count="1">
            <x v="2"/>
          </reference>
          <reference field="27" count="1" selected="0">
            <x v="10"/>
          </reference>
        </references>
      </pivotArea>
    </format>
    <format dxfId="327">
      <pivotArea collapsedLevelsAreSubtotals="1" fieldPosition="0">
        <references count="3">
          <reference field="0" count="1" selected="0">
            <x v="2"/>
          </reference>
          <reference field="5" count="1">
            <x v="56"/>
          </reference>
          <reference field="27" count="1" selected="0">
            <x v="10"/>
          </reference>
        </references>
      </pivotArea>
    </format>
    <format dxfId="326">
      <pivotArea collapsedLevelsAreSubtotals="1" fieldPosition="0">
        <references count="3">
          <reference field="0" count="1" selected="0">
            <x v="2"/>
          </reference>
          <reference field="5" count="1">
            <x v="57"/>
          </reference>
          <reference field="27" count="1" selected="0">
            <x v="10"/>
          </reference>
        </references>
      </pivotArea>
    </format>
    <format dxfId="325">
      <pivotArea field="27" grandRow="1" outline="0" collapsedLevelsAreSubtotals="1" axis="axisCol" fieldPosition="0">
        <references count="1">
          <reference field="27" count="1" selected="0">
            <x v="10"/>
          </reference>
        </references>
      </pivotArea>
    </format>
    <format dxfId="324">
      <pivotArea dataOnly="0" labelOnly="1" fieldPosition="0">
        <references count="1">
          <reference field="27" count="1">
            <x v="6"/>
          </reference>
        </references>
      </pivotArea>
    </format>
    <format dxfId="323">
      <pivotArea collapsedLevelsAreSubtotals="1" fieldPosition="0">
        <references count="3">
          <reference field="0" count="1" selected="0">
            <x v="0"/>
          </reference>
          <reference field="5" count="1">
            <x v="2"/>
          </reference>
          <reference field="27" count="1" selected="0">
            <x v="6"/>
          </reference>
        </references>
      </pivotArea>
    </format>
    <format dxfId="322">
      <pivotArea collapsedLevelsAreSubtotals="1" fieldPosition="0">
        <references count="3">
          <reference field="0" count="1" selected="0">
            <x v="0"/>
          </reference>
          <reference field="5" count="1">
            <x v="4"/>
          </reference>
          <reference field="27" count="1" selected="0">
            <x v="6"/>
          </reference>
        </references>
      </pivotArea>
    </format>
    <format dxfId="321">
      <pivotArea collapsedLevelsAreSubtotals="1" fieldPosition="0">
        <references count="3">
          <reference field="0" count="1" selected="0">
            <x v="0"/>
          </reference>
          <reference field="5" count="1">
            <x v="6"/>
          </reference>
          <reference field="27" count="1" selected="0">
            <x v="6"/>
          </reference>
        </references>
      </pivotArea>
    </format>
    <format dxfId="320">
      <pivotArea collapsedLevelsAreSubtotals="1" fieldPosition="0">
        <references count="3">
          <reference field="0" count="1" selected="0">
            <x v="0"/>
          </reference>
          <reference field="5" count="1">
            <x v="7"/>
          </reference>
          <reference field="27" count="1" selected="0">
            <x v="6"/>
          </reference>
        </references>
      </pivotArea>
    </format>
    <format dxfId="319">
      <pivotArea collapsedLevelsAreSubtotals="1" fieldPosition="0">
        <references count="3">
          <reference field="0" count="1" selected="0">
            <x v="0"/>
          </reference>
          <reference field="5" count="1">
            <x v="10"/>
          </reference>
          <reference field="27" count="1" selected="0">
            <x v="6"/>
          </reference>
        </references>
      </pivotArea>
    </format>
    <format dxfId="318">
      <pivotArea collapsedLevelsAreSubtotals="1" fieldPosition="0">
        <references count="3">
          <reference field="0" count="1" selected="0">
            <x v="0"/>
          </reference>
          <reference field="5" count="1">
            <x v="11"/>
          </reference>
          <reference field="27" count="1" selected="0">
            <x v="6"/>
          </reference>
        </references>
      </pivotArea>
    </format>
    <format dxfId="317">
      <pivotArea collapsedLevelsAreSubtotals="1" fieldPosition="0">
        <references count="3">
          <reference field="0" count="1" selected="0">
            <x v="0"/>
          </reference>
          <reference field="5" count="1">
            <x v="12"/>
          </reference>
          <reference field="27" count="1" selected="0">
            <x v="6"/>
          </reference>
        </references>
      </pivotArea>
    </format>
    <format dxfId="316">
      <pivotArea collapsedLevelsAreSubtotals="1" fieldPosition="0">
        <references count="3">
          <reference field="0" count="1" selected="0">
            <x v="0"/>
          </reference>
          <reference field="5" count="1">
            <x v="13"/>
          </reference>
          <reference field="27" count="1" selected="0">
            <x v="6"/>
          </reference>
        </references>
      </pivotArea>
    </format>
    <format dxfId="315">
      <pivotArea collapsedLevelsAreSubtotals="1" fieldPosition="0">
        <references count="3">
          <reference field="0" count="1" selected="0">
            <x v="0"/>
          </reference>
          <reference field="5" count="1">
            <x v="14"/>
          </reference>
          <reference field="27" count="1" selected="0">
            <x v="6"/>
          </reference>
        </references>
      </pivotArea>
    </format>
    <format dxfId="314">
      <pivotArea collapsedLevelsAreSubtotals="1" fieldPosition="0">
        <references count="3">
          <reference field="0" count="1" selected="0">
            <x v="0"/>
          </reference>
          <reference field="5" count="1">
            <x v="15"/>
          </reference>
          <reference field="27" count="1" selected="0">
            <x v="6"/>
          </reference>
        </references>
      </pivotArea>
    </format>
    <format dxfId="313">
      <pivotArea collapsedLevelsAreSubtotals="1" fieldPosition="0">
        <references count="3">
          <reference field="0" count="1" selected="0">
            <x v="0"/>
          </reference>
          <reference field="5" count="1">
            <x v="16"/>
          </reference>
          <reference field="27" count="1" selected="0">
            <x v="6"/>
          </reference>
        </references>
      </pivotArea>
    </format>
    <format dxfId="312">
      <pivotArea collapsedLevelsAreSubtotals="1" fieldPosition="0">
        <references count="3">
          <reference field="0" count="1" selected="0">
            <x v="0"/>
          </reference>
          <reference field="5" count="1">
            <x v="17"/>
          </reference>
          <reference field="27" count="1" selected="0">
            <x v="6"/>
          </reference>
        </references>
      </pivotArea>
    </format>
    <format dxfId="311">
      <pivotArea collapsedLevelsAreSubtotals="1" fieldPosition="0">
        <references count="3">
          <reference field="0" count="1" selected="0">
            <x v="0"/>
          </reference>
          <reference field="5" count="1">
            <x v="18"/>
          </reference>
          <reference field="27" count="1" selected="0">
            <x v="6"/>
          </reference>
        </references>
      </pivotArea>
    </format>
    <format dxfId="310">
      <pivotArea collapsedLevelsAreSubtotals="1" fieldPosition="0">
        <references count="3">
          <reference field="0" count="1" selected="0">
            <x v="1"/>
          </reference>
          <reference field="5" count="1">
            <x v="19"/>
          </reference>
          <reference field="27" count="1" selected="0">
            <x v="6"/>
          </reference>
        </references>
      </pivotArea>
    </format>
    <format dxfId="309">
      <pivotArea collapsedLevelsAreSubtotals="1" fieldPosition="0">
        <references count="3">
          <reference field="0" count="1" selected="0">
            <x v="1"/>
          </reference>
          <reference field="5" count="1">
            <x v="21"/>
          </reference>
          <reference field="27" count="1" selected="0">
            <x v="6"/>
          </reference>
        </references>
      </pivotArea>
    </format>
    <format dxfId="308">
      <pivotArea collapsedLevelsAreSubtotals="1" fieldPosition="0">
        <references count="3">
          <reference field="0" count="1" selected="0">
            <x v="1"/>
          </reference>
          <reference field="5" count="1">
            <x v="23"/>
          </reference>
          <reference field="27" count="1" selected="0">
            <x v="6"/>
          </reference>
        </references>
      </pivotArea>
    </format>
    <format dxfId="307">
      <pivotArea collapsedLevelsAreSubtotals="1" fieldPosition="0">
        <references count="3">
          <reference field="0" count="1" selected="0">
            <x v="1"/>
          </reference>
          <reference field="5" count="1">
            <x v="24"/>
          </reference>
          <reference field="27" count="1" selected="0">
            <x v="6"/>
          </reference>
        </references>
      </pivotArea>
    </format>
    <format dxfId="306">
      <pivotArea collapsedLevelsAreSubtotals="1" fieldPosition="0">
        <references count="3">
          <reference field="0" count="1" selected="0">
            <x v="1"/>
          </reference>
          <reference field="5" count="1">
            <x v="25"/>
          </reference>
          <reference field="27" count="1" selected="0">
            <x v="6"/>
          </reference>
        </references>
      </pivotArea>
    </format>
    <format dxfId="305">
      <pivotArea collapsedLevelsAreSubtotals="1" fieldPosition="0">
        <references count="3">
          <reference field="0" count="1" selected="0">
            <x v="1"/>
          </reference>
          <reference field="5" count="1">
            <x v="28"/>
          </reference>
          <reference field="27" count="1" selected="0">
            <x v="6"/>
          </reference>
        </references>
      </pivotArea>
    </format>
    <format dxfId="304">
      <pivotArea collapsedLevelsAreSubtotals="1" fieldPosition="0">
        <references count="3">
          <reference field="0" count="1" selected="0">
            <x v="1"/>
          </reference>
          <reference field="5" count="1">
            <x v="29"/>
          </reference>
          <reference field="27" count="1" selected="0">
            <x v="6"/>
          </reference>
        </references>
      </pivotArea>
    </format>
    <format dxfId="303">
      <pivotArea collapsedLevelsAreSubtotals="1" fieldPosition="0">
        <references count="3">
          <reference field="0" count="1" selected="0">
            <x v="1"/>
          </reference>
          <reference field="5" count="1">
            <x v="31"/>
          </reference>
          <reference field="27" count="1" selected="0">
            <x v="6"/>
          </reference>
        </references>
      </pivotArea>
    </format>
    <format dxfId="302">
      <pivotArea collapsedLevelsAreSubtotals="1" fieldPosition="0">
        <references count="3">
          <reference field="0" count="1" selected="0">
            <x v="1"/>
          </reference>
          <reference field="5" count="1">
            <x v="32"/>
          </reference>
          <reference field="27" count="1" selected="0">
            <x v="6"/>
          </reference>
        </references>
      </pivotArea>
    </format>
    <format dxfId="301">
      <pivotArea collapsedLevelsAreSubtotals="1" fieldPosition="0">
        <references count="3">
          <reference field="0" count="1" selected="0">
            <x v="1"/>
          </reference>
          <reference field="5" count="1">
            <x v="34"/>
          </reference>
          <reference field="27" count="1" selected="0">
            <x v="6"/>
          </reference>
        </references>
      </pivotArea>
    </format>
    <format dxfId="300">
      <pivotArea collapsedLevelsAreSubtotals="1" fieldPosition="0">
        <references count="3">
          <reference field="0" count="1" selected="0">
            <x v="1"/>
          </reference>
          <reference field="5" count="1">
            <x v="35"/>
          </reference>
          <reference field="27" count="1" selected="0">
            <x v="6"/>
          </reference>
        </references>
      </pivotArea>
    </format>
    <format dxfId="299">
      <pivotArea collapsedLevelsAreSubtotals="1" fieldPosition="0">
        <references count="3">
          <reference field="0" count="1" selected="0">
            <x v="1"/>
          </reference>
          <reference field="5" count="1">
            <x v="36"/>
          </reference>
          <reference field="27" count="1" selected="0">
            <x v="6"/>
          </reference>
        </references>
      </pivotArea>
    </format>
    <format dxfId="298">
      <pivotArea collapsedLevelsAreSubtotals="1" fieldPosition="0">
        <references count="3">
          <reference field="0" count="1" selected="0">
            <x v="1"/>
          </reference>
          <reference field="5" count="1">
            <x v="37"/>
          </reference>
          <reference field="27" count="1" selected="0">
            <x v="6"/>
          </reference>
        </references>
      </pivotArea>
    </format>
    <format dxfId="297">
      <pivotArea collapsedLevelsAreSubtotals="1" fieldPosition="0">
        <references count="3">
          <reference field="0" count="1" selected="0">
            <x v="1"/>
          </reference>
          <reference field="5" count="1">
            <x v="38"/>
          </reference>
          <reference field="27" count="1" selected="0">
            <x v="6"/>
          </reference>
        </references>
      </pivotArea>
    </format>
    <format dxfId="296">
      <pivotArea collapsedLevelsAreSubtotals="1" fieldPosition="0">
        <references count="3">
          <reference field="0" count="1" selected="0">
            <x v="1"/>
          </reference>
          <reference field="5" count="1">
            <x v="40"/>
          </reference>
          <reference field="27" count="1" selected="0">
            <x v="6"/>
          </reference>
        </references>
      </pivotArea>
    </format>
    <format dxfId="295">
      <pivotArea collapsedLevelsAreSubtotals="1" fieldPosition="0">
        <references count="3">
          <reference field="0" count="1" selected="0">
            <x v="1"/>
          </reference>
          <reference field="5" count="1">
            <x v="41"/>
          </reference>
          <reference field="27" count="1" selected="0">
            <x v="6"/>
          </reference>
        </references>
      </pivotArea>
    </format>
    <format dxfId="294">
      <pivotArea collapsedLevelsAreSubtotals="1" fieldPosition="0">
        <references count="3">
          <reference field="0" count="1" selected="0">
            <x v="1"/>
          </reference>
          <reference field="5" count="1">
            <x v="43"/>
          </reference>
          <reference field="27" count="1" selected="0">
            <x v="6"/>
          </reference>
        </references>
      </pivotArea>
    </format>
    <format dxfId="293">
      <pivotArea collapsedLevelsAreSubtotals="1" fieldPosition="0">
        <references count="3">
          <reference field="0" count="1" selected="0">
            <x v="1"/>
          </reference>
          <reference field="5" count="1">
            <x v="44"/>
          </reference>
          <reference field="27" count="1" selected="0">
            <x v="6"/>
          </reference>
        </references>
      </pivotArea>
    </format>
    <format dxfId="292">
      <pivotArea collapsedLevelsAreSubtotals="1" fieldPosition="0">
        <references count="3">
          <reference field="0" count="1" selected="0">
            <x v="1"/>
          </reference>
          <reference field="5" count="1">
            <x v="45"/>
          </reference>
          <reference field="27" count="1" selected="0">
            <x v="6"/>
          </reference>
        </references>
      </pivotArea>
    </format>
    <format dxfId="291">
      <pivotArea collapsedLevelsAreSubtotals="1" fieldPosition="0">
        <references count="3">
          <reference field="0" count="1" selected="0">
            <x v="1"/>
          </reference>
          <reference field="5" count="1">
            <x v="46"/>
          </reference>
          <reference field="27" count="1" selected="0">
            <x v="6"/>
          </reference>
        </references>
      </pivotArea>
    </format>
    <format dxfId="290">
      <pivotArea collapsedLevelsAreSubtotals="1" fieldPosition="0">
        <references count="3">
          <reference field="0" count="1" selected="0">
            <x v="1"/>
          </reference>
          <reference field="5" count="1">
            <x v="47"/>
          </reference>
          <reference field="27" count="1" selected="0">
            <x v="6"/>
          </reference>
        </references>
      </pivotArea>
    </format>
    <format dxfId="289">
      <pivotArea collapsedLevelsAreSubtotals="1" fieldPosition="0">
        <references count="3">
          <reference field="0" count="1" selected="0">
            <x v="1"/>
          </reference>
          <reference field="5" count="1">
            <x v="48"/>
          </reference>
          <reference field="27" count="1" selected="0">
            <x v="6"/>
          </reference>
        </references>
      </pivotArea>
    </format>
    <format dxfId="288">
      <pivotArea collapsedLevelsAreSubtotals="1" fieldPosition="0">
        <references count="3">
          <reference field="0" count="1" selected="0">
            <x v="2"/>
          </reference>
          <reference field="5" count="1">
            <x v="51"/>
          </reference>
          <reference field="27" count="1" selected="0">
            <x v="6"/>
          </reference>
        </references>
      </pivotArea>
    </format>
    <format dxfId="287">
      <pivotArea collapsedLevelsAreSubtotals="1" fieldPosition="0">
        <references count="3">
          <reference field="0" count="1" selected="0">
            <x v="2"/>
          </reference>
          <reference field="5" count="1">
            <x v="52"/>
          </reference>
          <reference field="27" count="1" selected="0">
            <x v="6"/>
          </reference>
        </references>
      </pivotArea>
    </format>
    <format dxfId="286">
      <pivotArea collapsedLevelsAreSubtotals="1" fieldPosition="0">
        <references count="3">
          <reference field="0" count="1" selected="0">
            <x v="2"/>
          </reference>
          <reference field="5" count="1">
            <x v="54"/>
          </reference>
          <reference field="27" count="1" selected="0">
            <x v="6"/>
          </reference>
        </references>
      </pivotArea>
    </format>
    <format dxfId="285">
      <pivotArea collapsedLevelsAreSubtotals="1" fieldPosition="0">
        <references count="3">
          <reference field="0" count="1" selected="0">
            <x v="2"/>
          </reference>
          <reference field="5" count="1">
            <x v="59"/>
          </reference>
          <reference field="27" count="1" selected="0">
            <x v="6"/>
          </reference>
        </references>
      </pivotArea>
    </format>
    <format dxfId="284">
      <pivotArea collapsedLevelsAreSubtotals="1" fieldPosition="0">
        <references count="2">
          <reference field="0" count="1">
            <x v="2"/>
          </reference>
          <reference field="27"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FF20941-2A94-4881-A256-2DA7D4172B78}"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Conclusión">
  <location ref="K6:L10" firstHeaderRow="1" firstDataRow="1" firstDataCol="1"/>
  <pivotFields count="1">
    <pivotField axis="axisRow" dataField="1" showAll="0" sortType="descending">
      <items count="5">
        <item x="1"/>
        <item x="2"/>
        <item x="3"/>
        <item h="1" x="0"/>
        <item t="default"/>
      </items>
      <autoSortScope>
        <pivotArea dataOnly="0" outline="0" fieldPosition="0">
          <references count="1">
            <reference field="4294967294" count="1" selected="0">
              <x v="0"/>
            </reference>
          </references>
        </pivotArea>
      </autoSortScope>
    </pivotField>
  </pivotFields>
  <rowFields count="1">
    <field x="0"/>
  </rowFields>
  <rowItems count="4">
    <i>
      <x v="2"/>
    </i>
    <i>
      <x v="1"/>
    </i>
    <i>
      <x/>
    </i>
    <i t="grand">
      <x/>
    </i>
  </rowItems>
  <colItems count="1">
    <i/>
  </colItems>
  <dataFields count="1">
    <dataField name="Acciones de mejora" fld="0" subtotal="count" baseField="0" baseItem="0"/>
  </dataFields>
  <formats count="6">
    <format dxfId="439">
      <pivotArea type="all" dataOnly="0" outline="0" fieldPosition="0"/>
    </format>
    <format dxfId="438">
      <pivotArea outline="0" collapsedLevelsAreSubtotals="1" fieldPosition="0"/>
    </format>
    <format dxfId="437">
      <pivotArea field="0" type="button" dataOnly="0" labelOnly="1" outline="0" axis="axisRow" fieldPosition="0"/>
    </format>
    <format dxfId="436">
      <pivotArea dataOnly="0" labelOnly="1" fieldPosition="0">
        <references count="1">
          <reference field="0" count="0"/>
        </references>
      </pivotArea>
    </format>
    <format dxfId="435">
      <pivotArea dataOnly="0" labelOnly="1" grandRow="1" outline="0" fieldPosition="0"/>
    </format>
    <format dxfId="4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FB7C2DB-4528-40BF-A46B-0F9E883F4F04}" name="TablaDinámica4" cacheId="1" applyNumberFormats="0" applyBorderFormats="0" applyFontFormats="0" applyPatternFormats="0" applyAlignmentFormats="0" applyWidthHeightFormats="1" dataCaption="Valores" updatedVersion="7" minRefreshableVersion="3" useAutoFormatting="1" colGrandTotals="0" itemPrintTitles="1" createdVersion="8" indent="0" outline="1" outlineData="1" multipleFieldFilters="0" rowHeaderCaption="Avance por dependencia / grupo">
  <location ref="A13:D25" firstHeaderRow="0" firstDataRow="1" firstDataCol="1" rowPageCount="1" colPageCount="1"/>
  <pivotFields count="30">
    <pivotField showAll="0">
      <items count="4">
        <item x="0"/>
        <item x="2"/>
        <item x="1"/>
        <item t="default"/>
      </items>
    </pivotField>
    <pivotField showAll="0"/>
    <pivotField numFmtId="15" showAll="0"/>
    <pivotField numFmtId="1" showAll="0"/>
    <pivotField showAll="0"/>
    <pivotField showAll="0"/>
    <pivotField showAll="0"/>
    <pivotField showAll="0"/>
    <pivotField showAll="0"/>
    <pivotField showAll="0"/>
    <pivotField showAll="0"/>
    <pivotField showAll="0"/>
    <pivotField showAll="0"/>
    <pivotField showAll="0"/>
    <pivotField numFmtId="15" showAll="0"/>
    <pivotField axis="axisPage" numFmtId="15" multipleItemSelectionAllowed="1" showAll="0">
      <items count="8">
        <item h="1" x="0"/>
        <item h="1" x="1"/>
        <item x="2"/>
        <item h="1" x="3"/>
        <item h="1" x="4"/>
        <item h="1" x="5"/>
        <item h="1" x="6"/>
        <item t="default"/>
      </items>
    </pivotField>
    <pivotField showAll="0"/>
    <pivotField axis="axisRow" showAll="0">
      <items count="4">
        <item x="1"/>
        <item x="2"/>
        <item x="0"/>
        <item t="default"/>
      </items>
    </pivotField>
    <pivotField axis="axisRow" showAll="0">
      <items count="10">
        <item x="7"/>
        <item x="1"/>
        <item x="2"/>
        <item x="8"/>
        <item x="6"/>
        <item x="3"/>
        <item x="4"/>
        <item x="0"/>
        <item x="5"/>
        <item t="default"/>
      </items>
    </pivotField>
    <pivotField showAll="0"/>
    <pivotField dataField="1" numFmtId="10" showAll="0"/>
    <pivotField numFmtId="10" showAll="0"/>
    <pivotField numFmtId="10" showAll="0"/>
    <pivotField showAll="0"/>
    <pivotField dataField="1" numFmtId="10" showAll="0"/>
    <pivotField showAll="0"/>
    <pivotField showAll="0"/>
    <pivotField showAll="0"/>
    <pivotField showAll="0"/>
    <pivotField dataField="1" dragToRow="0" dragToCol="0" dragToPage="0" showAll="0" defaultSubtotal="0"/>
  </pivotFields>
  <rowFields count="2">
    <field x="17"/>
    <field x="18"/>
  </rowFields>
  <rowItems count="12">
    <i>
      <x/>
    </i>
    <i r="1">
      <x/>
    </i>
    <i r="1">
      <x v="4"/>
    </i>
    <i r="1">
      <x v="5"/>
    </i>
    <i>
      <x v="1"/>
    </i>
    <i r="1">
      <x v="3"/>
    </i>
    <i r="1">
      <x v="8"/>
    </i>
    <i>
      <x v="2"/>
    </i>
    <i r="1">
      <x v="1"/>
    </i>
    <i r="1">
      <x v="2"/>
    </i>
    <i r="1">
      <x v="7"/>
    </i>
    <i t="grand">
      <x/>
    </i>
  </rowItems>
  <colFields count="1">
    <field x="-2"/>
  </colFields>
  <colItems count="3">
    <i>
      <x/>
    </i>
    <i i="1">
      <x v="1"/>
    </i>
    <i i="2">
      <x v="2"/>
    </i>
  </colItems>
  <pageFields count="1">
    <pageField fld="15" hier="-1"/>
  </pageFields>
  <dataFields count="3">
    <dataField name="Suma de PESO" fld="20" baseField="0" baseItem="0"/>
    <dataField name="Suma de Avance" fld="24" baseField="0" baseItem="0"/>
    <dataField name="Suma de Eficacia " fld="29" baseField="0" baseItem="0" numFmtId="10"/>
  </dataFields>
  <formats count="29">
    <format dxfId="113">
      <pivotArea outline="0" collapsedLevelsAreSubtotals="1" fieldPosition="0"/>
    </format>
    <format dxfId="112">
      <pivotArea field="15" grandRow="1" outline="0" collapsedLevelsAreSubtotals="1" axis="axisPage" fieldPosition="0">
        <references count="2">
          <reference field="4294967294" count="1" selected="0">
            <x v="2"/>
          </reference>
          <reference field="15" count="0" selected="0"/>
        </references>
      </pivotArea>
    </format>
    <format dxfId="111">
      <pivotArea type="all" dataOnly="0" outline="0" fieldPosition="0"/>
    </format>
    <format dxfId="110">
      <pivotArea outline="0" collapsedLevelsAreSubtotals="1" fieldPosition="0"/>
    </format>
    <format dxfId="109">
      <pivotArea type="origin" dataOnly="0" labelOnly="1" outline="0" fieldPosition="0"/>
    </format>
    <format dxfId="108">
      <pivotArea field="15" type="button" dataOnly="0" labelOnly="1" outline="0" axis="axisPage" fieldPosition="0"/>
    </format>
    <format dxfId="107">
      <pivotArea field="-2" type="button" dataOnly="0" labelOnly="1" outline="0" axis="axisCol" fieldPosition="0"/>
    </format>
    <format dxfId="106">
      <pivotArea type="topRight" dataOnly="0" labelOnly="1" outline="0" fieldPosition="0"/>
    </format>
    <format dxfId="105">
      <pivotArea field="0" type="button" dataOnly="0" labelOnly="1" outline="0"/>
    </format>
    <format dxfId="104">
      <pivotArea dataOnly="0" labelOnly="1" grandRow="1" outline="0" fieldPosition="0"/>
    </format>
    <format dxfId="103">
      <pivotArea dataOnly="0" labelOnly="1" fieldPosition="0">
        <references count="1">
          <reference field="15" count="0"/>
        </references>
      </pivotArea>
    </format>
    <format dxfId="102">
      <pivotArea dataOnly="0" labelOnly="1" outline="0" fieldPosition="0">
        <references count="2">
          <reference field="4294967294" count="3">
            <x v="0"/>
            <x v="1"/>
            <x v="2"/>
          </reference>
          <reference field="15" count="0" selected="0"/>
        </references>
      </pivotArea>
    </format>
    <format dxfId="101">
      <pivotArea collapsedLevelsAreSubtotals="1" fieldPosition="0">
        <references count="3">
          <reference field="4294967294" count="1" selected="0">
            <x v="2"/>
          </reference>
          <reference field="15" count="0" selected="0"/>
          <reference field="17" count="2">
            <x v="1"/>
            <x v="2"/>
          </reference>
        </references>
      </pivotArea>
    </format>
    <format dxfId="100">
      <pivotArea collapsedLevelsAreSubtotals="1" fieldPosition="0">
        <references count="4">
          <reference field="4294967294" count="1" selected="0">
            <x v="2"/>
          </reference>
          <reference field="15" count="0" selected="0"/>
          <reference field="17" count="1" selected="0">
            <x v="0"/>
          </reference>
          <reference field="18" count="1">
            <x v="4"/>
          </reference>
        </references>
      </pivotArea>
    </format>
    <format dxfId="99">
      <pivotArea collapsedLevelsAreSubtotals="1" fieldPosition="0">
        <references count="4">
          <reference field="4294967294" count="1" selected="0">
            <x v="2"/>
          </reference>
          <reference field="15" count="0" selected="0"/>
          <reference field="17" count="1" selected="0">
            <x v="0"/>
          </reference>
          <reference field="18" count="1">
            <x v="4"/>
          </reference>
        </references>
      </pivotArea>
    </format>
    <format dxfId="98">
      <pivotArea outline="0" collapsedLevelsAreSubtotals="1" fieldPosition="0">
        <references count="2">
          <reference field="4294967294" count="1" selected="0">
            <x v="2"/>
          </reference>
          <reference field="15" count="0" selected="0"/>
        </references>
      </pivotArea>
    </format>
    <format dxfId="97">
      <pivotArea collapsedLevelsAreSubtotals="1" fieldPosition="0">
        <references count="4">
          <reference field="4294967294" count="1" selected="0">
            <x v="2"/>
          </reference>
          <reference field="15" count="0" selected="0"/>
          <reference field="17" count="1" selected="0">
            <x v="0"/>
          </reference>
          <reference field="18" count="1">
            <x v="0"/>
          </reference>
        </references>
      </pivotArea>
    </format>
    <format dxfId="96">
      <pivotArea collapsedLevelsAreSubtotals="1" fieldPosition="0">
        <references count="4">
          <reference field="4294967294" count="1" selected="0">
            <x v="2"/>
          </reference>
          <reference field="15" count="0" selected="0"/>
          <reference field="17" count="1" selected="0">
            <x v="0"/>
          </reference>
          <reference field="18" count="1">
            <x v="5"/>
          </reference>
        </references>
      </pivotArea>
    </format>
    <format dxfId="95">
      <pivotArea collapsedLevelsAreSubtotals="1" fieldPosition="0">
        <references count="4">
          <reference field="4294967294" count="1" selected="0">
            <x v="2"/>
          </reference>
          <reference field="15" count="0" selected="0"/>
          <reference field="17" count="1" selected="0">
            <x v="1"/>
          </reference>
          <reference field="18" count="1">
            <x v="3"/>
          </reference>
        </references>
      </pivotArea>
    </format>
    <format dxfId="94">
      <pivotArea collapsedLevelsAreSubtotals="1" fieldPosition="0">
        <references count="4">
          <reference field="4294967294" count="1" selected="0">
            <x v="2"/>
          </reference>
          <reference field="15" count="0" selected="0"/>
          <reference field="17" count="1" selected="0">
            <x v="2"/>
          </reference>
          <reference field="18" count="1">
            <x v="7"/>
          </reference>
        </references>
      </pivotArea>
    </format>
    <format dxfId="93">
      <pivotArea collapsedLevelsAreSubtotals="1" fieldPosition="0">
        <references count="4">
          <reference field="4294967294" count="1" selected="0">
            <x v="2"/>
          </reference>
          <reference field="15" count="0" selected="0"/>
          <reference field="17" count="1" selected="0">
            <x v="2"/>
          </reference>
          <reference field="18" count="1">
            <x v="1"/>
          </reference>
        </references>
      </pivotArea>
    </format>
    <format dxfId="92">
      <pivotArea collapsedLevelsAreSubtotals="1" fieldPosition="0">
        <references count="4">
          <reference field="4294967294" count="1" selected="0">
            <x v="2"/>
          </reference>
          <reference field="15" count="0" selected="0"/>
          <reference field="17" count="1" selected="0">
            <x v="1"/>
          </reference>
          <reference field="18" count="1">
            <x v="8"/>
          </reference>
        </references>
      </pivotArea>
    </format>
    <format dxfId="91">
      <pivotArea collapsedLevelsAreSubtotals="1" fieldPosition="0">
        <references count="4">
          <reference field="4294967294" count="1" selected="0">
            <x v="2"/>
          </reference>
          <reference field="15" count="0" selected="0"/>
          <reference field="17" count="1" selected="0">
            <x v="1"/>
          </reference>
          <reference field="18" count="1">
            <x v="8"/>
          </reference>
        </references>
      </pivotArea>
    </format>
    <format dxfId="90">
      <pivotArea collapsedLevelsAreSubtotals="1" fieldPosition="0">
        <references count="4">
          <reference field="4294967294" count="1" selected="0">
            <x v="2"/>
          </reference>
          <reference field="15" count="0" selected="0"/>
          <reference field="17" count="1" selected="0">
            <x v="2"/>
          </reference>
          <reference field="18" count="1">
            <x v="1"/>
          </reference>
        </references>
      </pivotArea>
    </format>
    <format dxfId="89">
      <pivotArea collapsedLevelsAreSubtotals="1" fieldPosition="0">
        <references count="4">
          <reference field="4294967294" count="1" selected="0">
            <x v="2"/>
          </reference>
          <reference field="15" count="0" selected="0"/>
          <reference field="17" count="1" selected="0">
            <x v="2"/>
          </reference>
          <reference field="18" count="1">
            <x v="2"/>
          </reference>
        </references>
      </pivotArea>
    </format>
    <format dxfId="88">
      <pivotArea collapsedLevelsAreSubtotals="1" fieldPosition="0">
        <references count="4">
          <reference field="4294967294" count="1" selected="0">
            <x v="2"/>
          </reference>
          <reference field="15" count="0" selected="0"/>
          <reference field="17" count="1" selected="0">
            <x v="0"/>
          </reference>
          <reference field="18" count="1">
            <x v="4"/>
          </reference>
        </references>
      </pivotArea>
    </format>
    <format dxfId="87">
      <pivotArea collapsedLevelsAreSubtotals="1" fieldPosition="0">
        <references count="3">
          <reference field="4294967294" count="1" selected="0">
            <x v="2"/>
          </reference>
          <reference field="15" count="0" selected="0"/>
          <reference field="17" count="1">
            <x v="0"/>
          </reference>
        </references>
      </pivotArea>
    </format>
    <format dxfId="86">
      <pivotArea collapsedLevelsAreSubtotals="1" fieldPosition="0">
        <references count="3">
          <reference field="4294967294" count="1" selected="0">
            <x v="2"/>
          </reference>
          <reference field="15" count="0" selected="0"/>
          <reference field="17" count="1">
            <x v="1"/>
          </reference>
        </references>
      </pivotArea>
    </format>
    <format dxfId="85">
      <pivotArea collapsedLevelsAreSubtotals="1" fieldPosition="0">
        <references count="3">
          <reference field="4294967294" count="1" selected="0">
            <x v="2"/>
          </reference>
          <reference field="15" count="0" selected="0"/>
          <reference field="17"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29C589B-B7E7-4B8F-8557-AB629182F5C3}" name="TablaDinámica2" cacheId="1" applyNumberFormats="0" applyBorderFormats="0" applyFontFormats="0" applyPatternFormats="0" applyAlignmentFormats="0" applyWidthHeightFormats="1" dataCaption="Valores" updatedVersion="7" minRefreshableVersion="3" useAutoFormatting="1" colGrandTotals="0" itemPrintTitles="1" createdVersion="8" indent="0" outline="1" outlineData="1" multipleFieldFilters="0" rowHeaderCaption="Avance por PM">
  <location ref="A3:D7" firstHeaderRow="0" firstDataRow="1" firstDataCol="1" rowPageCount="1" colPageCount="1"/>
  <pivotFields count="30">
    <pivotField axis="axisRow" showAll="0">
      <items count="4">
        <item x="0"/>
        <item x="2"/>
        <item x="1"/>
        <item t="default"/>
      </items>
    </pivotField>
    <pivotField showAll="0"/>
    <pivotField numFmtId="15" showAll="0"/>
    <pivotField numFmtId="1" showAll="0"/>
    <pivotField showAll="0"/>
    <pivotField showAll="0"/>
    <pivotField showAll="0"/>
    <pivotField showAll="0"/>
    <pivotField showAll="0"/>
    <pivotField showAll="0"/>
    <pivotField showAll="0"/>
    <pivotField showAll="0"/>
    <pivotField showAll="0"/>
    <pivotField showAll="0"/>
    <pivotField numFmtId="15" showAll="0"/>
    <pivotField axis="axisPage" numFmtId="15" multipleItemSelectionAllowed="1" showAll="0">
      <items count="8">
        <item h="1" x="0"/>
        <item h="1" x="1"/>
        <item x="2"/>
        <item h="1" x="3"/>
        <item h="1" x="4"/>
        <item h="1" x="5"/>
        <item h="1" x="6"/>
        <item t="default"/>
      </items>
    </pivotField>
    <pivotField showAll="0"/>
    <pivotField showAll="0"/>
    <pivotField showAll="0"/>
    <pivotField showAll="0"/>
    <pivotField dataField="1" numFmtId="10" showAll="0"/>
    <pivotField numFmtId="10" showAll="0"/>
    <pivotField numFmtId="10" showAll="0"/>
    <pivotField showAll="0"/>
    <pivotField dataField="1" numFmtId="10" showAll="0"/>
    <pivotField showAll="0"/>
    <pivotField showAll="0"/>
    <pivotField showAll="0"/>
    <pivotField showAll="0"/>
    <pivotField dataField="1" dragToRow="0" dragToCol="0" dragToPage="0" showAll="0" defaultSubtotal="0"/>
  </pivotFields>
  <rowFields count="1">
    <field x="0"/>
  </rowFields>
  <rowItems count="4">
    <i>
      <x/>
    </i>
    <i>
      <x v="1"/>
    </i>
    <i>
      <x v="2"/>
    </i>
    <i t="grand">
      <x/>
    </i>
  </rowItems>
  <colFields count="1">
    <field x="-2"/>
  </colFields>
  <colItems count="3">
    <i>
      <x/>
    </i>
    <i i="1">
      <x v="1"/>
    </i>
    <i i="2">
      <x v="2"/>
    </i>
  </colItems>
  <pageFields count="1">
    <pageField fld="15" hier="-1"/>
  </pageFields>
  <dataFields count="3">
    <dataField name="Suma de PESO" fld="20" baseField="0" baseItem="0"/>
    <dataField name="Suma de Avance" fld="24" baseField="0" baseItem="0"/>
    <dataField name="Suma de Eficacia " fld="29" baseField="0" baseItem="0" numFmtId="10"/>
  </dataFields>
  <formats count="22">
    <format dxfId="135">
      <pivotArea outline="0" collapsedLevelsAreSubtotals="1" fieldPosition="0"/>
    </format>
    <format dxfId="134">
      <pivotArea collapsedLevelsAreSubtotals="1" fieldPosition="0">
        <references count="1">
          <reference field="0" count="1">
            <x v="2"/>
          </reference>
        </references>
      </pivotArea>
    </format>
    <format dxfId="133">
      <pivotArea dataOnly="0" labelOnly="1" fieldPosition="0">
        <references count="1">
          <reference field="0" count="1">
            <x v="2"/>
          </reference>
        </references>
      </pivotArea>
    </format>
    <format dxfId="132">
      <pivotArea collapsedLevelsAreSubtotals="1" fieldPosition="0">
        <references count="1">
          <reference field="0" count="1">
            <x v="0"/>
          </reference>
        </references>
      </pivotArea>
    </format>
    <format dxfId="131">
      <pivotArea dataOnly="0" labelOnly="1" fieldPosition="0">
        <references count="1">
          <reference field="0" count="1">
            <x v="0"/>
          </reference>
        </references>
      </pivotArea>
    </format>
    <format dxfId="130">
      <pivotArea collapsedLevelsAreSubtotals="1" fieldPosition="0">
        <references count="1">
          <reference field="0" count="1">
            <x v="1"/>
          </reference>
        </references>
      </pivotArea>
    </format>
    <format dxfId="129">
      <pivotArea dataOnly="0" labelOnly="1" fieldPosition="0">
        <references count="1">
          <reference field="0" count="1">
            <x v="1"/>
          </reference>
        </references>
      </pivotArea>
    </format>
    <format dxfId="128">
      <pivotArea collapsedLevelsAreSubtotals="1" fieldPosition="0">
        <references count="3">
          <reference field="4294967294" count="1" selected="0">
            <x v="2"/>
          </reference>
          <reference field="0" count="1">
            <x v="0"/>
          </reference>
          <reference field="15" count="0" selected="0"/>
        </references>
      </pivotArea>
    </format>
    <format dxfId="127">
      <pivotArea collapsedLevelsAreSubtotals="1" fieldPosition="0">
        <references count="3">
          <reference field="4294967294" count="1" selected="0">
            <x v="2"/>
          </reference>
          <reference field="0" count="1">
            <x v="1"/>
          </reference>
          <reference field="15" count="0" selected="0"/>
        </references>
      </pivotArea>
    </format>
    <format dxfId="126">
      <pivotArea collapsedLevelsAreSubtotals="1" fieldPosition="0">
        <references count="3">
          <reference field="4294967294" count="1" selected="0">
            <x v="2"/>
          </reference>
          <reference field="0" count="1">
            <x v="2"/>
          </reference>
          <reference field="15" count="0" selected="0"/>
        </references>
      </pivotArea>
    </format>
    <format dxfId="125">
      <pivotArea field="15" grandRow="1" outline="0" collapsedLevelsAreSubtotals="1" axis="axisPage" fieldPosition="0">
        <references count="2">
          <reference field="4294967294" count="1" selected="0">
            <x v="2"/>
          </reference>
          <reference field="15" count="0" selected="0"/>
        </references>
      </pivotArea>
    </format>
    <format dxfId="124">
      <pivotArea type="all" dataOnly="0" outline="0" fieldPosition="0"/>
    </format>
    <format dxfId="123">
      <pivotArea outline="0" collapsedLevelsAreSubtotals="1" fieldPosition="0"/>
    </format>
    <format dxfId="122">
      <pivotArea type="origin" dataOnly="0" labelOnly="1" outline="0" fieldPosition="0"/>
    </format>
    <format dxfId="121">
      <pivotArea field="15" type="button" dataOnly="0" labelOnly="1" outline="0" axis="axisPage" fieldPosition="0"/>
    </format>
    <format dxfId="120">
      <pivotArea field="-2" type="button" dataOnly="0" labelOnly="1" outline="0" axis="axisCol" fieldPosition="0"/>
    </format>
    <format dxfId="119">
      <pivotArea type="topRight" dataOnly="0" labelOnly="1" outline="0" fieldPosition="0"/>
    </format>
    <format dxfId="118">
      <pivotArea field="0" type="button" dataOnly="0" labelOnly="1" outline="0" axis="axisRow" fieldPosition="0"/>
    </format>
    <format dxfId="117">
      <pivotArea dataOnly="0" labelOnly="1" fieldPosition="0">
        <references count="1">
          <reference field="0" count="0"/>
        </references>
      </pivotArea>
    </format>
    <format dxfId="116">
      <pivotArea dataOnly="0" labelOnly="1" grandRow="1" outline="0" fieldPosition="0"/>
    </format>
    <format dxfId="115">
      <pivotArea dataOnly="0" labelOnly="1" fieldPosition="0">
        <references count="1">
          <reference field="15" count="0"/>
        </references>
      </pivotArea>
    </format>
    <format dxfId="114">
      <pivotArea dataOnly="0" labelOnly="1" outline="0" fieldPosition="0">
        <references count="2">
          <reference field="4294967294" count="3">
            <x v="0"/>
            <x v="1"/>
            <x v="2"/>
          </reference>
          <reference field="15"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0929524-EC8B-459F-92FC-06B67B56EAA1}" name="TablaDinámica5"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DEPENDENCIA / Grupo o equipo">
  <location ref="A3:M18" firstHeaderRow="1" firstDataRow="3" firstDataCol="1"/>
  <pivotFields count="30">
    <pivotField showAll="0"/>
    <pivotField showAll="0"/>
    <pivotField numFmtId="15" showAll="0"/>
    <pivotField numFmtId="1" showAll="0"/>
    <pivotField showAll="0"/>
    <pivotField showAll="0"/>
    <pivotField showAll="0"/>
    <pivotField showAll="0"/>
    <pivotField showAll="0"/>
    <pivotField showAll="0"/>
    <pivotField showAll="0"/>
    <pivotField showAll="0"/>
    <pivotField showAll="0"/>
    <pivotField showAll="0"/>
    <pivotField numFmtId="15" showAll="0"/>
    <pivotField axis="axisCol" numFmtId="15" multipleItemSelectionAllowed="1" showAll="0">
      <items count="8">
        <item x="0"/>
        <item x="1"/>
        <item x="2"/>
        <item x="3"/>
        <item x="4"/>
        <item x="5"/>
        <item x="6"/>
        <item t="default"/>
      </items>
    </pivotField>
    <pivotField showAll="0"/>
    <pivotField axis="axisRow" showAll="0">
      <items count="4">
        <item x="1"/>
        <item x="2"/>
        <item x="0"/>
        <item t="default"/>
      </items>
    </pivotField>
    <pivotField axis="axisRow" showAll="0">
      <items count="10">
        <item x="7"/>
        <item x="1"/>
        <item x="2"/>
        <item x="8"/>
        <item x="6"/>
        <item x="3"/>
        <item x="4"/>
        <item x="0"/>
        <item x="5"/>
        <item t="default"/>
      </items>
    </pivotField>
    <pivotField showAll="0"/>
    <pivotField numFmtId="10" showAll="0"/>
    <pivotField numFmtId="10" showAll="0"/>
    <pivotField numFmtId="10" showAll="0"/>
    <pivotField axis="axisCol" dataField="1" showAll="0">
      <items count="6">
        <item x="4"/>
        <item x="0"/>
        <item x="3"/>
        <item x="1"/>
        <item x="2"/>
        <item t="default"/>
      </items>
    </pivotField>
    <pivotField numFmtId="10" showAll="0"/>
    <pivotField showAll="0"/>
    <pivotField showAll="0"/>
    <pivotField showAll="0"/>
    <pivotField showAll="0"/>
    <pivotField dragToRow="0" dragToCol="0" dragToPage="0" showAll="0" defaultSubtotal="0"/>
  </pivotFields>
  <rowFields count="2">
    <field x="17"/>
    <field x="18"/>
  </rowFields>
  <rowItems count="13">
    <i>
      <x/>
    </i>
    <i r="1">
      <x/>
    </i>
    <i r="1">
      <x v="4"/>
    </i>
    <i r="1">
      <x v="5"/>
    </i>
    <i>
      <x v="1"/>
    </i>
    <i r="1">
      <x v="3"/>
    </i>
    <i r="1">
      <x v="8"/>
    </i>
    <i>
      <x v="2"/>
    </i>
    <i r="1">
      <x v="1"/>
    </i>
    <i r="1">
      <x v="2"/>
    </i>
    <i r="1">
      <x v="6"/>
    </i>
    <i r="1">
      <x v="7"/>
    </i>
    <i t="grand">
      <x/>
    </i>
  </rowItems>
  <colFields count="2">
    <field x="15"/>
    <field x="23"/>
  </colFields>
  <colItems count="12">
    <i>
      <x v="1"/>
      <x v="2"/>
    </i>
    <i t="default">
      <x v="1"/>
    </i>
    <i>
      <x v="2"/>
      <x v="2"/>
    </i>
    <i r="1">
      <x v="4"/>
    </i>
    <i t="default">
      <x v="2"/>
    </i>
    <i>
      <x v="3"/>
      <x/>
    </i>
    <i r="1">
      <x v="1"/>
    </i>
    <i r="1">
      <x v="3"/>
    </i>
    <i t="default">
      <x v="3"/>
    </i>
    <i>
      <x v="4"/>
      <x v="3"/>
    </i>
    <i t="default">
      <x v="4"/>
    </i>
    <i t="grand">
      <x/>
    </i>
  </colItems>
  <dataFields count="1">
    <dataField name="Cuenta de Estado" fld="23" subtotal="count" baseField="0" baseItem="0"/>
  </dataFields>
  <formats count="85">
    <format dxfId="84">
      <pivotArea type="all" dataOnly="0" outline="0" fieldPosition="0"/>
    </format>
    <format dxfId="83">
      <pivotArea outline="0" collapsedLevelsAreSubtotals="1" fieldPosition="0"/>
    </format>
    <format dxfId="82">
      <pivotArea type="origin" dataOnly="0" labelOnly="1" outline="0" fieldPosition="0"/>
    </format>
    <format dxfId="81">
      <pivotArea field="15" type="button" dataOnly="0" labelOnly="1" outline="0" axis="axisCol" fieldPosition="0"/>
    </format>
    <format dxfId="80">
      <pivotArea field="23" type="button" dataOnly="0" labelOnly="1" outline="0" axis="axisCol" fieldPosition="1"/>
    </format>
    <format dxfId="79">
      <pivotArea type="topRight" dataOnly="0" labelOnly="1" outline="0" fieldPosition="0"/>
    </format>
    <format dxfId="78">
      <pivotArea field="17" type="button" dataOnly="0" labelOnly="1" outline="0" axis="axisRow" fieldPosition="0"/>
    </format>
    <format dxfId="77">
      <pivotArea dataOnly="0" labelOnly="1" fieldPosition="0">
        <references count="1">
          <reference field="17" count="0"/>
        </references>
      </pivotArea>
    </format>
    <format dxfId="76">
      <pivotArea dataOnly="0" labelOnly="1" grandRow="1" outline="0" fieldPosition="0"/>
    </format>
    <format dxfId="75">
      <pivotArea dataOnly="0" labelOnly="1" fieldPosition="0">
        <references count="2">
          <reference field="17" count="1" selected="0">
            <x v="0"/>
          </reference>
          <reference field="18" count="3">
            <x v="0"/>
            <x v="4"/>
            <x v="5"/>
          </reference>
        </references>
      </pivotArea>
    </format>
    <format dxfId="74">
      <pivotArea dataOnly="0" labelOnly="1" fieldPosition="0">
        <references count="2">
          <reference field="17" count="1" selected="0">
            <x v="1"/>
          </reference>
          <reference field="18" count="2">
            <x v="3"/>
            <x v="8"/>
          </reference>
        </references>
      </pivotArea>
    </format>
    <format dxfId="73">
      <pivotArea dataOnly="0" labelOnly="1" fieldPosition="0">
        <references count="2">
          <reference field="17" count="1" selected="0">
            <x v="2"/>
          </reference>
          <reference field="18" count="4">
            <x v="1"/>
            <x v="2"/>
            <x v="6"/>
            <x v="7"/>
          </reference>
        </references>
      </pivotArea>
    </format>
    <format dxfId="72">
      <pivotArea dataOnly="0" labelOnly="1" grandCol="1" outline="0" fieldPosition="0"/>
    </format>
    <format dxfId="71">
      <pivotArea outline="0" collapsedLevelsAreSubtotals="1" fieldPosition="0"/>
    </format>
    <format dxfId="70">
      <pivotArea field="18" grandCol="1" collapsedLevelsAreSubtotals="1" axis="axisRow" fieldPosition="1">
        <references count="2">
          <reference field="17" count="1" selected="0">
            <x v="2"/>
          </reference>
          <reference field="18" count="2">
            <x v="1"/>
            <x v="2"/>
          </reference>
        </references>
      </pivotArea>
    </format>
    <format dxfId="69">
      <pivotArea field="18" grandCol="1" collapsedLevelsAreSubtotals="1" axis="axisRow" fieldPosition="1">
        <references count="2">
          <reference field="17" count="1" selected="0">
            <x v="2"/>
          </reference>
          <reference field="18" count="1">
            <x v="7"/>
          </reference>
        </references>
      </pivotArea>
    </format>
    <format dxfId="68">
      <pivotArea dataOnly="0" labelOnly="1" fieldPosition="0">
        <references count="1">
          <reference field="15" count="1" defaultSubtotal="1">
            <x v="1"/>
          </reference>
        </references>
      </pivotArea>
    </format>
    <format dxfId="67">
      <pivotArea dataOnly="0" labelOnly="1" fieldPosition="0">
        <references count="1">
          <reference field="15" count="1" defaultSubtotal="1">
            <x v="2"/>
          </reference>
        </references>
      </pivotArea>
    </format>
    <format dxfId="66">
      <pivotArea dataOnly="0" labelOnly="1" fieldPosition="0">
        <references count="1">
          <reference field="15" count="1" defaultSubtotal="1">
            <x v="3"/>
          </reference>
        </references>
      </pivotArea>
    </format>
    <format dxfId="65">
      <pivotArea dataOnly="0" labelOnly="1" fieldPosition="0">
        <references count="1">
          <reference field="15" count="1" defaultSubtotal="1">
            <x v="4"/>
          </reference>
        </references>
      </pivotArea>
    </format>
    <format dxfId="64">
      <pivotArea dataOnly="0" labelOnly="1" grandCol="1" outline="0" fieldPosition="0"/>
    </format>
    <format dxfId="63">
      <pivotArea dataOnly="0" labelOnly="1" fieldPosition="0">
        <references count="2">
          <reference field="15" count="1" selected="0">
            <x v="1"/>
          </reference>
          <reference field="23" count="1">
            <x v="2"/>
          </reference>
        </references>
      </pivotArea>
    </format>
    <format dxfId="62">
      <pivotArea dataOnly="0" labelOnly="1" fieldPosition="0">
        <references count="2">
          <reference field="15" count="1" selected="0">
            <x v="2"/>
          </reference>
          <reference field="23" count="2">
            <x v="2"/>
            <x v="4"/>
          </reference>
        </references>
      </pivotArea>
    </format>
    <format dxfId="61">
      <pivotArea dataOnly="0" labelOnly="1" fieldPosition="0">
        <references count="2">
          <reference field="15" count="1" selected="0">
            <x v="3"/>
          </reference>
          <reference field="23" count="3">
            <x v="0"/>
            <x v="1"/>
            <x v="3"/>
          </reference>
        </references>
      </pivotArea>
    </format>
    <format dxfId="60">
      <pivotArea dataOnly="0" labelOnly="1" fieldPosition="0">
        <references count="2">
          <reference field="15" count="1" selected="0">
            <x v="4"/>
          </reference>
          <reference field="23" count="1">
            <x v="3"/>
          </reference>
        </references>
      </pivotArea>
    </format>
    <format dxfId="59">
      <pivotArea dataOnly="0" labelOnly="1" fieldPosition="0">
        <references count="1">
          <reference field="15" count="4">
            <x v="1"/>
            <x v="2"/>
            <x v="3"/>
            <x v="4"/>
          </reference>
        </references>
      </pivotArea>
    </format>
    <format dxfId="58">
      <pivotArea dataOnly="0" labelOnly="1" fieldPosition="0">
        <references count="1">
          <reference field="15" count="4" defaultSubtotal="1">
            <x v="1"/>
            <x v="2"/>
            <x v="3"/>
            <x v="4"/>
          </reference>
        </references>
      </pivotArea>
    </format>
    <format dxfId="57">
      <pivotArea dataOnly="0" labelOnly="1" grandCol="1" outline="0" fieldPosition="0"/>
    </format>
    <format dxfId="56">
      <pivotArea dataOnly="0" labelOnly="1" fieldPosition="0">
        <references count="2">
          <reference field="15" count="1" selected="0">
            <x v="1"/>
          </reference>
          <reference field="23" count="1">
            <x v="2"/>
          </reference>
        </references>
      </pivotArea>
    </format>
    <format dxfId="55">
      <pivotArea dataOnly="0" labelOnly="1" fieldPosition="0">
        <references count="2">
          <reference field="15" count="1" selected="0">
            <x v="2"/>
          </reference>
          <reference field="23" count="2">
            <x v="2"/>
            <x v="4"/>
          </reference>
        </references>
      </pivotArea>
    </format>
    <format dxfId="54">
      <pivotArea dataOnly="0" labelOnly="1" fieldPosition="0">
        <references count="2">
          <reference field="15" count="1" selected="0">
            <x v="3"/>
          </reference>
          <reference field="23" count="3">
            <x v="0"/>
            <x v="1"/>
            <x v="3"/>
          </reference>
        </references>
      </pivotArea>
    </format>
    <format dxfId="53">
      <pivotArea dataOnly="0" labelOnly="1" fieldPosition="0">
        <references count="2">
          <reference field="15" count="1" selected="0">
            <x v="4"/>
          </reference>
          <reference field="23" count="1">
            <x v="3"/>
          </reference>
        </references>
      </pivotArea>
    </format>
    <format dxfId="52">
      <pivotArea dataOnly="0" labelOnly="1" fieldPosition="0">
        <references count="2">
          <reference field="15" count="1" selected="0">
            <x v="1"/>
          </reference>
          <reference field="23" count="1">
            <x v="2"/>
          </reference>
        </references>
      </pivotArea>
    </format>
    <format dxfId="51">
      <pivotArea dataOnly="0" labelOnly="1" fieldPosition="0">
        <references count="2">
          <reference field="15" count="1" selected="0">
            <x v="2"/>
          </reference>
          <reference field="23" count="1">
            <x v="2"/>
          </reference>
        </references>
      </pivotArea>
    </format>
    <format dxfId="50">
      <pivotArea collapsedLevelsAreSubtotals="1" fieldPosition="0">
        <references count="3">
          <reference field="15" count="1" selected="0">
            <x v="1"/>
          </reference>
          <reference field="17" count="1">
            <x v="1"/>
          </reference>
          <reference field="23" count="1" selected="0">
            <x v="2"/>
          </reference>
        </references>
      </pivotArea>
    </format>
    <format dxfId="49">
      <pivotArea collapsedLevelsAreSubtotals="1" fieldPosition="0">
        <references count="4">
          <reference field="15" count="1" selected="0">
            <x v="1"/>
          </reference>
          <reference field="17" count="1" selected="0">
            <x v="1"/>
          </reference>
          <reference field="18" count="1">
            <x v="3"/>
          </reference>
          <reference field="23" count="1" selected="0">
            <x v="2"/>
          </reference>
        </references>
      </pivotArea>
    </format>
    <format dxfId="48">
      <pivotArea collapsedLevelsAreSubtotals="1" fieldPosition="0">
        <references count="3">
          <reference field="15" count="1" selected="0">
            <x v="2"/>
          </reference>
          <reference field="17" count="1">
            <x v="0"/>
          </reference>
          <reference field="23" count="1" selected="0">
            <x v="2"/>
          </reference>
        </references>
      </pivotArea>
    </format>
    <format dxfId="47">
      <pivotArea collapsedLevelsAreSubtotals="1" fieldPosition="0">
        <references count="4">
          <reference field="15" count="1" selected="0">
            <x v="2"/>
          </reference>
          <reference field="17" count="1" selected="0">
            <x v="0"/>
          </reference>
          <reference field="18" count="1">
            <x v="0"/>
          </reference>
          <reference field="23" count="1" selected="0">
            <x v="2"/>
          </reference>
        </references>
      </pivotArea>
    </format>
    <format dxfId="46">
      <pivotArea collapsedLevelsAreSubtotals="1" fieldPosition="0">
        <references count="4">
          <reference field="15" count="1" selected="0">
            <x v="2"/>
          </reference>
          <reference field="17" count="1" selected="0">
            <x v="0"/>
          </reference>
          <reference field="18" count="1">
            <x v="5"/>
          </reference>
          <reference field="23" count="1" selected="0">
            <x v="2"/>
          </reference>
        </references>
      </pivotArea>
    </format>
    <format dxfId="45">
      <pivotArea collapsedLevelsAreSubtotals="1" fieldPosition="0">
        <references count="3">
          <reference field="15" count="1" selected="0">
            <x v="2"/>
          </reference>
          <reference field="17" count="1">
            <x v="1"/>
          </reference>
          <reference field="23" count="1" selected="0">
            <x v="2"/>
          </reference>
        </references>
      </pivotArea>
    </format>
    <format dxfId="44">
      <pivotArea collapsedLevelsAreSubtotals="1" fieldPosition="0">
        <references count="4">
          <reference field="15" count="1" selected="0">
            <x v="2"/>
          </reference>
          <reference field="17" count="1" selected="0">
            <x v="1"/>
          </reference>
          <reference field="18" count="1">
            <x v="3"/>
          </reference>
          <reference field="23" count="1" selected="0">
            <x v="2"/>
          </reference>
        </references>
      </pivotArea>
    </format>
    <format dxfId="43">
      <pivotArea collapsedLevelsAreSubtotals="1" fieldPosition="0">
        <references count="3">
          <reference field="15" count="1" selected="0">
            <x v="2"/>
          </reference>
          <reference field="17" count="1">
            <x v="2"/>
          </reference>
          <reference field="23" count="1" selected="0">
            <x v="2"/>
          </reference>
        </references>
      </pivotArea>
    </format>
    <format dxfId="42">
      <pivotArea collapsedLevelsAreSubtotals="1" fieldPosition="0">
        <references count="4">
          <reference field="15" count="1" selected="0">
            <x v="2"/>
          </reference>
          <reference field="17" count="1" selected="0">
            <x v="2"/>
          </reference>
          <reference field="18" count="4">
            <x v="1"/>
            <x v="2"/>
            <x v="6"/>
            <x v="7"/>
          </reference>
          <reference field="23" count="1" selected="0">
            <x v="2"/>
          </reference>
        </references>
      </pivotArea>
    </format>
    <format dxfId="41">
      <pivotArea field="23" grandRow="1" outline="0" collapsedLevelsAreSubtotals="1" axis="axisCol" fieldPosition="1">
        <references count="2">
          <reference field="15" count="1" selected="0">
            <x v="2"/>
          </reference>
          <reference field="23" count="1" selected="0">
            <x v="2"/>
          </reference>
        </references>
      </pivotArea>
    </format>
    <format dxfId="40">
      <pivotArea field="23" grandRow="1" outline="0" collapsedLevelsAreSubtotals="1" axis="axisCol" fieldPosition="1">
        <references count="2">
          <reference field="15" count="1" selected="0">
            <x v="1"/>
          </reference>
          <reference field="23" count="1" selected="0">
            <x v="2"/>
          </reference>
        </references>
      </pivotArea>
    </format>
    <format dxfId="39">
      <pivotArea dataOnly="0" labelOnly="1" fieldPosition="0">
        <references count="2">
          <reference field="15" count="1" selected="0">
            <x v="2"/>
          </reference>
          <reference field="23" count="1">
            <x v="4"/>
          </reference>
        </references>
      </pivotArea>
    </format>
    <format dxfId="38">
      <pivotArea dataOnly="0" labelOnly="1" fieldPosition="0">
        <references count="2">
          <reference field="15" count="1" selected="0">
            <x v="3"/>
          </reference>
          <reference field="23" count="1">
            <x v="1"/>
          </reference>
        </references>
      </pivotArea>
    </format>
    <format dxfId="37">
      <pivotArea collapsedLevelsAreSubtotals="1" fieldPosition="0">
        <references count="3">
          <reference field="15" count="1" selected="0">
            <x v="3"/>
          </reference>
          <reference field="17" count="1">
            <x v="2"/>
          </reference>
          <reference field="23" count="1" selected="0">
            <x v="1"/>
          </reference>
        </references>
      </pivotArea>
    </format>
    <format dxfId="36">
      <pivotArea collapsedLevelsAreSubtotals="1" fieldPosition="0">
        <references count="4">
          <reference field="15" count="1" selected="0">
            <x v="3"/>
          </reference>
          <reference field="17" count="1" selected="0">
            <x v="2"/>
          </reference>
          <reference field="18" count="1">
            <x v="7"/>
          </reference>
          <reference field="23" count="1" selected="0">
            <x v="1"/>
          </reference>
        </references>
      </pivotArea>
    </format>
    <format dxfId="35">
      <pivotArea field="23" grandRow="1" outline="0" collapsedLevelsAreSubtotals="1" axis="axisCol" fieldPosition="1">
        <references count="2">
          <reference field="15" count="1" selected="0">
            <x v="3"/>
          </reference>
          <reference field="23" count="1" selected="0">
            <x v="1"/>
          </reference>
        </references>
      </pivotArea>
    </format>
    <format dxfId="34">
      <pivotArea dataOnly="0" labelOnly="1" fieldPosition="0">
        <references count="2">
          <reference field="15" count="1" selected="0">
            <x v="3"/>
          </reference>
          <reference field="23" count="1">
            <x v="1"/>
          </reference>
        </references>
      </pivotArea>
    </format>
    <format dxfId="33">
      <pivotArea collapsedLevelsAreSubtotals="1" fieldPosition="0">
        <references count="3">
          <reference field="15" count="1" selected="0">
            <x v="3"/>
          </reference>
          <reference field="17" count="1">
            <x v="2"/>
          </reference>
          <reference field="23" count="1" selected="0">
            <x v="1"/>
          </reference>
        </references>
      </pivotArea>
    </format>
    <format dxfId="32">
      <pivotArea collapsedLevelsAreSubtotals="1" fieldPosition="0">
        <references count="4">
          <reference field="15" count="1" selected="0">
            <x v="3"/>
          </reference>
          <reference field="17" count="1" selected="0">
            <x v="2"/>
          </reference>
          <reference field="18" count="1">
            <x v="7"/>
          </reference>
          <reference field="23" count="1" selected="0">
            <x v="1"/>
          </reference>
        </references>
      </pivotArea>
    </format>
    <format dxfId="31">
      <pivotArea field="23" grandRow="1" outline="0" collapsedLevelsAreSubtotals="1" axis="axisCol" fieldPosition="1">
        <references count="2">
          <reference field="15" count="1" selected="0">
            <x v="3"/>
          </reference>
          <reference field="23" count="1" selected="0">
            <x v="1"/>
          </reference>
        </references>
      </pivotArea>
    </format>
    <format dxfId="30">
      <pivotArea dataOnly="0" labelOnly="1" fieldPosition="0">
        <references count="2">
          <reference field="15" count="1" selected="0">
            <x v="3"/>
          </reference>
          <reference field="23" count="1">
            <x v="0"/>
          </reference>
        </references>
      </pivotArea>
    </format>
    <format dxfId="29">
      <pivotArea collapsedLevelsAreSubtotals="1" fieldPosition="0">
        <references count="4">
          <reference field="15" count="1" selected="0">
            <x v="3"/>
          </reference>
          <reference field="17" count="1" selected="0">
            <x v="0"/>
          </reference>
          <reference field="18" count="1">
            <x v="5"/>
          </reference>
          <reference field="23" count="1" selected="0">
            <x v="0"/>
          </reference>
        </references>
      </pivotArea>
    </format>
    <format dxfId="28">
      <pivotArea collapsedLevelsAreSubtotals="1" fieldPosition="0">
        <references count="3">
          <reference field="15" count="1" selected="0">
            <x v="3"/>
          </reference>
          <reference field="17" count="1">
            <x v="0"/>
          </reference>
          <reference field="23" count="1" selected="0">
            <x v="0"/>
          </reference>
        </references>
      </pivotArea>
    </format>
    <format dxfId="27">
      <pivotArea collapsedLevelsAreSubtotals="1" fieldPosition="0">
        <references count="3">
          <reference field="15" count="1" selected="0">
            <x v="3"/>
          </reference>
          <reference field="17" count="1">
            <x v="2"/>
          </reference>
          <reference field="23" count="1" selected="0">
            <x v="0"/>
          </reference>
        </references>
      </pivotArea>
    </format>
    <format dxfId="26">
      <pivotArea collapsedLevelsAreSubtotals="1" fieldPosition="0">
        <references count="4">
          <reference field="15" count="1" selected="0">
            <x v="3"/>
          </reference>
          <reference field="17" count="1" selected="0">
            <x v="2"/>
          </reference>
          <reference field="18" count="3">
            <x v="2"/>
            <x v="6"/>
            <x v="7"/>
          </reference>
          <reference field="23" count="1" selected="0">
            <x v="0"/>
          </reference>
        </references>
      </pivotArea>
    </format>
    <format dxfId="25">
      <pivotArea field="23" grandRow="1" outline="0" collapsedLevelsAreSubtotals="1" axis="axisCol" fieldPosition="1">
        <references count="2">
          <reference field="15" count="1" selected="0">
            <x v="3"/>
          </reference>
          <reference field="23" count="1" selected="0">
            <x v="0"/>
          </reference>
        </references>
      </pivotArea>
    </format>
    <format dxfId="24">
      <pivotArea dataOnly="0" labelOnly="1" fieldPosition="0">
        <references count="2">
          <reference field="15" count="1" selected="0">
            <x v="3"/>
          </reference>
          <reference field="23" count="1">
            <x v="3"/>
          </reference>
        </references>
      </pivotArea>
    </format>
    <format dxfId="23">
      <pivotArea collapsedLevelsAreSubtotals="1" fieldPosition="0">
        <references count="3">
          <reference field="15" count="1" selected="0">
            <x v="3"/>
          </reference>
          <reference field="17" count="1">
            <x v="0"/>
          </reference>
          <reference field="23" count="1" selected="0">
            <x v="3"/>
          </reference>
        </references>
      </pivotArea>
    </format>
    <format dxfId="22">
      <pivotArea collapsedLevelsAreSubtotals="1" fieldPosition="0">
        <references count="4">
          <reference field="15" count="1" selected="0">
            <x v="3"/>
          </reference>
          <reference field="17" count="1" selected="0">
            <x v="0"/>
          </reference>
          <reference field="18" count="1">
            <x v="4"/>
          </reference>
          <reference field="23" count="1" selected="0">
            <x v="3"/>
          </reference>
        </references>
      </pivotArea>
    </format>
    <format dxfId="21">
      <pivotArea collapsedLevelsAreSubtotals="1" fieldPosition="0">
        <references count="4">
          <reference field="15" count="1" selected="0">
            <x v="3"/>
          </reference>
          <reference field="17" count="1" selected="0">
            <x v="0"/>
          </reference>
          <reference field="18" count="1">
            <x v="5"/>
          </reference>
          <reference field="23" count="1" selected="0">
            <x v="3"/>
          </reference>
        </references>
      </pivotArea>
    </format>
    <format dxfId="20">
      <pivotArea collapsedLevelsAreSubtotals="1" fieldPosition="0">
        <references count="3">
          <reference field="15" count="1" selected="0">
            <x v="3"/>
          </reference>
          <reference field="17" count="1">
            <x v="2"/>
          </reference>
          <reference field="23" count="1" selected="0">
            <x v="3"/>
          </reference>
        </references>
      </pivotArea>
    </format>
    <format dxfId="19">
      <pivotArea collapsedLevelsAreSubtotals="1" fieldPosition="0">
        <references count="4">
          <reference field="15" count="1" selected="0">
            <x v="3"/>
          </reference>
          <reference field="17" count="1" selected="0">
            <x v="2"/>
          </reference>
          <reference field="18" count="4">
            <x v="1"/>
            <x v="2"/>
            <x v="6"/>
            <x v="7"/>
          </reference>
          <reference field="23" count="1" selected="0">
            <x v="3"/>
          </reference>
        </references>
      </pivotArea>
    </format>
    <format dxfId="18">
      <pivotArea field="23" grandRow="1" outline="0" collapsedLevelsAreSubtotals="1" axis="axisCol" fieldPosition="1">
        <references count="2">
          <reference field="15" count="1" selected="0">
            <x v="3"/>
          </reference>
          <reference field="23" count="1" selected="0">
            <x v="3"/>
          </reference>
        </references>
      </pivotArea>
    </format>
    <format dxfId="17">
      <pivotArea dataOnly="0" labelOnly="1" fieldPosition="0">
        <references count="2">
          <reference field="15" count="1" selected="0">
            <x v="4"/>
          </reference>
          <reference field="23" count="1">
            <x v="3"/>
          </reference>
        </references>
      </pivotArea>
    </format>
    <format dxfId="16">
      <pivotArea collapsedLevelsAreSubtotals="1" fieldPosition="0">
        <references count="3">
          <reference field="15" count="1" selected="0">
            <x v="4"/>
          </reference>
          <reference field="17" count="1">
            <x v="0"/>
          </reference>
          <reference field="23" count="1" selected="0">
            <x v="3"/>
          </reference>
        </references>
      </pivotArea>
    </format>
    <format dxfId="15">
      <pivotArea collapsedLevelsAreSubtotals="1" fieldPosition="0">
        <references count="4">
          <reference field="15" count="1" selected="0">
            <x v="4"/>
          </reference>
          <reference field="17" count="1" selected="0">
            <x v="0"/>
          </reference>
          <reference field="18" count="1">
            <x v="4"/>
          </reference>
          <reference field="23" count="1" selected="0">
            <x v="3"/>
          </reference>
        </references>
      </pivotArea>
    </format>
    <format dxfId="14">
      <pivotArea field="23" grandRow="1" outline="0" collapsedLevelsAreSubtotals="1" axis="axisCol" fieldPosition="1">
        <references count="2">
          <reference field="15" count="1" selected="0">
            <x v="4"/>
          </reference>
          <reference field="23" count="1" selected="0">
            <x v="3"/>
          </reference>
        </references>
      </pivotArea>
    </format>
    <format dxfId="13">
      <pivotArea collapsedLevelsAreSubtotals="1" fieldPosition="0">
        <references count="3">
          <reference field="15" count="1" selected="0">
            <x v="2"/>
          </reference>
          <reference field="17" count="1">
            <x v="0"/>
          </reference>
          <reference field="23" count="1" selected="0">
            <x v="4"/>
          </reference>
        </references>
      </pivotArea>
    </format>
    <format dxfId="12">
      <pivotArea collapsedLevelsAreSubtotals="1" fieldPosition="0">
        <references count="4">
          <reference field="15" count="1" selected="0">
            <x v="2"/>
          </reference>
          <reference field="17" count="1" selected="0">
            <x v="0"/>
          </reference>
          <reference field="18" count="1">
            <x v="4"/>
          </reference>
          <reference field="23" count="1" selected="0">
            <x v="4"/>
          </reference>
        </references>
      </pivotArea>
    </format>
    <format dxfId="11">
      <pivotArea collapsedLevelsAreSubtotals="1" fieldPosition="0">
        <references count="3">
          <reference field="15" count="1" selected="0">
            <x v="2"/>
          </reference>
          <reference field="17" count="1">
            <x v="1"/>
          </reference>
          <reference field="23" count="1" selected="0">
            <x v="4"/>
          </reference>
        </references>
      </pivotArea>
    </format>
    <format dxfId="10">
      <pivotArea collapsedLevelsAreSubtotals="1" fieldPosition="0">
        <references count="4">
          <reference field="15" count="1" selected="0">
            <x v="2"/>
          </reference>
          <reference field="17" count="1" selected="0">
            <x v="1"/>
          </reference>
          <reference field="18" count="1">
            <x v="8"/>
          </reference>
          <reference field="23" count="1" selected="0">
            <x v="4"/>
          </reference>
        </references>
      </pivotArea>
    </format>
    <format dxfId="9">
      <pivotArea collapsedLevelsAreSubtotals="1" fieldPosition="0">
        <references count="3">
          <reference field="15" count="1" selected="0">
            <x v="2"/>
          </reference>
          <reference field="17" count="1">
            <x v="2"/>
          </reference>
          <reference field="23" count="1" selected="0">
            <x v="4"/>
          </reference>
        </references>
      </pivotArea>
    </format>
    <format dxfId="8">
      <pivotArea collapsedLevelsAreSubtotals="1" fieldPosition="0">
        <references count="4">
          <reference field="15" count="1" selected="0">
            <x v="2"/>
          </reference>
          <reference field="17" count="1" selected="0">
            <x v="2"/>
          </reference>
          <reference field="18" count="1">
            <x v="1"/>
          </reference>
          <reference field="23" count="1" selected="0">
            <x v="4"/>
          </reference>
        </references>
      </pivotArea>
    </format>
    <format dxfId="7">
      <pivotArea collapsedLevelsAreSubtotals="1" fieldPosition="0">
        <references count="4">
          <reference field="15" count="1" selected="0">
            <x v="2"/>
          </reference>
          <reference field="17" count="1" selected="0">
            <x v="2"/>
          </reference>
          <reference field="18" count="1">
            <x v="2"/>
          </reference>
          <reference field="23" count="1" selected="0">
            <x v="4"/>
          </reference>
        </references>
      </pivotArea>
    </format>
    <format dxfId="6">
      <pivotArea collapsedLevelsAreSubtotals="1" fieldPosition="0">
        <references count="4">
          <reference field="15" count="1" selected="0">
            <x v="2"/>
          </reference>
          <reference field="17" count="1" selected="0">
            <x v="2"/>
          </reference>
          <reference field="18" count="1">
            <x v="7"/>
          </reference>
          <reference field="23" count="1" selected="0">
            <x v="4"/>
          </reference>
        </references>
      </pivotArea>
    </format>
    <format dxfId="5">
      <pivotArea field="18" grandCol="1" collapsedLevelsAreSubtotals="1" axis="axisRow" fieldPosition="1">
        <references count="2">
          <reference field="17" count="1" selected="0">
            <x v="1"/>
          </reference>
          <reference field="18" count="1">
            <x v="3"/>
          </reference>
        </references>
      </pivotArea>
    </format>
    <format dxfId="4">
      <pivotArea field="18" grandCol="1" collapsedLevelsAreSubtotals="1" axis="axisRow" fieldPosition="1">
        <references count="2">
          <reference field="17" count="1" selected="0">
            <x v="0"/>
          </reference>
          <reference field="18" count="1">
            <x v="0"/>
          </reference>
        </references>
      </pivotArea>
    </format>
    <format dxfId="3">
      <pivotArea field="18" grandCol="1" collapsedLevelsAreSubtotals="1" axis="axisRow" fieldPosition="1">
        <references count="2">
          <reference field="17" count="1" selected="0">
            <x v="1"/>
          </reference>
          <reference field="18" count="1">
            <x v="8"/>
          </reference>
        </references>
      </pivotArea>
    </format>
    <format dxfId="2">
      <pivotArea collapsedLevelsAreSubtotals="1" fieldPosition="0">
        <references count="4">
          <reference field="15" count="1" selected="0">
            <x v="2"/>
          </reference>
          <reference field="17" count="1" selected="0">
            <x v="2"/>
          </reference>
          <reference field="18" count="1">
            <x v="1"/>
          </reference>
          <reference field="23" count="1" selected="0">
            <x v="2"/>
          </reference>
        </references>
      </pivotArea>
    </format>
    <format dxfId="1">
      <pivotArea collapsedLevelsAreSubtotals="1" fieldPosition="0">
        <references count="4">
          <reference field="15" count="1" selected="0">
            <x v="2"/>
          </reference>
          <reference field="17" count="1" selected="0">
            <x v="2"/>
          </reference>
          <reference field="18" count="1">
            <x v="6"/>
          </reference>
          <reference field="23" count="1" selected="0">
            <x v="2"/>
          </reference>
        </references>
      </pivotArea>
    </format>
    <format dxfId="0">
      <pivotArea field="18" grandCol="1" collapsedLevelsAreSubtotals="1" axis="axisRow" fieldPosition="1">
        <references count="2">
          <reference field="17" count="1" selected="0">
            <x v="2"/>
          </reference>
          <reference field="18"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r/personal/planeacion_caroycuervo_gov_co/Documents/1.%20PLA%20TRD/2023/102.29_PLANES/102.29.12-PLANES_DE_MEJORAMIENTO/INFORMES-SEGUIMIENTO-PM/EVIDENCIAS-Y-SEGUIMIENTO-PM/2022.AI03/2022.AI03.08.04?csf=1&amp;web=1&amp;e=c8UjkE" TargetMode="External"/><Relationship Id="rId18" Type="http://schemas.openxmlformats.org/officeDocument/2006/relationships/hyperlink" Target="../../../../:f:/r/personal/planeacion_caroycuervo_gov_co/Documents/1.%20PLA%20TRD/2023/102.29_PLANES/102.29.12_PLANES_MEJORAMIENTO/INFORMES_SEGUIMIENTOS_PM/EVIDENCIAS-Y-SEGUIMIENTO-PM/2021.AI02/2021.AI02.02.01?csf=1&amp;web=1&amp;e=VNhOtQ" TargetMode="External"/><Relationship Id="rId26" Type="http://schemas.openxmlformats.org/officeDocument/2006/relationships/hyperlink" Target="../../../../:f:/r/personal/planeacion_caroycuervo_gov_co/Documents/1.%20PLA%20TRD/2023/102.29_PLANES/102.29.12_PLANES_MEJORAMIENTO/INFORMES_SEGUIMIENTOS_PM/EVIDENCIAS-Y-SEGUIMIENTO-PM/2021.AI02/2021.AI02.15.01?csf=1&amp;web=1&amp;e=tMOFaK" TargetMode="External"/><Relationship Id="rId21" Type="http://schemas.openxmlformats.org/officeDocument/2006/relationships/hyperlink" Target="../../../../:f:/r/personal/planeacion_caroycuervo_gov_co/Documents/1.%20PLA%20TRD/2023/102.29_PLANES/102.29.12_PLANES_MEJORAMIENTO/INFORMES_SEGUIMIENTOS_PM/EVIDENCIAS-Y-SEGUIMIENTO-PM/2021.AI02/2021.AI02.06.02?csf=1&amp;web=1&amp;e=OGKarj" TargetMode="External"/><Relationship Id="rId34" Type="http://schemas.openxmlformats.org/officeDocument/2006/relationships/hyperlink" Target="../../../../:f:/r/personal/planeacion_caroycuervo_gov_co/Documents/1.%20PLA%20TRD/2023/102.29_PLANES/102.29.12_PLANES_MEJORAMIENTO/INFORMES_SEGUIMIENTOS_PM/EVIDENCIAS-Y-SEGUIMIENTO-PM/2021.AI02/2021.AI02.26.01?csf=1&amp;web=1&amp;e=WbnUgH" TargetMode="External"/><Relationship Id="rId7" Type="http://schemas.openxmlformats.org/officeDocument/2006/relationships/hyperlink" Target="../../../../:f:/r/personal/planeacion_caroycuervo_gov_co/Documents/1.%20PLA%20TRD/2023/102.29_PLANES/102.29.12-PLANES_DE_MEJORAMIENTO/INFORMES-SEGUIMIENTO-PM/EVIDENCIAS-Y-SEGUIMIENTO-PM/2022.AI03/2022.AI03.02.01?csf=1&amp;web=1&amp;e=KMfvQh" TargetMode="External"/><Relationship Id="rId12" Type="http://schemas.openxmlformats.org/officeDocument/2006/relationships/hyperlink" Target="../../../../:f:/r/personal/planeacion_caroycuervo_gov_co/Documents/1.%20PLA%20TRD/2023/102.29_PLANES/102.29.12-PLANES_DE_MEJORAMIENTO/INFORMES-SEGUIMIENTO-PM/EVIDENCIAS-Y-SEGUIMIENTO-PM/2022.AI03/2022.AI03.07.02?csf=1&amp;web=1&amp;e=yfkFQV" TargetMode="External"/><Relationship Id="rId17" Type="http://schemas.openxmlformats.org/officeDocument/2006/relationships/hyperlink" Target="../../../../:f:/r/personal/planeacion_caroycuervo_gov_co/Documents/1.%20PLA%20TRD/2023/102.29_PLANES/102.29.12_PLANES_MEJORAMIENTO/INFORMES_SEGUIMIENTOS_PM/EVIDENCIAS-Y-SEGUIMIENTO-PM/2022.AI03/2022.AI03.10.01?csf=1&amp;web=1&amp;e=kvZOoS" TargetMode="External"/><Relationship Id="rId25" Type="http://schemas.openxmlformats.org/officeDocument/2006/relationships/hyperlink" Target="../../../../:f:/r/personal/planeacion_caroycuervo_gov_co/Documents/1.%20PLA%20TRD/2023/102.29_PLANES/102.29.12_PLANES_MEJORAMIENTO/INFORMES_SEGUIMIENTOS_PM/EVIDENCIAS-Y-SEGUIMIENTO-PM/2021.AI02/2021.AI02.12.02?csf=1&amp;web=1&amp;e=w5AnWB" TargetMode="External"/><Relationship Id="rId33" Type="http://schemas.openxmlformats.org/officeDocument/2006/relationships/hyperlink" Target="../../../../:f:/r/personal/planeacion_caroycuervo_gov_co/Documents/1.%20PLA%20TRD/2023/102.29_PLANES/102.29.12_PLANES_MEJORAMIENTO/INFORMES_SEGUIMIENTOS_PM/EVIDENCIAS-Y-SEGUIMIENTO-PM/2021.AI02/2021.AI02.25.01?csf=1&amp;web=1&amp;e=ehKDnq" TargetMode="External"/><Relationship Id="rId2" Type="http://schemas.openxmlformats.org/officeDocument/2006/relationships/hyperlink" Target="../../../../:f:/r/personal/planeacion_caroycuervo_gov_co/Documents/1.%20PLA%20TRD/2023/102.29_PLANES/102.29.12-PLANES_DE_MEJORAMIENTO/INFORMES-SEGUIMIENTO-PM/EVIDENCIAS-Y-SEGUIMIENTO-PM/2020.AI01/2020.AI01.02.01?csf=1&amp;web=1&amp;e=Yf9LfO" TargetMode="External"/><Relationship Id="rId16" Type="http://schemas.openxmlformats.org/officeDocument/2006/relationships/hyperlink" Target="../../../../:f:/r/personal/planeacion_caroycuervo_gov_co/Documents/1.%20PLA%20TRD/2023/102.29_PLANES/102.29.12_PLANES_MEJORAMIENTO/INFORMES_SEGUIMIENTOS_PM/EVIDENCIAS-Y-SEGUIMIENTO-PM/2022.AI03/2022.AI03.11.01?csf=1&amp;web=1&amp;e=TahvUo" TargetMode="External"/><Relationship Id="rId20" Type="http://schemas.openxmlformats.org/officeDocument/2006/relationships/hyperlink" Target="https://sig.caroycuervo.gov.co/DocumentosSIG/COM-P-1.2.pdf" TargetMode="External"/><Relationship Id="rId29" Type="http://schemas.openxmlformats.org/officeDocument/2006/relationships/hyperlink" Target="../../../../:f:/r/personal/planeacion_caroycuervo_gov_co/Documents/1.%20PLA%20TRD/2023/102.29_PLANES/102.29.12_PLANES_MEJORAMIENTO/INFORMES_SEGUIMIENTOS_PM/EVIDENCIAS-Y-SEGUIMIENTO-PM/2021.AI02/2021.AI02.21.03?csf=1&amp;web=1&amp;e=fhZGPk" TargetMode="External"/><Relationship Id="rId1" Type="http://schemas.openxmlformats.org/officeDocument/2006/relationships/hyperlink" Target="../../../../:f:/r/personal/planeacion_caroycuervo_gov_co/Documents/1.%20PLA%20TRD/2023/102.29_PLANES/102.29.12-PLANES_DE_MEJORAMIENTO/INFORMES-SEGUIMIENTO-PM/EVIDENCIAS-Y-SEGUIMIENTO-PM/2020.AI01/2020.AI01.01.01?csf=1&amp;web=1&amp;e=0wlhVX" TargetMode="External"/><Relationship Id="rId6" Type="http://schemas.openxmlformats.org/officeDocument/2006/relationships/hyperlink" Target="../../../../:f:/r/personal/planeacion_caroycuervo_gov_co/Documents/1.%20PLA%20TRD/2023/102.29_PLANES/102.29.12-PLANES_DE_MEJORAMIENTO/INFORMES-SEGUIMIENTO-PM/EVIDENCIAS-Y-SEGUIMIENTO-PM/2022.AI03/2022.AI03.01.01?csf=1&amp;web=1&amp;e=ZADg4r" TargetMode="External"/><Relationship Id="rId11" Type="http://schemas.openxmlformats.org/officeDocument/2006/relationships/hyperlink" Target="../../../../:f:/r/personal/planeacion_caroycuervo_gov_co/Documents/1.%20PLA%20TRD/2023/102.29_PLANES/102.29.12-PLANES_DE_MEJORAMIENTO/INFORMES-SEGUIMIENTO-PM/EVIDENCIAS-Y-SEGUIMIENTO-PM/2022.AI03/2022.AI03.07.01?csf=1&amp;web=1&amp;e=qLieig" TargetMode="External"/><Relationship Id="rId24" Type="http://schemas.openxmlformats.org/officeDocument/2006/relationships/hyperlink" Target="../../../../:f:/r/personal/planeacion_caroycuervo_gov_co/Documents/1.%20PLA%20TRD/2023/102.29_PLANES/102.29.12_PLANES_MEJORAMIENTO/INFORMES_SEGUIMIENTOS_PM/EVIDENCIAS-Y-SEGUIMIENTO-PM/2021.AI02/2021.AI02.12.01?csf=1&amp;web=1&amp;e=Jh4JF9" TargetMode="External"/><Relationship Id="rId32" Type="http://schemas.openxmlformats.org/officeDocument/2006/relationships/hyperlink" Target="../../../../:f:/r/personal/planeacion_caroycuervo_gov_co/Documents/1.%20PLA%20TRD/2023/102.29_PLANES/102.29.12_PLANES_MEJORAMIENTO/INFORMES_SEGUIMIENTOS_PM/EVIDENCIAS-Y-SEGUIMIENTO-PM/2021.AI02/2021.AI02.22.02?csf=1&amp;web=1&amp;e=CbJmnY" TargetMode="External"/><Relationship Id="rId37" Type="http://schemas.openxmlformats.org/officeDocument/2006/relationships/printerSettings" Target="../printerSettings/printerSettings1.bin"/><Relationship Id="rId5" Type="http://schemas.openxmlformats.org/officeDocument/2006/relationships/hyperlink" Target="../../../../:f:/r/personal/planeacion_caroycuervo_gov_co/Documents/1.%20PLA%20TRD/2023/102.29_PLANES/102.29.12-PLANES_DE_MEJORAMIENTO/INFORMES-SEGUIMIENTO-PM/EVIDENCIAS-Y-SEGUIMIENTO-PM/2020.AI01/2020.AI01.09.01?csf=1&amp;web=1&amp;e=ZHjnmE" TargetMode="External"/><Relationship Id="rId15" Type="http://schemas.openxmlformats.org/officeDocument/2006/relationships/hyperlink" Target="../../../../:f:/r/personal/planeacion_caroycuervo_gov_co/Documents/1.%20PLA%20TRD/2023/102.29_PLANES/102.29.12-PLANES_DE_MEJORAMIENTO/INFORMES-SEGUIMIENTO-PM/EVIDENCIAS-Y-SEGUIMIENTO-PM/2022.AI03/2022.AI03.08.01?csf=1&amp;web=1&amp;e=RrOB2v" TargetMode="External"/><Relationship Id="rId23" Type="http://schemas.openxmlformats.org/officeDocument/2006/relationships/hyperlink" Target="../../../../:f:/r/personal/planeacion_caroycuervo_gov_co/Documents/1.%20PLA%20TRD/2023/102.29_PLANES/102.29.12_PLANES_MEJORAMIENTO/INFORMES_SEGUIMIENTOS_PM/EVIDENCIAS-Y-SEGUIMIENTO-PM/2021.AI02/2021.AI02.09.01?csf=1&amp;web=1&amp;e=ljbBdz" TargetMode="External"/><Relationship Id="rId28" Type="http://schemas.openxmlformats.org/officeDocument/2006/relationships/hyperlink" Target="../../../../:f:/r/personal/planeacion_caroycuervo_gov_co/Documents/1.%20PLA%20TRD/2023/102.29_PLANES/102.29.12_PLANES_MEJORAMIENTO/INFORMES_SEGUIMIENTOS_PM/EVIDENCIAS-Y-SEGUIMIENTO-PM/2021.AI02/2021.AI02.21.04?csf=1&amp;web=1&amp;e=oOpe8M" TargetMode="External"/><Relationship Id="rId36" Type="http://schemas.openxmlformats.org/officeDocument/2006/relationships/hyperlink" Target="../../../../:f:/r/personal/planeacion_caroycuervo_gov_co/Documents/1.%20PLA%20TRD/2023/102.29_PLANES/102.29.12_PLANES_MEJORAMIENTO/INFORMES_SEGUIMIENTOS_PM/EVIDENCIAS-Y-SEGUIMIENTO-PM/2020.AI01/2020.AI01.03.01?csf=1&amp;web=1&amp;e=gB9bQL" TargetMode="External"/><Relationship Id="rId10" Type="http://schemas.openxmlformats.org/officeDocument/2006/relationships/hyperlink" Target="../../../../:f:/r/personal/planeacion_caroycuervo_gov_co/Documents/1.%20PLA%20TRD/2023/102.29_PLANES/102.29.12-PLANES_DE_MEJORAMIENTO/INFORMES-SEGUIMIENTO-PM/EVIDENCIAS-Y-SEGUIMIENTO-PM/2022.AI03/2022.AI03.05.01?csf=1&amp;web=1&amp;e=xnNpIl" TargetMode="External"/><Relationship Id="rId19" Type="http://schemas.openxmlformats.org/officeDocument/2006/relationships/hyperlink" Target="../../../../:f:/r/personal/planeacion_caroycuervo_gov_co/Documents/1.%20PLA%20TRD/2023/102.29_PLANES/102.29.12_PLANES_MEJORAMIENTO/INFORMES_SEGUIMIENTOS_PM/EVIDENCIAS-Y-SEGUIMIENTO-PM/2021.AI02/2021.AI02.03.01?csf=1&amp;web=1&amp;e=6zWZzv" TargetMode="External"/><Relationship Id="rId31" Type="http://schemas.openxmlformats.org/officeDocument/2006/relationships/hyperlink" Target="../../../../:f:/r/personal/planeacion_caroycuervo_gov_co/Documents/1.%20PLA%20TRD/2023/102.29_PLANES/102.29.12_PLANES_MEJORAMIENTO/INFORMES_SEGUIMIENTOS_PM/EVIDENCIAS-Y-SEGUIMIENTO-PM/2021.AI02/2021.AI02.22.01?csf=1&amp;web=1&amp;e=a0tkn1" TargetMode="External"/><Relationship Id="rId4" Type="http://schemas.openxmlformats.org/officeDocument/2006/relationships/hyperlink" Target="../../../../:f:/r/personal/planeacion_caroycuervo_gov_co/Documents/1.%20PLA%20TRD/2023/102.29_PLANES/102.29.12-PLANES_DE_MEJORAMIENTO/INFORMES-SEGUIMIENTO-PM/EVIDENCIAS-Y-SEGUIMIENTO-PM/2020.AI01/2020.AI01.06.01?csf=1&amp;web=1&amp;e=PrPLic" TargetMode="External"/><Relationship Id="rId9" Type="http://schemas.openxmlformats.org/officeDocument/2006/relationships/hyperlink" Target="../../../../:f:/r/personal/planeacion_caroycuervo_gov_co/Documents/1.%20PLA%20TRD/2023/102.29_PLANES/102.29.12-PLANES_DE_MEJORAMIENTO/INFORMES-SEGUIMIENTO-PM/EVIDENCIAS-Y-SEGUIMIENTO-PM/2022.AI03/2022.AI03.04.01?csf=1&amp;web=1&amp;e=QrUzWs" TargetMode="External"/><Relationship Id="rId14" Type="http://schemas.openxmlformats.org/officeDocument/2006/relationships/hyperlink" Target="../../../../:f:/r/personal/planeacion_caroycuervo_gov_co/Documents/1.%20PLA%20TRD/2023/102.29_PLANES/102.29.12-PLANES_DE_MEJORAMIENTO/INFORMES-SEGUIMIENTO-PM/EVIDENCIAS-Y-SEGUIMIENTO-PM/2022.AI03/2022.AI03.08.05?csf=1&amp;web=1&amp;e=dAwdve" TargetMode="External"/><Relationship Id="rId22" Type="http://schemas.openxmlformats.org/officeDocument/2006/relationships/hyperlink" Target="../../../../:f:/r/personal/planeacion_caroycuervo_gov_co/Documents/1.%20PLA%20TRD/2023/102.29_PLANES/102.29.12_PLANES_MEJORAMIENTO/INFORMES_SEGUIMIENTOS_PM/EVIDENCIAS-Y-SEGUIMIENTO-PM/2021.AI02/2021.AI02.08.01?csf=1&amp;web=1&amp;e=5tpInD" TargetMode="External"/><Relationship Id="rId27" Type="http://schemas.openxmlformats.org/officeDocument/2006/relationships/hyperlink" Target="../../../../:f:/r/personal/planeacion_caroycuervo_gov_co/Documents/1.%20PLA%20TRD/2023/102.29_PLANES/102.29.12_PLANES_MEJORAMIENTO/INFORMES_SEGUIMIENTOS_PM/EVIDENCIAS-Y-SEGUIMIENTO-PM/2021.AI02/2021.AI02.21.01?csf=1&amp;web=1&amp;e=G38GMR" TargetMode="External"/><Relationship Id="rId30" Type="http://schemas.openxmlformats.org/officeDocument/2006/relationships/hyperlink" Target="https://sig.caroycuervo.gov.co/DocumentosSIG/COM-G-1.2.pdf" TargetMode="External"/><Relationship Id="rId35" Type="http://schemas.openxmlformats.org/officeDocument/2006/relationships/hyperlink" Target="../../../../:f:/r/personal/planeacion_caroycuervo_gov_co/Documents/1.%20PLA%20TRD/2023/102.29_PLANES/102.29.12_PLANES_MEJORAMIENTO/INFORMES_SEGUIMIENTOS_PM/EVIDENCIAS-Y-SEGUIMIENTO-PM/2021.AI02/2021.AI02.28.04?csf=1&amp;web=1&amp;e=p3mi4a" TargetMode="External"/><Relationship Id="rId8" Type="http://schemas.openxmlformats.org/officeDocument/2006/relationships/hyperlink" Target="../../../../:f:/r/personal/planeacion_caroycuervo_gov_co/Documents/1.%20PLA%20TRD/2023/102.29_PLANES/102.29.12-PLANES_DE_MEJORAMIENTO/INFORMES-SEGUIMIENTO-PM/EVIDENCIAS-Y-SEGUIMIENTO-PM/2022.AI03/2022.AI03.03.01?csf=1&amp;web=1&amp;e=GgiXbt" TargetMode="External"/><Relationship Id="rId3" Type="http://schemas.openxmlformats.org/officeDocument/2006/relationships/hyperlink" Target="../../../../:f:/r/personal/planeacion_caroycuervo_gov_co/Documents/1.%20PLA%20TRD/2023/102.29_PLANES/102.29.12-PLANES_DE_MEJORAMIENTO/INFORMES-SEGUIMIENTO-PM/EVIDENCIAS-Y-SEGUIMIENTO-PM/2020.AI01/2020.AI01.04.01?csf=1&amp;web=1&amp;e=bOybvH"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1D62-F62A-4B15-A8F0-66FFF515D28D}">
  <sheetPr filterMode="1">
    <tabColor theme="9" tint="0.39997558519241921"/>
  </sheetPr>
  <dimension ref="A1:CK109"/>
  <sheetViews>
    <sheetView tabSelected="1" topLeftCell="M1" zoomScale="70" zoomScaleNormal="70" zoomScaleSheetLayoutView="50" workbookViewId="0">
      <selection activeCell="AA3" sqref="AA3"/>
    </sheetView>
  </sheetViews>
  <sheetFormatPr baseColWidth="10" defaultColWidth="11.42578125" defaultRowHeight="48.6" customHeight="1" x14ac:dyDescent="0.25"/>
  <cols>
    <col min="1" max="1" width="13.85546875" style="2" customWidth="1"/>
    <col min="2" max="2" width="37.140625" style="1" customWidth="1"/>
    <col min="3" max="3" width="14.140625" style="25" customWidth="1"/>
    <col min="4" max="4" width="8.85546875" style="1" customWidth="1"/>
    <col min="5" max="5" width="27" style="1" customWidth="1"/>
    <col min="6" max="6" width="20.5703125" style="1" customWidth="1"/>
    <col min="7" max="7" width="19.140625" style="1" customWidth="1"/>
    <col min="8" max="8" width="88.85546875" style="1" customWidth="1"/>
    <col min="9" max="9" width="49.85546875" style="3" customWidth="1"/>
    <col min="10" max="10" width="41.7109375" style="3" customWidth="1"/>
    <col min="11" max="11" width="29.85546875" style="3" customWidth="1"/>
    <col min="12" max="12" width="46.140625" style="3" customWidth="1"/>
    <col min="13" max="13" width="23.85546875" style="31" customWidth="1"/>
    <col min="14" max="14" width="17" style="1" customWidth="1"/>
    <col min="15" max="15" width="14" style="27" customWidth="1"/>
    <col min="16" max="16" width="12.85546875" style="27" customWidth="1"/>
    <col min="17" max="18" width="16.85546875" style="31" customWidth="1"/>
    <col min="19" max="19" width="21.42578125" style="31" customWidth="1"/>
    <col min="20" max="20" width="13.140625" style="10" customWidth="1"/>
    <col min="21" max="22" width="11.42578125" style="13"/>
    <col min="23" max="23" width="12.28515625" style="10" customWidth="1"/>
    <col min="24" max="24" width="14.42578125" style="13" customWidth="1"/>
    <col min="25" max="25" width="11.42578125" style="10"/>
    <col min="26" max="26" width="24.7109375" style="48" customWidth="1"/>
    <col min="27" max="27" width="63.85546875" style="10" customWidth="1"/>
    <col min="28" max="28" width="20.85546875" style="13" customWidth="1"/>
    <col min="29" max="29" width="17.42578125" style="10" customWidth="1"/>
    <col min="30" max="30" width="36.5703125" style="10" customWidth="1"/>
    <col min="31" max="89" width="11.42578125" style="10"/>
    <col min="90" max="16384" width="11.42578125" style="3"/>
  </cols>
  <sheetData>
    <row r="1" spans="1:89" ht="48.6" customHeight="1" x14ac:dyDescent="0.25">
      <c r="A1" s="23"/>
      <c r="B1" s="175" t="s">
        <v>0</v>
      </c>
      <c r="C1" s="176"/>
      <c r="D1" s="176"/>
      <c r="E1" s="176"/>
      <c r="F1" s="176"/>
      <c r="G1" s="177"/>
      <c r="H1" s="12" t="s">
        <v>49</v>
      </c>
      <c r="I1" s="10"/>
      <c r="J1" s="10"/>
      <c r="K1" s="10"/>
      <c r="L1" s="10"/>
      <c r="M1" s="30"/>
      <c r="N1" s="13"/>
      <c r="O1" s="26"/>
      <c r="P1" s="44">
        <v>45291</v>
      </c>
      <c r="Q1" s="30"/>
      <c r="R1" s="30"/>
      <c r="S1" s="30"/>
      <c r="U1" s="37"/>
      <c r="V1" s="37"/>
      <c r="W1" s="41">
        <v>45291</v>
      </c>
      <c r="AB1" s="10"/>
    </row>
    <row r="2" spans="1:89" s="4" customFormat="1" ht="48.6" customHeight="1" thickBot="1" x14ac:dyDescent="0.3">
      <c r="A2" s="178" t="s">
        <v>1</v>
      </c>
      <c r="B2" s="178"/>
      <c r="C2" s="178"/>
      <c r="D2" s="178"/>
      <c r="E2" s="178"/>
      <c r="F2" s="178"/>
      <c r="G2" s="179" t="s">
        <v>2</v>
      </c>
      <c r="H2" s="180"/>
      <c r="I2" s="180"/>
      <c r="J2" s="180"/>
      <c r="K2" s="180"/>
      <c r="L2" s="180"/>
      <c r="M2" s="180"/>
      <c r="N2" s="180"/>
      <c r="O2" s="180"/>
      <c r="P2" s="180"/>
      <c r="Q2" s="181"/>
      <c r="R2" s="181"/>
      <c r="S2" s="181"/>
      <c r="T2" s="36">
        <f>SUM(T4:T108)</f>
        <v>23522</v>
      </c>
      <c r="U2" s="40">
        <f>SUM(U4:U108)</f>
        <v>1.0000000000000002</v>
      </c>
      <c r="V2" s="40">
        <f>SUM(V4:V108)</f>
        <v>2.8058838534138252E-3</v>
      </c>
      <c r="W2" s="40">
        <f>SUM(W4:W108)</f>
        <v>0.22289771277952558</v>
      </c>
      <c r="X2" s="38"/>
      <c r="Y2" s="11"/>
      <c r="Z2" s="48"/>
      <c r="AA2" s="11"/>
      <c r="AB2" s="38"/>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s="4" customFormat="1" ht="48.6" customHeight="1" thickBot="1" x14ac:dyDescent="0.3">
      <c r="A3" s="121" t="s">
        <v>31</v>
      </c>
      <c r="B3" s="121" t="s">
        <v>3</v>
      </c>
      <c r="C3" s="122" t="s">
        <v>29</v>
      </c>
      <c r="D3" s="122" t="s">
        <v>4</v>
      </c>
      <c r="E3" s="122" t="s">
        <v>25</v>
      </c>
      <c r="F3" s="123" t="s">
        <v>32</v>
      </c>
      <c r="G3" s="124" t="s">
        <v>5</v>
      </c>
      <c r="H3" s="124" t="s">
        <v>33</v>
      </c>
      <c r="I3" s="124" t="s">
        <v>26</v>
      </c>
      <c r="J3" s="124" t="s">
        <v>6</v>
      </c>
      <c r="K3" s="124" t="s">
        <v>30</v>
      </c>
      <c r="L3" s="124" t="s">
        <v>7</v>
      </c>
      <c r="M3" s="124" t="s">
        <v>27</v>
      </c>
      <c r="N3" s="125" t="s">
        <v>28</v>
      </c>
      <c r="O3" s="126" t="s">
        <v>8</v>
      </c>
      <c r="P3" s="126" t="s">
        <v>9</v>
      </c>
      <c r="Q3" s="124" t="s">
        <v>10</v>
      </c>
      <c r="R3" s="124" t="s">
        <v>679</v>
      </c>
      <c r="S3" s="124" t="s">
        <v>680</v>
      </c>
      <c r="T3" s="32" t="s">
        <v>682</v>
      </c>
      <c r="U3" s="32" t="s">
        <v>683</v>
      </c>
      <c r="V3" s="32" t="s">
        <v>684</v>
      </c>
      <c r="W3" s="32" t="s">
        <v>685</v>
      </c>
      <c r="X3" s="32" t="s">
        <v>686</v>
      </c>
      <c r="Y3" s="32" t="s">
        <v>687</v>
      </c>
      <c r="Z3" s="49" t="s">
        <v>711</v>
      </c>
      <c r="AA3" s="32" t="s">
        <v>789</v>
      </c>
      <c r="AB3" s="32" t="s">
        <v>696</v>
      </c>
      <c r="AC3" s="32" t="s">
        <v>764</v>
      </c>
      <c r="AD3" s="32" t="s">
        <v>800</v>
      </c>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7" customFormat="1" ht="149.25" customHeight="1" thickBot="1" x14ac:dyDescent="0.3">
      <c r="A4" s="90" t="s">
        <v>54</v>
      </c>
      <c r="B4" s="91" t="s">
        <v>55</v>
      </c>
      <c r="C4" s="92">
        <v>44133</v>
      </c>
      <c r="D4" s="93">
        <v>3</v>
      </c>
      <c r="E4" s="94" t="s">
        <v>56</v>
      </c>
      <c r="F4" s="95" t="s">
        <v>621</v>
      </c>
      <c r="G4" s="96" t="s">
        <v>73</v>
      </c>
      <c r="H4" s="97" t="s">
        <v>74</v>
      </c>
      <c r="I4" s="98" t="s">
        <v>75</v>
      </c>
      <c r="J4" s="98" t="s">
        <v>76</v>
      </c>
      <c r="K4" s="98"/>
      <c r="L4" s="98" t="s">
        <v>77</v>
      </c>
      <c r="M4" s="98" t="s">
        <v>78</v>
      </c>
      <c r="N4" s="99" t="s">
        <v>79</v>
      </c>
      <c r="O4" s="100">
        <v>45170</v>
      </c>
      <c r="P4" s="100">
        <v>45382</v>
      </c>
      <c r="Q4" s="101" t="s">
        <v>80</v>
      </c>
      <c r="R4" s="101" t="s">
        <v>38</v>
      </c>
      <c r="S4" s="102" t="s">
        <v>21</v>
      </c>
      <c r="T4" s="103">
        <f t="shared" ref="T4:T35" si="0">NETWORKDAYS(O4,P4)</f>
        <v>151</v>
      </c>
      <c r="U4" s="104">
        <f t="shared" ref="U4:U35" si="1">T4/$T$2</f>
        <v>6.4195221494770856E-3</v>
      </c>
      <c r="V4" s="104">
        <v>0</v>
      </c>
      <c r="W4" s="104">
        <f t="shared" ref="W4:W35" si="2">IF(P4&lt;=$W$1,U4,0)</f>
        <v>0</v>
      </c>
      <c r="X4" s="103" t="s">
        <v>775</v>
      </c>
      <c r="Y4" s="104">
        <f t="shared" ref="Y4:Y35" si="3">IF(X4="finalizada",W4,0)</f>
        <v>0</v>
      </c>
      <c r="Z4" s="105" t="s">
        <v>774</v>
      </c>
      <c r="AA4" s="130" t="s">
        <v>781</v>
      </c>
      <c r="AB4" s="103" t="s">
        <v>801</v>
      </c>
      <c r="AC4" s="103" t="s">
        <v>803</v>
      </c>
      <c r="AD4" s="103"/>
    </row>
    <row r="5" spans="1:89" s="7" customFormat="1" ht="149.25" customHeight="1" thickBot="1" x14ac:dyDescent="0.3">
      <c r="A5" s="90" t="s">
        <v>54</v>
      </c>
      <c r="B5" s="91" t="s">
        <v>55</v>
      </c>
      <c r="C5" s="92">
        <v>44133</v>
      </c>
      <c r="D5" s="93">
        <v>3</v>
      </c>
      <c r="E5" s="94" t="s">
        <v>56</v>
      </c>
      <c r="F5" s="128" t="s">
        <v>623</v>
      </c>
      <c r="G5" s="96" t="s">
        <v>88</v>
      </c>
      <c r="H5" s="97" t="s">
        <v>89</v>
      </c>
      <c r="I5" s="98" t="s">
        <v>90</v>
      </c>
      <c r="J5" s="98" t="s">
        <v>91</v>
      </c>
      <c r="K5" s="98"/>
      <c r="L5" s="98" t="s">
        <v>92</v>
      </c>
      <c r="M5" s="98" t="s">
        <v>93</v>
      </c>
      <c r="N5" s="99">
        <v>1</v>
      </c>
      <c r="O5" s="100">
        <v>45231</v>
      </c>
      <c r="P5" s="100">
        <v>45382</v>
      </c>
      <c r="Q5" s="101" t="s">
        <v>94</v>
      </c>
      <c r="R5" s="101" t="s">
        <v>38</v>
      </c>
      <c r="S5" s="102" t="s">
        <v>21</v>
      </c>
      <c r="T5" s="103">
        <f t="shared" si="0"/>
        <v>108</v>
      </c>
      <c r="U5" s="104">
        <f t="shared" si="1"/>
        <v>4.5914463055862593E-3</v>
      </c>
      <c r="V5" s="104">
        <v>0</v>
      </c>
      <c r="W5" s="104">
        <f t="shared" si="2"/>
        <v>0</v>
      </c>
      <c r="X5" s="103" t="s">
        <v>34</v>
      </c>
      <c r="Y5" s="104">
        <f t="shared" si="3"/>
        <v>0</v>
      </c>
      <c r="Z5" s="107"/>
      <c r="AA5" s="130" t="s">
        <v>776</v>
      </c>
      <c r="AB5" s="103" t="s">
        <v>801</v>
      </c>
      <c r="AC5" s="103" t="s">
        <v>803</v>
      </c>
      <c r="AD5" s="103"/>
    </row>
    <row r="6" spans="1:89" s="7" customFormat="1" ht="142.5" customHeight="1" thickBot="1" x14ac:dyDescent="0.3">
      <c r="A6" s="90" t="s">
        <v>54</v>
      </c>
      <c r="B6" s="91" t="s">
        <v>55</v>
      </c>
      <c r="C6" s="92">
        <v>44133</v>
      </c>
      <c r="D6" s="93">
        <v>3</v>
      </c>
      <c r="E6" s="94" t="s">
        <v>56</v>
      </c>
      <c r="F6" s="95" t="s">
        <v>627</v>
      </c>
      <c r="G6" s="96" t="s">
        <v>115</v>
      </c>
      <c r="H6" s="97" t="s">
        <v>116</v>
      </c>
      <c r="I6" s="98" t="s">
        <v>117</v>
      </c>
      <c r="J6" s="98" t="s">
        <v>118</v>
      </c>
      <c r="K6" s="98"/>
      <c r="L6" s="98" t="s">
        <v>119</v>
      </c>
      <c r="M6" s="98" t="s">
        <v>120</v>
      </c>
      <c r="N6" s="99" t="s">
        <v>107</v>
      </c>
      <c r="O6" s="100">
        <v>45153</v>
      </c>
      <c r="P6" s="100">
        <v>45198</v>
      </c>
      <c r="Q6" s="101" t="s">
        <v>121</v>
      </c>
      <c r="R6" s="101" t="s">
        <v>38</v>
      </c>
      <c r="S6" s="102" t="s">
        <v>21</v>
      </c>
      <c r="T6" s="103">
        <f t="shared" si="0"/>
        <v>34</v>
      </c>
      <c r="U6" s="104">
        <f t="shared" si="1"/>
        <v>1.4454553184253039E-3</v>
      </c>
      <c r="V6" s="104">
        <v>0</v>
      </c>
      <c r="W6" s="104">
        <f t="shared" si="2"/>
        <v>1.4454553184253039E-3</v>
      </c>
      <c r="X6" s="103" t="s">
        <v>14</v>
      </c>
      <c r="Y6" s="104">
        <f t="shared" si="3"/>
        <v>0</v>
      </c>
      <c r="Z6" s="105"/>
      <c r="AA6" s="130" t="s">
        <v>777</v>
      </c>
      <c r="AB6" s="103" t="s">
        <v>700</v>
      </c>
      <c r="AC6" s="103" t="s">
        <v>700</v>
      </c>
      <c r="AD6" s="103"/>
    </row>
    <row r="7" spans="1:89" s="7" customFormat="1" ht="172.5" customHeight="1" thickBot="1" x14ac:dyDescent="0.3">
      <c r="A7" s="90" t="s">
        <v>54</v>
      </c>
      <c r="B7" s="91" t="s">
        <v>55</v>
      </c>
      <c r="C7" s="92">
        <v>44133</v>
      </c>
      <c r="D7" s="93">
        <v>3</v>
      </c>
      <c r="E7" s="94" t="s">
        <v>56</v>
      </c>
      <c r="F7" s="95" t="s">
        <v>630</v>
      </c>
      <c r="G7" s="96" t="s">
        <v>133</v>
      </c>
      <c r="H7" s="97" t="s">
        <v>134</v>
      </c>
      <c r="I7" s="98" t="s">
        <v>135</v>
      </c>
      <c r="J7" s="98" t="s">
        <v>136</v>
      </c>
      <c r="K7" s="98"/>
      <c r="L7" s="98" t="s">
        <v>137</v>
      </c>
      <c r="M7" s="98" t="s">
        <v>138</v>
      </c>
      <c r="N7" s="99">
        <v>1</v>
      </c>
      <c r="O7" s="100">
        <v>45245</v>
      </c>
      <c r="P7" s="100">
        <v>45382</v>
      </c>
      <c r="Q7" s="101" t="s">
        <v>94</v>
      </c>
      <c r="R7" s="101" t="s">
        <v>38</v>
      </c>
      <c r="S7" s="102" t="s">
        <v>21</v>
      </c>
      <c r="T7" s="103">
        <f t="shared" si="0"/>
        <v>98</v>
      </c>
      <c r="U7" s="104">
        <f t="shared" si="1"/>
        <v>4.1663123884023469E-3</v>
      </c>
      <c r="V7" s="104">
        <v>0</v>
      </c>
      <c r="W7" s="104">
        <f t="shared" si="2"/>
        <v>0</v>
      </c>
      <c r="X7" s="103" t="s">
        <v>775</v>
      </c>
      <c r="Y7" s="104">
        <f t="shared" si="3"/>
        <v>0</v>
      </c>
      <c r="Z7" s="107"/>
      <c r="AA7" s="130" t="s">
        <v>778</v>
      </c>
      <c r="AB7" s="103" t="s">
        <v>801</v>
      </c>
      <c r="AC7" s="103" t="s">
        <v>803</v>
      </c>
      <c r="AD7" s="103"/>
    </row>
    <row r="8" spans="1:89" s="7" customFormat="1" ht="81" customHeight="1" thickBot="1" x14ac:dyDescent="0.3">
      <c r="A8" s="90" t="s">
        <v>54</v>
      </c>
      <c r="B8" s="91" t="s">
        <v>55</v>
      </c>
      <c r="C8" s="92">
        <v>44133</v>
      </c>
      <c r="D8" s="93">
        <v>3</v>
      </c>
      <c r="E8" s="94" t="s">
        <v>56</v>
      </c>
      <c r="F8" s="127" t="s">
        <v>631</v>
      </c>
      <c r="G8" s="96" t="s">
        <v>139</v>
      </c>
      <c r="H8" s="97" t="s">
        <v>140</v>
      </c>
      <c r="I8" s="98" t="s">
        <v>141</v>
      </c>
      <c r="J8" s="98" t="s">
        <v>142</v>
      </c>
      <c r="K8" s="98"/>
      <c r="L8" s="98" t="s">
        <v>143</v>
      </c>
      <c r="M8" s="98" t="s">
        <v>144</v>
      </c>
      <c r="N8" s="99" t="s">
        <v>145</v>
      </c>
      <c r="O8" s="100">
        <v>45108</v>
      </c>
      <c r="P8" s="100">
        <v>45657</v>
      </c>
      <c r="Q8" s="101" t="s">
        <v>94</v>
      </c>
      <c r="R8" s="101" t="s">
        <v>38</v>
      </c>
      <c r="S8" s="102" t="s">
        <v>21</v>
      </c>
      <c r="T8" s="103">
        <f t="shared" si="0"/>
        <v>392</v>
      </c>
      <c r="U8" s="104">
        <f t="shared" si="1"/>
        <v>1.6665249553609388E-2</v>
      </c>
      <c r="V8" s="104">
        <v>0</v>
      </c>
      <c r="W8" s="104">
        <f t="shared" si="2"/>
        <v>0</v>
      </c>
      <c r="X8" s="103" t="s">
        <v>775</v>
      </c>
      <c r="Y8" s="104">
        <f t="shared" si="3"/>
        <v>0</v>
      </c>
      <c r="Z8" s="107"/>
      <c r="AA8" s="130" t="s">
        <v>779</v>
      </c>
      <c r="AB8" s="103" t="s">
        <v>801</v>
      </c>
      <c r="AC8" s="103" t="s">
        <v>803</v>
      </c>
      <c r="AD8" s="103"/>
    </row>
    <row r="9" spans="1:89" s="7" customFormat="1" ht="149.25" customHeight="1" thickBot="1" x14ac:dyDescent="0.3">
      <c r="A9" s="90" t="s">
        <v>54</v>
      </c>
      <c r="B9" s="91" t="s">
        <v>55</v>
      </c>
      <c r="C9" s="92">
        <v>44133</v>
      </c>
      <c r="D9" s="93">
        <v>3</v>
      </c>
      <c r="E9" s="94" t="s">
        <v>56</v>
      </c>
      <c r="F9" s="127" t="s">
        <v>634</v>
      </c>
      <c r="G9" s="96" t="s">
        <v>158</v>
      </c>
      <c r="H9" s="97" t="s">
        <v>159</v>
      </c>
      <c r="I9" s="98" t="s">
        <v>160</v>
      </c>
      <c r="J9" s="98" t="s">
        <v>161</v>
      </c>
      <c r="K9" s="98"/>
      <c r="L9" s="98" t="s">
        <v>162</v>
      </c>
      <c r="M9" s="98" t="s">
        <v>163</v>
      </c>
      <c r="N9" s="99">
        <v>1</v>
      </c>
      <c r="O9" s="100">
        <v>45170</v>
      </c>
      <c r="P9" s="100">
        <v>45536</v>
      </c>
      <c r="Q9" s="101" t="s">
        <v>94</v>
      </c>
      <c r="R9" s="101" t="s">
        <v>38</v>
      </c>
      <c r="S9" s="102" t="s">
        <v>21</v>
      </c>
      <c r="T9" s="103">
        <f t="shared" si="0"/>
        <v>261</v>
      </c>
      <c r="U9" s="104">
        <f t="shared" si="1"/>
        <v>1.1095995238500127E-2</v>
      </c>
      <c r="V9" s="104">
        <v>0</v>
      </c>
      <c r="W9" s="104">
        <f t="shared" si="2"/>
        <v>0</v>
      </c>
      <c r="X9" s="103" t="s">
        <v>775</v>
      </c>
      <c r="Y9" s="104">
        <f t="shared" si="3"/>
        <v>0</v>
      </c>
      <c r="Z9" s="107"/>
      <c r="AA9" s="130" t="s">
        <v>780</v>
      </c>
      <c r="AB9" s="103" t="s">
        <v>801</v>
      </c>
      <c r="AC9" s="103" t="s">
        <v>803</v>
      </c>
      <c r="AD9" s="103"/>
    </row>
    <row r="10" spans="1:89" s="7" customFormat="1" ht="48.6" customHeight="1" thickBot="1" x14ac:dyDescent="0.3">
      <c r="A10" s="90" t="s">
        <v>54</v>
      </c>
      <c r="B10" s="91" t="s">
        <v>55</v>
      </c>
      <c r="C10" s="92">
        <v>44133</v>
      </c>
      <c r="D10" s="93">
        <v>3</v>
      </c>
      <c r="E10" s="94" t="s">
        <v>56</v>
      </c>
      <c r="F10" s="128" t="s">
        <v>635</v>
      </c>
      <c r="G10" s="96" t="s">
        <v>164</v>
      </c>
      <c r="H10" s="97" t="s">
        <v>165</v>
      </c>
      <c r="I10" s="98" t="s">
        <v>160</v>
      </c>
      <c r="J10" s="98" t="s">
        <v>161</v>
      </c>
      <c r="K10" s="98"/>
      <c r="L10" s="98" t="s">
        <v>166</v>
      </c>
      <c r="M10" s="98" t="s">
        <v>163</v>
      </c>
      <c r="N10" s="99">
        <v>1</v>
      </c>
      <c r="O10" s="100">
        <v>45170</v>
      </c>
      <c r="P10" s="100">
        <v>45536</v>
      </c>
      <c r="Q10" s="101" t="s">
        <v>94</v>
      </c>
      <c r="R10" s="101" t="s">
        <v>38</v>
      </c>
      <c r="S10" s="102" t="s">
        <v>21</v>
      </c>
      <c r="T10" s="103">
        <f t="shared" si="0"/>
        <v>261</v>
      </c>
      <c r="U10" s="104">
        <f t="shared" si="1"/>
        <v>1.1095995238500127E-2</v>
      </c>
      <c r="V10" s="104">
        <v>0</v>
      </c>
      <c r="W10" s="104">
        <f t="shared" si="2"/>
        <v>0</v>
      </c>
      <c r="X10" s="103" t="s">
        <v>775</v>
      </c>
      <c r="Y10" s="104">
        <f t="shared" si="3"/>
        <v>0</v>
      </c>
      <c r="Z10" s="107"/>
      <c r="AA10" s="130" t="s">
        <v>782</v>
      </c>
      <c r="AB10" s="103" t="s">
        <v>801</v>
      </c>
      <c r="AC10" s="103" t="s">
        <v>803</v>
      </c>
      <c r="AD10" s="103"/>
    </row>
    <row r="11" spans="1:89" s="7" customFormat="1" ht="48.6" customHeight="1" thickBot="1" x14ac:dyDescent="0.3">
      <c r="A11" s="90" t="s">
        <v>54</v>
      </c>
      <c r="B11" s="91" t="s">
        <v>55</v>
      </c>
      <c r="C11" s="92">
        <v>44133</v>
      </c>
      <c r="D11" s="93">
        <v>3</v>
      </c>
      <c r="E11" s="94" t="s">
        <v>56</v>
      </c>
      <c r="F11" s="95" t="s">
        <v>636</v>
      </c>
      <c r="G11" s="96" t="s">
        <v>167</v>
      </c>
      <c r="H11" s="97" t="s">
        <v>168</v>
      </c>
      <c r="I11" s="98" t="s">
        <v>160</v>
      </c>
      <c r="J11" s="98" t="s">
        <v>161</v>
      </c>
      <c r="K11" s="98"/>
      <c r="L11" s="98" t="s">
        <v>166</v>
      </c>
      <c r="M11" s="98" t="s">
        <v>163</v>
      </c>
      <c r="N11" s="99">
        <v>1</v>
      </c>
      <c r="O11" s="100">
        <v>45170</v>
      </c>
      <c r="P11" s="100">
        <v>45536</v>
      </c>
      <c r="Q11" s="101" t="s">
        <v>94</v>
      </c>
      <c r="R11" s="101" t="s">
        <v>38</v>
      </c>
      <c r="S11" s="102" t="s">
        <v>21</v>
      </c>
      <c r="T11" s="103">
        <f t="shared" si="0"/>
        <v>261</v>
      </c>
      <c r="U11" s="104">
        <f t="shared" si="1"/>
        <v>1.1095995238500127E-2</v>
      </c>
      <c r="V11" s="104">
        <v>0</v>
      </c>
      <c r="W11" s="104">
        <f t="shared" si="2"/>
        <v>0</v>
      </c>
      <c r="X11" s="103" t="s">
        <v>775</v>
      </c>
      <c r="Y11" s="104">
        <f t="shared" si="3"/>
        <v>0</v>
      </c>
      <c r="Z11" s="107"/>
      <c r="AA11" s="130" t="s">
        <v>782</v>
      </c>
      <c r="AB11" s="103" t="s">
        <v>801</v>
      </c>
      <c r="AC11" s="103" t="s">
        <v>803</v>
      </c>
      <c r="AD11" s="103"/>
    </row>
    <row r="12" spans="1:89" s="7" customFormat="1" ht="149.25" customHeight="1" thickBot="1" x14ac:dyDescent="0.3">
      <c r="A12" s="90" t="s">
        <v>54</v>
      </c>
      <c r="B12" s="91" t="s">
        <v>55</v>
      </c>
      <c r="C12" s="92">
        <v>44133</v>
      </c>
      <c r="D12" s="93">
        <v>3</v>
      </c>
      <c r="E12" s="94" t="s">
        <v>56</v>
      </c>
      <c r="F12" s="127" t="s">
        <v>637</v>
      </c>
      <c r="G12" s="96" t="s">
        <v>169</v>
      </c>
      <c r="H12" s="97" t="s">
        <v>170</v>
      </c>
      <c r="I12" s="98" t="s">
        <v>160</v>
      </c>
      <c r="J12" s="98" t="s">
        <v>161</v>
      </c>
      <c r="K12" s="98"/>
      <c r="L12" s="98" t="s">
        <v>166</v>
      </c>
      <c r="M12" s="98" t="s">
        <v>163</v>
      </c>
      <c r="N12" s="99">
        <v>1</v>
      </c>
      <c r="O12" s="100">
        <v>45170</v>
      </c>
      <c r="P12" s="100">
        <v>45536</v>
      </c>
      <c r="Q12" s="101" t="s">
        <v>94</v>
      </c>
      <c r="R12" s="101" t="s">
        <v>38</v>
      </c>
      <c r="S12" s="102" t="s">
        <v>21</v>
      </c>
      <c r="T12" s="103">
        <f t="shared" si="0"/>
        <v>261</v>
      </c>
      <c r="U12" s="104">
        <f t="shared" si="1"/>
        <v>1.1095995238500127E-2</v>
      </c>
      <c r="V12" s="104">
        <v>0</v>
      </c>
      <c r="W12" s="104">
        <f t="shared" si="2"/>
        <v>0</v>
      </c>
      <c r="X12" s="103" t="s">
        <v>775</v>
      </c>
      <c r="Y12" s="104">
        <f t="shared" si="3"/>
        <v>0</v>
      </c>
      <c r="Z12" s="107"/>
      <c r="AA12" s="130" t="s">
        <v>782</v>
      </c>
      <c r="AB12" s="103" t="s">
        <v>801</v>
      </c>
      <c r="AC12" s="103" t="s">
        <v>803</v>
      </c>
      <c r="AD12" s="103"/>
    </row>
    <row r="13" spans="1:89" s="7" customFormat="1" ht="149.25" customHeight="1" thickBot="1" x14ac:dyDescent="0.3">
      <c r="A13" s="90" t="s">
        <v>54</v>
      </c>
      <c r="B13" s="91" t="s">
        <v>55</v>
      </c>
      <c r="C13" s="92">
        <v>44133</v>
      </c>
      <c r="D13" s="93">
        <v>3</v>
      </c>
      <c r="E13" s="94" t="s">
        <v>56</v>
      </c>
      <c r="F13" s="127" t="s">
        <v>619</v>
      </c>
      <c r="G13" s="96" t="s">
        <v>57</v>
      </c>
      <c r="H13" s="97" t="s">
        <v>58</v>
      </c>
      <c r="I13" s="98" t="s">
        <v>59</v>
      </c>
      <c r="J13" s="98" t="s">
        <v>60</v>
      </c>
      <c r="K13" s="98"/>
      <c r="L13" s="98" t="s">
        <v>61</v>
      </c>
      <c r="M13" s="98" t="s">
        <v>62</v>
      </c>
      <c r="N13" s="99" t="s">
        <v>63</v>
      </c>
      <c r="O13" s="100">
        <v>44928</v>
      </c>
      <c r="P13" s="100">
        <v>45168</v>
      </c>
      <c r="Q13" s="101" t="s">
        <v>64</v>
      </c>
      <c r="R13" s="101" t="s">
        <v>38</v>
      </c>
      <c r="S13" s="102" t="s">
        <v>21</v>
      </c>
      <c r="T13" s="103">
        <f t="shared" si="0"/>
        <v>173</v>
      </c>
      <c r="U13" s="104">
        <f t="shared" si="1"/>
        <v>7.354816767281694E-3</v>
      </c>
      <c r="V13" s="104">
        <v>0</v>
      </c>
      <c r="W13" s="104">
        <f t="shared" si="2"/>
        <v>7.354816767281694E-3</v>
      </c>
      <c r="X13" s="103" t="s">
        <v>688</v>
      </c>
      <c r="Y13" s="104">
        <f t="shared" si="3"/>
        <v>7.354816767281694E-3</v>
      </c>
      <c r="Z13" s="105" t="s">
        <v>697</v>
      </c>
      <c r="AA13" s="106"/>
      <c r="AB13" s="103" t="s">
        <v>703</v>
      </c>
      <c r="AC13" s="103" t="s">
        <v>703</v>
      </c>
      <c r="AD13" s="103"/>
    </row>
    <row r="14" spans="1:89" s="7" customFormat="1" ht="48.6" customHeight="1" thickBot="1" x14ac:dyDescent="0.3">
      <c r="A14" s="90" t="s">
        <v>54</v>
      </c>
      <c r="B14" s="91" t="s">
        <v>55</v>
      </c>
      <c r="C14" s="92">
        <v>44133</v>
      </c>
      <c r="D14" s="93">
        <v>3</v>
      </c>
      <c r="E14" s="94" t="s">
        <v>56</v>
      </c>
      <c r="F14" s="128" t="s">
        <v>620</v>
      </c>
      <c r="G14" s="96" t="s">
        <v>65</v>
      </c>
      <c r="H14" s="97" t="s">
        <v>66</v>
      </c>
      <c r="I14" s="98" t="s">
        <v>67</v>
      </c>
      <c r="J14" s="98" t="s">
        <v>68</v>
      </c>
      <c r="K14" s="98"/>
      <c r="L14" s="98" t="s">
        <v>69</v>
      </c>
      <c r="M14" s="98" t="s">
        <v>70</v>
      </c>
      <c r="N14" s="99" t="s">
        <v>71</v>
      </c>
      <c r="O14" s="100">
        <v>45139</v>
      </c>
      <c r="P14" s="100">
        <v>45291</v>
      </c>
      <c r="Q14" s="101" t="s">
        <v>72</v>
      </c>
      <c r="R14" s="101" t="s">
        <v>38</v>
      </c>
      <c r="S14" s="102" t="s">
        <v>21</v>
      </c>
      <c r="T14" s="103">
        <f t="shared" si="0"/>
        <v>109</v>
      </c>
      <c r="U14" s="104">
        <f t="shared" si="1"/>
        <v>4.6339596973046506E-3</v>
      </c>
      <c r="V14" s="104">
        <v>0</v>
      </c>
      <c r="W14" s="104">
        <f t="shared" si="2"/>
        <v>4.6339596973046506E-3</v>
      </c>
      <c r="X14" s="103" t="s">
        <v>688</v>
      </c>
      <c r="Y14" s="104">
        <f t="shared" si="3"/>
        <v>4.6339596973046506E-3</v>
      </c>
      <c r="Z14" s="105" t="s">
        <v>698</v>
      </c>
      <c r="AA14" s="106"/>
      <c r="AB14" s="103" t="s">
        <v>703</v>
      </c>
      <c r="AC14" s="103" t="s">
        <v>703</v>
      </c>
      <c r="AD14" s="103"/>
    </row>
    <row r="15" spans="1:89" s="7" customFormat="1" ht="175.5" customHeight="1" thickBot="1" x14ac:dyDescent="0.3">
      <c r="A15" s="90" t="s">
        <v>54</v>
      </c>
      <c r="B15" s="91" t="s">
        <v>55</v>
      </c>
      <c r="C15" s="92">
        <v>44133</v>
      </c>
      <c r="D15" s="93">
        <v>3</v>
      </c>
      <c r="E15" s="94" t="s">
        <v>56</v>
      </c>
      <c r="F15" s="127" t="s">
        <v>622</v>
      </c>
      <c r="G15" s="96" t="s">
        <v>81</v>
      </c>
      <c r="H15" s="97" t="s">
        <v>82</v>
      </c>
      <c r="I15" s="98" t="s">
        <v>83</v>
      </c>
      <c r="J15" s="98" t="s">
        <v>84</v>
      </c>
      <c r="K15" s="98"/>
      <c r="L15" s="98" t="s">
        <v>85</v>
      </c>
      <c r="M15" s="98" t="s">
        <v>86</v>
      </c>
      <c r="N15" s="99">
        <v>1</v>
      </c>
      <c r="O15" s="100">
        <v>45231</v>
      </c>
      <c r="P15" s="100">
        <v>45275</v>
      </c>
      <c r="Q15" s="101" t="s">
        <v>87</v>
      </c>
      <c r="R15" s="101" t="s">
        <v>38</v>
      </c>
      <c r="S15" s="102" t="s">
        <v>21</v>
      </c>
      <c r="T15" s="103">
        <f t="shared" si="0"/>
        <v>33</v>
      </c>
      <c r="U15" s="104">
        <f t="shared" si="1"/>
        <v>1.4029419267069126E-3</v>
      </c>
      <c r="V15" s="104">
        <v>0</v>
      </c>
      <c r="W15" s="104">
        <f t="shared" si="2"/>
        <v>1.4029419267069126E-3</v>
      </c>
      <c r="X15" s="103" t="s">
        <v>688</v>
      </c>
      <c r="Y15" s="104">
        <f t="shared" si="3"/>
        <v>1.4029419267069126E-3</v>
      </c>
      <c r="Z15" s="105" t="s">
        <v>699</v>
      </c>
      <c r="AA15" s="106"/>
      <c r="AB15" s="103" t="s">
        <v>703</v>
      </c>
      <c r="AC15" s="103" t="s">
        <v>703</v>
      </c>
      <c r="AD15" s="103"/>
    </row>
    <row r="16" spans="1:89" s="7" customFormat="1" ht="82.5" customHeight="1" thickBot="1" x14ac:dyDescent="0.3">
      <c r="A16" s="90" t="s">
        <v>54</v>
      </c>
      <c r="B16" s="91" t="s">
        <v>55</v>
      </c>
      <c r="C16" s="92">
        <v>44133</v>
      </c>
      <c r="D16" s="93">
        <v>3</v>
      </c>
      <c r="E16" s="94" t="s">
        <v>56</v>
      </c>
      <c r="F16" s="95" t="s">
        <v>624</v>
      </c>
      <c r="G16" s="96" t="s">
        <v>95</v>
      </c>
      <c r="H16" s="97" t="s">
        <v>96</v>
      </c>
      <c r="I16" s="98" t="s">
        <v>97</v>
      </c>
      <c r="J16" s="98" t="s">
        <v>98</v>
      </c>
      <c r="K16" s="98"/>
      <c r="L16" s="98" t="s">
        <v>98</v>
      </c>
      <c r="M16" s="98" t="s">
        <v>99</v>
      </c>
      <c r="N16" s="99">
        <v>1</v>
      </c>
      <c r="O16" s="100">
        <v>45108</v>
      </c>
      <c r="P16" s="100">
        <v>45291</v>
      </c>
      <c r="Q16" s="101" t="s">
        <v>100</v>
      </c>
      <c r="R16" s="101" t="s">
        <v>38</v>
      </c>
      <c r="S16" s="102" t="s">
        <v>21</v>
      </c>
      <c r="T16" s="103">
        <f t="shared" si="0"/>
        <v>130</v>
      </c>
      <c r="U16" s="104">
        <f t="shared" si="1"/>
        <v>5.5267409233908677E-3</v>
      </c>
      <c r="V16" s="104">
        <v>0</v>
      </c>
      <c r="W16" s="104">
        <f t="shared" si="2"/>
        <v>5.5267409233908677E-3</v>
      </c>
      <c r="X16" s="103" t="s">
        <v>14</v>
      </c>
      <c r="Y16" s="104">
        <f t="shared" si="3"/>
        <v>0</v>
      </c>
      <c r="Z16" s="105" t="s">
        <v>701</v>
      </c>
      <c r="AA16" s="106" t="s">
        <v>702</v>
      </c>
      <c r="AB16" s="103" t="s">
        <v>700</v>
      </c>
      <c r="AC16" s="103" t="s">
        <v>700</v>
      </c>
      <c r="AD16" s="103"/>
    </row>
    <row r="17" spans="1:30" s="7" customFormat="1" ht="149.25" customHeight="1" thickBot="1" x14ac:dyDescent="0.3">
      <c r="A17" s="90" t="s">
        <v>54</v>
      </c>
      <c r="B17" s="91" t="s">
        <v>55</v>
      </c>
      <c r="C17" s="92">
        <v>44133</v>
      </c>
      <c r="D17" s="93">
        <v>3</v>
      </c>
      <c r="E17" s="94" t="s">
        <v>56</v>
      </c>
      <c r="F17" s="127" t="s">
        <v>625</v>
      </c>
      <c r="G17" s="96" t="s">
        <v>101</v>
      </c>
      <c r="H17" s="97" t="s">
        <v>102</v>
      </c>
      <c r="I17" s="98" t="s">
        <v>103</v>
      </c>
      <c r="J17" s="98" t="s">
        <v>104</v>
      </c>
      <c r="K17" s="98"/>
      <c r="L17" s="98" t="s">
        <v>105</v>
      </c>
      <c r="M17" s="98" t="s">
        <v>106</v>
      </c>
      <c r="N17" s="99" t="s">
        <v>107</v>
      </c>
      <c r="O17" s="100">
        <v>45170</v>
      </c>
      <c r="P17" s="100">
        <v>45382</v>
      </c>
      <c r="Q17" s="101" t="s">
        <v>94</v>
      </c>
      <c r="R17" s="101" t="s">
        <v>38</v>
      </c>
      <c r="S17" s="102" t="s">
        <v>21</v>
      </c>
      <c r="T17" s="103">
        <f t="shared" si="0"/>
        <v>151</v>
      </c>
      <c r="U17" s="104">
        <f t="shared" si="1"/>
        <v>6.4195221494770856E-3</v>
      </c>
      <c r="V17" s="104">
        <v>0</v>
      </c>
      <c r="W17" s="104">
        <f t="shared" si="2"/>
        <v>0</v>
      </c>
      <c r="X17" s="103" t="s">
        <v>34</v>
      </c>
      <c r="Y17" s="104">
        <f t="shared" si="3"/>
        <v>0</v>
      </c>
      <c r="Z17" s="107"/>
      <c r="AA17" s="106"/>
      <c r="AB17" s="103" t="s">
        <v>801</v>
      </c>
      <c r="AC17" s="103" t="s">
        <v>803</v>
      </c>
      <c r="AD17" s="103"/>
    </row>
    <row r="18" spans="1:30" s="7" customFormat="1" ht="149.25" hidden="1" customHeight="1" thickBot="1" x14ac:dyDescent="0.3">
      <c r="A18" s="90" t="s">
        <v>54</v>
      </c>
      <c r="B18" s="91" t="s">
        <v>55</v>
      </c>
      <c r="C18" s="92">
        <v>44133</v>
      </c>
      <c r="D18" s="93">
        <v>3</v>
      </c>
      <c r="E18" s="94" t="s">
        <v>56</v>
      </c>
      <c r="F18" s="128" t="s">
        <v>626</v>
      </c>
      <c r="G18" s="96" t="s">
        <v>108</v>
      </c>
      <c r="H18" s="97" t="s">
        <v>109</v>
      </c>
      <c r="I18" s="98" t="s">
        <v>110</v>
      </c>
      <c r="J18" s="98" t="s">
        <v>111</v>
      </c>
      <c r="K18" s="98"/>
      <c r="L18" s="98" t="s">
        <v>112</v>
      </c>
      <c r="M18" s="98" t="s">
        <v>113</v>
      </c>
      <c r="N18" s="99">
        <v>1</v>
      </c>
      <c r="O18" s="100">
        <v>45139</v>
      </c>
      <c r="P18" s="100">
        <v>45382</v>
      </c>
      <c r="Q18" s="101" t="s">
        <v>114</v>
      </c>
      <c r="R18" s="101" t="s">
        <v>38</v>
      </c>
      <c r="S18" s="102" t="s">
        <v>19</v>
      </c>
      <c r="T18" s="103">
        <f t="shared" si="0"/>
        <v>174</v>
      </c>
      <c r="U18" s="104">
        <f t="shared" si="1"/>
        <v>7.3973301590000854E-3</v>
      </c>
      <c r="V18" s="104">
        <v>0</v>
      </c>
      <c r="W18" s="104">
        <f t="shared" si="2"/>
        <v>0</v>
      </c>
      <c r="X18" s="103" t="s">
        <v>34</v>
      </c>
      <c r="Y18" s="104">
        <f t="shared" si="3"/>
        <v>0</v>
      </c>
      <c r="Z18" s="107"/>
      <c r="AA18" s="106"/>
      <c r="AB18" s="103" t="s">
        <v>801</v>
      </c>
      <c r="AC18" s="103" t="s">
        <v>803</v>
      </c>
      <c r="AD18" s="103"/>
    </row>
    <row r="19" spans="1:30" s="7" customFormat="1" ht="124.5" customHeight="1" thickBot="1" x14ac:dyDescent="0.3">
      <c r="A19" s="90" t="s">
        <v>54</v>
      </c>
      <c r="B19" s="91" t="s">
        <v>55</v>
      </c>
      <c r="C19" s="92">
        <v>44133</v>
      </c>
      <c r="D19" s="93">
        <v>3</v>
      </c>
      <c r="E19" s="94" t="s">
        <v>56</v>
      </c>
      <c r="F19" s="127" t="s">
        <v>628</v>
      </c>
      <c r="G19" s="96" t="s">
        <v>122</v>
      </c>
      <c r="H19" s="97" t="s">
        <v>123</v>
      </c>
      <c r="I19" s="98" t="s">
        <v>124</v>
      </c>
      <c r="J19" s="98" t="s">
        <v>118</v>
      </c>
      <c r="K19" s="98"/>
      <c r="L19" s="98" t="s">
        <v>125</v>
      </c>
      <c r="M19" s="98" t="s">
        <v>126</v>
      </c>
      <c r="N19" s="99" t="s">
        <v>107</v>
      </c>
      <c r="O19" s="100">
        <v>45153</v>
      </c>
      <c r="P19" s="100">
        <v>45198</v>
      </c>
      <c r="Q19" s="101" t="s">
        <v>121</v>
      </c>
      <c r="R19" s="101" t="s">
        <v>38</v>
      </c>
      <c r="S19" s="102" t="s">
        <v>21</v>
      </c>
      <c r="T19" s="103">
        <f t="shared" si="0"/>
        <v>34</v>
      </c>
      <c r="U19" s="104">
        <f t="shared" si="1"/>
        <v>1.4454553184253039E-3</v>
      </c>
      <c r="V19" s="104">
        <v>0</v>
      </c>
      <c r="W19" s="104">
        <f t="shared" si="2"/>
        <v>1.4454553184253039E-3</v>
      </c>
      <c r="X19" s="103" t="s">
        <v>688</v>
      </c>
      <c r="Y19" s="104">
        <f t="shared" si="3"/>
        <v>1.4454553184253039E-3</v>
      </c>
      <c r="Z19" s="105" t="s">
        <v>704</v>
      </c>
      <c r="AA19" s="106" t="s">
        <v>806</v>
      </c>
      <c r="AB19" s="103" t="s">
        <v>807</v>
      </c>
      <c r="AC19" s="103" t="s">
        <v>803</v>
      </c>
      <c r="AD19" s="103"/>
    </row>
    <row r="20" spans="1:30" s="7" customFormat="1" ht="48.6" customHeight="1" thickBot="1" x14ac:dyDescent="0.3">
      <c r="A20" s="90" t="s">
        <v>54</v>
      </c>
      <c r="B20" s="91" t="s">
        <v>55</v>
      </c>
      <c r="C20" s="92">
        <v>44133</v>
      </c>
      <c r="D20" s="93">
        <v>3</v>
      </c>
      <c r="E20" s="94" t="s">
        <v>56</v>
      </c>
      <c r="F20" s="128" t="s">
        <v>629</v>
      </c>
      <c r="G20" s="96" t="s">
        <v>127</v>
      </c>
      <c r="H20" s="97" t="s">
        <v>128</v>
      </c>
      <c r="I20" s="98" t="s">
        <v>129</v>
      </c>
      <c r="J20" s="98" t="s">
        <v>130</v>
      </c>
      <c r="K20" s="98"/>
      <c r="L20" s="98" t="s">
        <v>130</v>
      </c>
      <c r="M20" s="98" t="s">
        <v>131</v>
      </c>
      <c r="N20" s="99" t="s">
        <v>107</v>
      </c>
      <c r="O20" s="100">
        <v>45153</v>
      </c>
      <c r="P20" s="100">
        <v>45382</v>
      </c>
      <c r="Q20" s="101" t="s">
        <v>132</v>
      </c>
      <c r="R20" s="101" t="s">
        <v>38</v>
      </c>
      <c r="S20" s="102" t="s">
        <v>21</v>
      </c>
      <c r="T20" s="103">
        <f t="shared" si="0"/>
        <v>164</v>
      </c>
      <c r="U20" s="104">
        <f t="shared" si="1"/>
        <v>6.9721962418161721E-3</v>
      </c>
      <c r="V20" s="104">
        <v>0</v>
      </c>
      <c r="W20" s="104">
        <f t="shared" si="2"/>
        <v>0</v>
      </c>
      <c r="X20" s="103" t="s">
        <v>34</v>
      </c>
      <c r="Y20" s="104">
        <f t="shared" si="3"/>
        <v>0</v>
      </c>
      <c r="Z20" s="107"/>
      <c r="AA20" s="106"/>
      <c r="AB20" s="103" t="s">
        <v>801</v>
      </c>
      <c r="AC20" s="103" t="s">
        <v>803</v>
      </c>
      <c r="AD20" s="103"/>
    </row>
    <row r="21" spans="1:30" s="7" customFormat="1" ht="48.6" customHeight="1" thickBot="1" x14ac:dyDescent="0.3">
      <c r="A21" s="90" t="s">
        <v>54</v>
      </c>
      <c r="B21" s="91" t="s">
        <v>55</v>
      </c>
      <c r="C21" s="92">
        <v>44133</v>
      </c>
      <c r="D21" s="93">
        <v>3</v>
      </c>
      <c r="E21" s="94" t="s">
        <v>56</v>
      </c>
      <c r="F21" s="128" t="s">
        <v>632</v>
      </c>
      <c r="G21" s="96" t="s">
        <v>146</v>
      </c>
      <c r="H21" s="97" t="s">
        <v>147</v>
      </c>
      <c r="I21" s="98" t="s">
        <v>148</v>
      </c>
      <c r="J21" s="98" t="s">
        <v>149</v>
      </c>
      <c r="K21" s="98"/>
      <c r="L21" s="98" t="s">
        <v>150</v>
      </c>
      <c r="M21" s="98" t="s">
        <v>151</v>
      </c>
      <c r="N21" s="99" t="s">
        <v>107</v>
      </c>
      <c r="O21" s="100">
        <v>45306</v>
      </c>
      <c r="P21" s="100">
        <v>45382</v>
      </c>
      <c r="Q21" s="101" t="s">
        <v>152</v>
      </c>
      <c r="R21" s="101" t="s">
        <v>38</v>
      </c>
      <c r="S21" s="102" t="s">
        <v>21</v>
      </c>
      <c r="T21" s="103">
        <f t="shared" si="0"/>
        <v>55</v>
      </c>
      <c r="U21" s="104">
        <f t="shared" si="1"/>
        <v>2.338236544511521E-3</v>
      </c>
      <c r="V21" s="104">
        <v>0</v>
      </c>
      <c r="W21" s="104">
        <f t="shared" si="2"/>
        <v>0</v>
      </c>
      <c r="X21" s="103" t="s">
        <v>771</v>
      </c>
      <c r="Y21" s="104">
        <f t="shared" si="3"/>
        <v>0</v>
      </c>
      <c r="Z21" s="107"/>
      <c r="AA21" s="106"/>
      <c r="AB21" s="103" t="s">
        <v>801</v>
      </c>
      <c r="AC21" s="103" t="s">
        <v>803</v>
      </c>
      <c r="AD21" s="103"/>
    </row>
    <row r="22" spans="1:30" s="7" customFormat="1" ht="48.6" customHeight="1" thickBot="1" x14ac:dyDescent="0.3">
      <c r="A22" s="90" t="s">
        <v>54</v>
      </c>
      <c r="B22" s="91" t="s">
        <v>55</v>
      </c>
      <c r="C22" s="92">
        <v>44133</v>
      </c>
      <c r="D22" s="93">
        <v>3</v>
      </c>
      <c r="E22" s="94" t="s">
        <v>56</v>
      </c>
      <c r="F22" s="95" t="s">
        <v>633</v>
      </c>
      <c r="G22" s="96" t="s">
        <v>153</v>
      </c>
      <c r="H22" s="97" t="s">
        <v>154</v>
      </c>
      <c r="I22" s="98" t="s">
        <v>155</v>
      </c>
      <c r="J22" s="98" t="s">
        <v>156</v>
      </c>
      <c r="K22" s="98"/>
      <c r="L22" s="98" t="s">
        <v>157</v>
      </c>
      <c r="M22" s="98" t="s">
        <v>151</v>
      </c>
      <c r="N22" s="99" t="s">
        <v>107</v>
      </c>
      <c r="O22" s="100">
        <v>45306</v>
      </c>
      <c r="P22" s="100">
        <v>45382</v>
      </c>
      <c r="Q22" s="101" t="s">
        <v>152</v>
      </c>
      <c r="R22" s="101" t="s">
        <v>38</v>
      </c>
      <c r="S22" s="102" t="s">
        <v>21</v>
      </c>
      <c r="T22" s="103">
        <f t="shared" si="0"/>
        <v>55</v>
      </c>
      <c r="U22" s="104">
        <f t="shared" si="1"/>
        <v>2.338236544511521E-3</v>
      </c>
      <c r="V22" s="104">
        <v>0</v>
      </c>
      <c r="W22" s="104">
        <f t="shared" si="2"/>
        <v>0</v>
      </c>
      <c r="X22" s="103" t="s">
        <v>771</v>
      </c>
      <c r="Y22" s="104">
        <f t="shared" si="3"/>
        <v>0</v>
      </c>
      <c r="Z22" s="107"/>
      <c r="AA22" s="106"/>
      <c r="AB22" s="103" t="s">
        <v>801</v>
      </c>
      <c r="AC22" s="103" t="s">
        <v>803</v>
      </c>
      <c r="AD22" s="103"/>
    </row>
    <row r="23" spans="1:30" s="7" customFormat="1" ht="165.75" customHeight="1" thickBot="1" x14ac:dyDescent="0.3">
      <c r="A23" s="90" t="s">
        <v>187</v>
      </c>
      <c r="B23" s="91" t="s">
        <v>188</v>
      </c>
      <c r="C23" s="92">
        <v>44552</v>
      </c>
      <c r="D23" s="93">
        <v>3</v>
      </c>
      <c r="E23" s="94" t="s">
        <v>189</v>
      </c>
      <c r="F23" s="128" t="s">
        <v>638</v>
      </c>
      <c r="G23" s="96" t="s">
        <v>190</v>
      </c>
      <c r="H23" s="97" t="s">
        <v>191</v>
      </c>
      <c r="I23" s="98" t="s">
        <v>192</v>
      </c>
      <c r="J23" s="98" t="s">
        <v>193</v>
      </c>
      <c r="K23" s="98"/>
      <c r="L23" s="98" t="s">
        <v>194</v>
      </c>
      <c r="M23" s="98" t="s">
        <v>195</v>
      </c>
      <c r="N23" s="99">
        <v>1</v>
      </c>
      <c r="O23" s="100">
        <v>45139</v>
      </c>
      <c r="P23" s="100">
        <v>45290</v>
      </c>
      <c r="Q23" s="129" t="s">
        <v>196</v>
      </c>
      <c r="R23" s="101" t="s">
        <v>38</v>
      </c>
      <c r="S23" s="102" t="s">
        <v>21</v>
      </c>
      <c r="T23" s="103">
        <f t="shared" si="0"/>
        <v>109</v>
      </c>
      <c r="U23" s="104">
        <f t="shared" si="1"/>
        <v>4.6339596973046506E-3</v>
      </c>
      <c r="V23" s="104">
        <v>0</v>
      </c>
      <c r="W23" s="104">
        <f t="shared" si="2"/>
        <v>4.6339596973046506E-3</v>
      </c>
      <c r="X23" s="103" t="s">
        <v>14</v>
      </c>
      <c r="Y23" s="104">
        <f t="shared" si="3"/>
        <v>0</v>
      </c>
      <c r="Z23" s="105" t="s">
        <v>705</v>
      </c>
      <c r="AA23" s="106" t="s">
        <v>709</v>
      </c>
      <c r="AB23" s="103" t="s">
        <v>700</v>
      </c>
      <c r="AC23" s="103" t="s">
        <v>700</v>
      </c>
      <c r="AD23" s="103"/>
    </row>
    <row r="24" spans="1:30" s="7" customFormat="1" ht="99.75" customHeight="1" thickBot="1" x14ac:dyDescent="0.3">
      <c r="A24" s="90" t="s">
        <v>187</v>
      </c>
      <c r="B24" s="91" t="s">
        <v>188</v>
      </c>
      <c r="C24" s="92">
        <v>44552</v>
      </c>
      <c r="D24" s="93">
        <v>3</v>
      </c>
      <c r="E24" s="94" t="s">
        <v>197</v>
      </c>
      <c r="F24" s="95" t="s">
        <v>639</v>
      </c>
      <c r="G24" s="96" t="s">
        <v>198</v>
      </c>
      <c r="H24" s="97" t="s">
        <v>199</v>
      </c>
      <c r="I24" s="98" t="s">
        <v>200</v>
      </c>
      <c r="J24" s="98" t="s">
        <v>201</v>
      </c>
      <c r="K24" s="98"/>
      <c r="L24" s="98" t="s">
        <v>202</v>
      </c>
      <c r="M24" s="98" t="s">
        <v>203</v>
      </c>
      <c r="N24" s="99">
        <v>1</v>
      </c>
      <c r="O24" s="100">
        <v>44958</v>
      </c>
      <c r="P24" s="100">
        <v>45198</v>
      </c>
      <c r="Q24" s="101" t="s">
        <v>204</v>
      </c>
      <c r="R24" s="101" t="s">
        <v>38</v>
      </c>
      <c r="S24" s="102" t="s">
        <v>21</v>
      </c>
      <c r="T24" s="103">
        <f t="shared" si="0"/>
        <v>173</v>
      </c>
      <c r="U24" s="104">
        <f t="shared" si="1"/>
        <v>7.354816767281694E-3</v>
      </c>
      <c r="V24" s="104">
        <v>0</v>
      </c>
      <c r="W24" s="104">
        <f t="shared" si="2"/>
        <v>7.354816767281694E-3</v>
      </c>
      <c r="X24" s="103" t="s">
        <v>688</v>
      </c>
      <c r="Y24" s="104">
        <f t="shared" si="3"/>
        <v>7.354816767281694E-3</v>
      </c>
      <c r="Z24" s="105" t="s">
        <v>706</v>
      </c>
      <c r="AA24" s="106" t="s">
        <v>710</v>
      </c>
      <c r="AB24" s="103" t="s">
        <v>703</v>
      </c>
      <c r="AC24" s="103" t="s">
        <v>703</v>
      </c>
      <c r="AD24" s="103"/>
    </row>
    <row r="25" spans="1:30" s="7" customFormat="1" ht="48.6" hidden="1" customHeight="1" x14ac:dyDescent="0.25">
      <c r="A25" s="54" t="s">
        <v>187</v>
      </c>
      <c r="B25" s="55" t="s">
        <v>188</v>
      </c>
      <c r="C25" s="56">
        <v>44552</v>
      </c>
      <c r="D25" s="57">
        <v>3</v>
      </c>
      <c r="E25" s="58" t="s">
        <v>205</v>
      </c>
      <c r="F25" s="59" t="s">
        <v>640</v>
      </c>
      <c r="G25" s="60" t="s">
        <v>206</v>
      </c>
      <c r="H25" s="61" t="s">
        <v>207</v>
      </c>
      <c r="I25" s="62" t="s">
        <v>208</v>
      </c>
      <c r="J25" s="62" t="s">
        <v>209</v>
      </c>
      <c r="K25" s="62"/>
      <c r="L25" s="62" t="s">
        <v>210</v>
      </c>
      <c r="M25" s="62" t="s">
        <v>211</v>
      </c>
      <c r="N25" s="63">
        <v>2</v>
      </c>
      <c r="O25" s="64">
        <v>45108</v>
      </c>
      <c r="P25" s="64">
        <v>45473</v>
      </c>
      <c r="Q25" s="65" t="s">
        <v>212</v>
      </c>
      <c r="R25" s="65" t="s">
        <v>38</v>
      </c>
      <c r="S25" s="66" t="s">
        <v>19</v>
      </c>
      <c r="T25" s="67">
        <f t="shared" si="0"/>
        <v>260</v>
      </c>
      <c r="U25" s="68">
        <f t="shared" si="1"/>
        <v>1.1053481846781735E-2</v>
      </c>
      <c r="V25" s="68">
        <v>0</v>
      </c>
      <c r="W25" s="68">
        <f t="shared" si="2"/>
        <v>0</v>
      </c>
      <c r="X25" s="67" t="s">
        <v>34</v>
      </c>
      <c r="Y25" s="68">
        <f t="shared" si="3"/>
        <v>0</v>
      </c>
      <c r="Z25" s="69"/>
      <c r="AA25" s="70"/>
      <c r="AB25" s="67" t="s">
        <v>801</v>
      </c>
      <c r="AC25" s="67" t="s">
        <v>803</v>
      </c>
      <c r="AD25" s="67"/>
    </row>
    <row r="26" spans="1:30" s="7" customFormat="1" ht="149.25" customHeight="1" thickBot="1" x14ac:dyDescent="0.3">
      <c r="A26" s="71" t="s">
        <v>187</v>
      </c>
      <c r="B26" s="72" t="s">
        <v>188</v>
      </c>
      <c r="C26" s="73">
        <v>44552</v>
      </c>
      <c r="D26" s="74">
        <v>3</v>
      </c>
      <c r="E26" s="75" t="s">
        <v>205</v>
      </c>
      <c r="F26" s="76" t="s">
        <v>640</v>
      </c>
      <c r="G26" s="77" t="s">
        <v>213</v>
      </c>
      <c r="H26" s="78" t="s">
        <v>207</v>
      </c>
      <c r="I26" s="79" t="s">
        <v>214</v>
      </c>
      <c r="J26" s="79" t="s">
        <v>201</v>
      </c>
      <c r="K26" s="79"/>
      <c r="L26" s="79" t="s">
        <v>215</v>
      </c>
      <c r="M26" s="79" t="s">
        <v>203</v>
      </c>
      <c r="N26" s="80">
        <v>1</v>
      </c>
      <c r="O26" s="81">
        <v>44958</v>
      </c>
      <c r="P26" s="81">
        <v>45198</v>
      </c>
      <c r="Q26" s="82" t="s">
        <v>204</v>
      </c>
      <c r="R26" s="82" t="s">
        <v>38</v>
      </c>
      <c r="S26" s="83" t="s">
        <v>21</v>
      </c>
      <c r="T26" s="84">
        <f t="shared" si="0"/>
        <v>173</v>
      </c>
      <c r="U26" s="85">
        <f t="shared" si="1"/>
        <v>7.354816767281694E-3</v>
      </c>
      <c r="V26" s="85">
        <v>0</v>
      </c>
      <c r="W26" s="85">
        <f t="shared" si="2"/>
        <v>7.354816767281694E-3</v>
      </c>
      <c r="X26" s="84" t="s">
        <v>688</v>
      </c>
      <c r="Y26" s="85">
        <f t="shared" si="3"/>
        <v>7.354816767281694E-3</v>
      </c>
      <c r="Z26" s="86" t="s">
        <v>707</v>
      </c>
      <c r="AA26" s="87" t="s">
        <v>811</v>
      </c>
      <c r="AB26" s="84" t="s">
        <v>808</v>
      </c>
      <c r="AC26" s="84" t="s">
        <v>803</v>
      </c>
      <c r="AD26" s="84"/>
    </row>
    <row r="27" spans="1:30" s="7" customFormat="1" ht="48.6" hidden="1" customHeight="1" x14ac:dyDescent="0.25">
      <c r="A27" s="54" t="s">
        <v>187</v>
      </c>
      <c r="B27" s="55" t="s">
        <v>188</v>
      </c>
      <c r="C27" s="56">
        <v>44552</v>
      </c>
      <c r="D27" s="57">
        <v>3</v>
      </c>
      <c r="E27" s="58" t="s">
        <v>216</v>
      </c>
      <c r="F27" s="88" t="s">
        <v>641</v>
      </c>
      <c r="G27" s="60" t="s">
        <v>217</v>
      </c>
      <c r="H27" s="61" t="s">
        <v>218</v>
      </c>
      <c r="I27" s="62" t="s">
        <v>219</v>
      </c>
      <c r="J27" s="62" t="s">
        <v>220</v>
      </c>
      <c r="K27" s="62"/>
      <c r="L27" s="62" t="s">
        <v>221</v>
      </c>
      <c r="M27" s="62" t="s">
        <v>713</v>
      </c>
      <c r="N27" s="63">
        <v>1</v>
      </c>
      <c r="O27" s="64">
        <v>45108</v>
      </c>
      <c r="P27" s="64">
        <v>45473</v>
      </c>
      <c r="Q27" s="65" t="s">
        <v>212</v>
      </c>
      <c r="R27" s="65" t="s">
        <v>38</v>
      </c>
      <c r="S27" s="66" t="s">
        <v>19</v>
      </c>
      <c r="T27" s="67">
        <f t="shared" si="0"/>
        <v>260</v>
      </c>
      <c r="U27" s="68">
        <f t="shared" si="1"/>
        <v>1.1053481846781735E-2</v>
      </c>
      <c r="V27" s="68">
        <v>0</v>
      </c>
      <c r="W27" s="68">
        <f t="shared" si="2"/>
        <v>0</v>
      </c>
      <c r="X27" s="67" t="s">
        <v>34</v>
      </c>
      <c r="Y27" s="68">
        <f t="shared" si="3"/>
        <v>0</v>
      </c>
      <c r="Z27" s="69"/>
      <c r="AA27" s="70"/>
      <c r="AB27" s="67" t="s">
        <v>801</v>
      </c>
      <c r="AC27" s="67" t="s">
        <v>803</v>
      </c>
      <c r="AD27" s="67"/>
    </row>
    <row r="28" spans="1:30" s="7" customFormat="1" ht="149.25" customHeight="1" thickBot="1" x14ac:dyDescent="0.3">
      <c r="A28" s="71" t="s">
        <v>187</v>
      </c>
      <c r="B28" s="72" t="s">
        <v>188</v>
      </c>
      <c r="C28" s="73">
        <v>44552</v>
      </c>
      <c r="D28" s="74">
        <v>3</v>
      </c>
      <c r="E28" s="75" t="s">
        <v>216</v>
      </c>
      <c r="F28" s="89" t="s">
        <v>641</v>
      </c>
      <c r="G28" s="77" t="s">
        <v>222</v>
      </c>
      <c r="H28" s="78" t="s">
        <v>218</v>
      </c>
      <c r="I28" s="79" t="s">
        <v>223</v>
      </c>
      <c r="J28" s="79" t="s">
        <v>201</v>
      </c>
      <c r="K28" s="79"/>
      <c r="L28" s="79" t="s">
        <v>215</v>
      </c>
      <c r="M28" s="79" t="s">
        <v>203</v>
      </c>
      <c r="N28" s="80">
        <v>1</v>
      </c>
      <c r="O28" s="81">
        <v>44958</v>
      </c>
      <c r="P28" s="81">
        <v>45198</v>
      </c>
      <c r="Q28" s="82" t="s">
        <v>204</v>
      </c>
      <c r="R28" s="82" t="s">
        <v>38</v>
      </c>
      <c r="S28" s="83" t="s">
        <v>21</v>
      </c>
      <c r="T28" s="84">
        <f t="shared" si="0"/>
        <v>173</v>
      </c>
      <c r="U28" s="85">
        <f t="shared" si="1"/>
        <v>7.354816767281694E-3</v>
      </c>
      <c r="V28" s="85">
        <v>0</v>
      </c>
      <c r="W28" s="85">
        <f t="shared" si="2"/>
        <v>7.354816767281694E-3</v>
      </c>
      <c r="X28" s="84" t="s">
        <v>14</v>
      </c>
      <c r="Y28" s="85">
        <f t="shared" si="3"/>
        <v>0</v>
      </c>
      <c r="Z28" s="86" t="s">
        <v>712</v>
      </c>
      <c r="AA28" s="87" t="s">
        <v>714</v>
      </c>
      <c r="AB28" s="84" t="s">
        <v>808</v>
      </c>
      <c r="AC28" s="84" t="s">
        <v>803</v>
      </c>
      <c r="AD28" s="84"/>
    </row>
    <row r="29" spans="1:30" s="7" customFormat="1" ht="132.75" hidden="1" customHeight="1" thickBot="1" x14ac:dyDescent="0.3">
      <c r="A29" s="90" t="s">
        <v>187</v>
      </c>
      <c r="B29" s="91" t="s">
        <v>188</v>
      </c>
      <c r="C29" s="92">
        <v>44552</v>
      </c>
      <c r="D29" s="93">
        <v>3</v>
      </c>
      <c r="E29" s="94" t="s">
        <v>224</v>
      </c>
      <c r="F29" s="95" t="s">
        <v>642</v>
      </c>
      <c r="G29" s="96" t="s">
        <v>225</v>
      </c>
      <c r="H29" s="97" t="s">
        <v>226</v>
      </c>
      <c r="I29" s="98" t="s">
        <v>227</v>
      </c>
      <c r="J29" s="98" t="s">
        <v>228</v>
      </c>
      <c r="K29" s="98"/>
      <c r="L29" s="98" t="s">
        <v>228</v>
      </c>
      <c r="M29" s="98" t="s">
        <v>229</v>
      </c>
      <c r="N29" s="99">
        <v>1</v>
      </c>
      <c r="O29" s="100">
        <v>44927</v>
      </c>
      <c r="P29" s="100">
        <v>45291</v>
      </c>
      <c r="Q29" s="101" t="s">
        <v>212</v>
      </c>
      <c r="R29" s="101" t="s">
        <v>38</v>
      </c>
      <c r="S29" s="102" t="s">
        <v>19</v>
      </c>
      <c r="T29" s="103">
        <f t="shared" si="0"/>
        <v>260</v>
      </c>
      <c r="U29" s="104">
        <f t="shared" si="1"/>
        <v>1.1053481846781735E-2</v>
      </c>
      <c r="V29" s="104">
        <v>0</v>
      </c>
      <c r="W29" s="104">
        <f t="shared" si="2"/>
        <v>1.1053481846781735E-2</v>
      </c>
      <c r="X29" s="103" t="s">
        <v>14</v>
      </c>
      <c r="Y29" s="104">
        <f t="shared" si="3"/>
        <v>0</v>
      </c>
      <c r="Z29" s="105" t="s">
        <v>715</v>
      </c>
      <c r="AA29" s="106" t="s">
        <v>708</v>
      </c>
      <c r="AB29" s="103" t="s">
        <v>700</v>
      </c>
      <c r="AC29" s="103" t="s">
        <v>803</v>
      </c>
      <c r="AD29" s="103"/>
    </row>
    <row r="30" spans="1:30" s="7" customFormat="1" ht="48.6" hidden="1" customHeight="1" thickBot="1" x14ac:dyDescent="0.3">
      <c r="A30" s="90" t="s">
        <v>187</v>
      </c>
      <c r="B30" s="91" t="s">
        <v>188</v>
      </c>
      <c r="C30" s="92">
        <v>44552</v>
      </c>
      <c r="D30" s="93">
        <v>3</v>
      </c>
      <c r="E30" s="94" t="s">
        <v>230</v>
      </c>
      <c r="F30" s="95" t="s">
        <v>643</v>
      </c>
      <c r="G30" s="96" t="s">
        <v>231</v>
      </c>
      <c r="H30" s="97" t="s">
        <v>232</v>
      </c>
      <c r="I30" s="98" t="s">
        <v>233</v>
      </c>
      <c r="J30" s="98" t="s">
        <v>209</v>
      </c>
      <c r="K30" s="98"/>
      <c r="L30" s="98" t="s">
        <v>234</v>
      </c>
      <c r="M30" s="98" t="s">
        <v>211</v>
      </c>
      <c r="N30" s="99">
        <v>2</v>
      </c>
      <c r="O30" s="100">
        <v>45108</v>
      </c>
      <c r="P30" s="100">
        <v>45473</v>
      </c>
      <c r="Q30" s="101" t="s">
        <v>212</v>
      </c>
      <c r="R30" s="101" t="s">
        <v>38</v>
      </c>
      <c r="S30" s="102" t="s">
        <v>19</v>
      </c>
      <c r="T30" s="103">
        <f t="shared" si="0"/>
        <v>260</v>
      </c>
      <c r="U30" s="104">
        <f t="shared" si="1"/>
        <v>1.1053481846781735E-2</v>
      </c>
      <c r="V30" s="104">
        <v>0</v>
      </c>
      <c r="W30" s="104">
        <f t="shared" si="2"/>
        <v>0</v>
      </c>
      <c r="X30" s="103" t="s">
        <v>34</v>
      </c>
      <c r="Y30" s="104">
        <f t="shared" si="3"/>
        <v>0</v>
      </c>
      <c r="Z30" s="107"/>
      <c r="AA30" s="106"/>
      <c r="AB30" s="103" t="s">
        <v>801</v>
      </c>
      <c r="AC30" s="103" t="s">
        <v>803</v>
      </c>
      <c r="AD30" s="103"/>
    </row>
    <row r="31" spans="1:30" s="7" customFormat="1" ht="297" customHeight="1" x14ac:dyDescent="0.25">
      <c r="A31" s="54" t="s">
        <v>187</v>
      </c>
      <c r="B31" s="55" t="s">
        <v>188</v>
      </c>
      <c r="C31" s="56">
        <v>44552</v>
      </c>
      <c r="D31" s="57">
        <v>3</v>
      </c>
      <c r="E31" s="58" t="s">
        <v>235</v>
      </c>
      <c r="F31" s="59" t="s">
        <v>644</v>
      </c>
      <c r="G31" s="60" t="s">
        <v>236</v>
      </c>
      <c r="H31" s="61" t="s">
        <v>237</v>
      </c>
      <c r="I31" s="62" t="s">
        <v>238</v>
      </c>
      <c r="J31" s="62" t="s">
        <v>239</v>
      </c>
      <c r="K31" s="62"/>
      <c r="L31" s="62" t="s">
        <v>240</v>
      </c>
      <c r="M31" s="62" t="s">
        <v>241</v>
      </c>
      <c r="N31" s="63">
        <v>4</v>
      </c>
      <c r="O31" s="64">
        <v>45149</v>
      </c>
      <c r="P31" s="64">
        <v>45260</v>
      </c>
      <c r="Q31" s="65" t="s">
        <v>204</v>
      </c>
      <c r="R31" s="65" t="s">
        <v>38</v>
      </c>
      <c r="S31" s="66" t="s">
        <v>21</v>
      </c>
      <c r="T31" s="67">
        <f t="shared" si="0"/>
        <v>80</v>
      </c>
      <c r="U31" s="68">
        <f t="shared" si="1"/>
        <v>3.4010713374713034E-3</v>
      </c>
      <c r="V31" s="68">
        <v>0</v>
      </c>
      <c r="W31" s="68">
        <f t="shared" si="2"/>
        <v>3.4010713374713034E-3</v>
      </c>
      <c r="X31" s="67" t="s">
        <v>688</v>
      </c>
      <c r="Y31" s="68">
        <f t="shared" si="3"/>
        <v>3.4010713374713034E-3</v>
      </c>
      <c r="Z31" s="108" t="s">
        <v>716</v>
      </c>
      <c r="AA31" s="70" t="s">
        <v>718</v>
      </c>
      <c r="AB31" s="67" t="s">
        <v>703</v>
      </c>
      <c r="AC31" s="67" t="s">
        <v>703</v>
      </c>
      <c r="AD31" s="67"/>
    </row>
    <row r="32" spans="1:30" s="7" customFormat="1" ht="297.75" customHeight="1" thickBot="1" x14ac:dyDescent="0.3">
      <c r="A32" s="71" t="s">
        <v>187</v>
      </c>
      <c r="B32" s="72" t="s">
        <v>188</v>
      </c>
      <c r="C32" s="73">
        <v>44552</v>
      </c>
      <c r="D32" s="74">
        <v>3</v>
      </c>
      <c r="E32" s="75" t="s">
        <v>235</v>
      </c>
      <c r="F32" s="76" t="s">
        <v>644</v>
      </c>
      <c r="G32" s="77" t="s">
        <v>242</v>
      </c>
      <c r="H32" s="78" t="s">
        <v>237</v>
      </c>
      <c r="I32" s="79" t="s">
        <v>238</v>
      </c>
      <c r="J32" s="79" t="s">
        <v>243</v>
      </c>
      <c r="K32" s="79"/>
      <c r="L32" s="79" t="s">
        <v>244</v>
      </c>
      <c r="M32" s="79" t="s">
        <v>245</v>
      </c>
      <c r="N32" s="80">
        <v>1</v>
      </c>
      <c r="O32" s="81">
        <v>45162</v>
      </c>
      <c r="P32" s="81">
        <v>45198</v>
      </c>
      <c r="Q32" s="82" t="s">
        <v>204</v>
      </c>
      <c r="R32" s="82" t="s">
        <v>38</v>
      </c>
      <c r="S32" s="83" t="s">
        <v>21</v>
      </c>
      <c r="T32" s="84">
        <f t="shared" si="0"/>
        <v>27</v>
      </c>
      <c r="U32" s="85">
        <f t="shared" si="1"/>
        <v>1.1478615763965648E-3</v>
      </c>
      <c r="V32" s="85">
        <v>0</v>
      </c>
      <c r="W32" s="85">
        <f t="shared" si="2"/>
        <v>1.1478615763965648E-3</v>
      </c>
      <c r="X32" s="84" t="s">
        <v>688</v>
      </c>
      <c r="Y32" s="85">
        <f t="shared" si="3"/>
        <v>1.1478615763965648E-3</v>
      </c>
      <c r="Z32" s="86" t="s">
        <v>717</v>
      </c>
      <c r="AA32" s="87" t="s">
        <v>719</v>
      </c>
      <c r="AB32" s="84" t="s">
        <v>703</v>
      </c>
      <c r="AC32" s="84" t="s">
        <v>703</v>
      </c>
      <c r="AD32" s="84"/>
    </row>
    <row r="33" spans="1:30" s="7" customFormat="1" ht="181.5" customHeight="1" x14ac:dyDescent="0.25">
      <c r="A33" s="54" t="s">
        <v>187</v>
      </c>
      <c r="B33" s="55" t="s">
        <v>188</v>
      </c>
      <c r="C33" s="56">
        <v>44552</v>
      </c>
      <c r="D33" s="57">
        <v>3</v>
      </c>
      <c r="E33" s="58" t="s">
        <v>246</v>
      </c>
      <c r="F33" s="88" t="s">
        <v>645</v>
      </c>
      <c r="G33" s="60" t="s">
        <v>247</v>
      </c>
      <c r="H33" s="61" t="s">
        <v>248</v>
      </c>
      <c r="I33" s="62" t="s">
        <v>238</v>
      </c>
      <c r="J33" s="62" t="s">
        <v>249</v>
      </c>
      <c r="K33" s="62"/>
      <c r="L33" s="62" t="s">
        <v>250</v>
      </c>
      <c r="M33" s="62" t="s">
        <v>251</v>
      </c>
      <c r="N33" s="63" t="s">
        <v>252</v>
      </c>
      <c r="O33" s="64">
        <v>45149</v>
      </c>
      <c r="P33" s="64">
        <v>45260</v>
      </c>
      <c r="Q33" s="65" t="s">
        <v>204</v>
      </c>
      <c r="R33" s="65" t="s">
        <v>38</v>
      </c>
      <c r="S33" s="66" t="s">
        <v>21</v>
      </c>
      <c r="T33" s="67">
        <f t="shared" si="0"/>
        <v>80</v>
      </c>
      <c r="U33" s="68">
        <f t="shared" si="1"/>
        <v>3.4010713374713034E-3</v>
      </c>
      <c r="V33" s="68">
        <v>0</v>
      </c>
      <c r="W33" s="68">
        <f t="shared" si="2"/>
        <v>3.4010713374713034E-3</v>
      </c>
      <c r="X33" s="67" t="s">
        <v>688</v>
      </c>
      <c r="Y33" s="68">
        <f t="shared" si="3"/>
        <v>3.4010713374713034E-3</v>
      </c>
      <c r="Z33" s="108" t="s">
        <v>727</v>
      </c>
      <c r="AA33" s="70" t="s">
        <v>728</v>
      </c>
      <c r="AB33" s="67" t="s">
        <v>700</v>
      </c>
      <c r="AC33" s="67" t="s">
        <v>700</v>
      </c>
      <c r="AD33" s="67"/>
    </row>
    <row r="34" spans="1:30" s="7" customFormat="1" ht="148.5" customHeight="1" x14ac:dyDescent="0.25">
      <c r="A34" s="109" t="s">
        <v>187</v>
      </c>
      <c r="B34" s="8" t="s">
        <v>188</v>
      </c>
      <c r="C34" s="24">
        <v>44552</v>
      </c>
      <c r="D34" s="14">
        <v>3</v>
      </c>
      <c r="E34" s="9" t="s">
        <v>246</v>
      </c>
      <c r="F34" s="46" t="s">
        <v>645</v>
      </c>
      <c r="G34" s="15" t="s">
        <v>253</v>
      </c>
      <c r="H34" s="16" t="s">
        <v>248</v>
      </c>
      <c r="I34" s="5" t="s">
        <v>254</v>
      </c>
      <c r="J34" s="5" t="s">
        <v>255</v>
      </c>
      <c r="K34" s="5"/>
      <c r="L34" s="5" t="s">
        <v>256</v>
      </c>
      <c r="M34" s="5" t="s">
        <v>241</v>
      </c>
      <c r="N34" s="6">
        <v>4</v>
      </c>
      <c r="O34" s="35">
        <v>45149</v>
      </c>
      <c r="P34" s="35">
        <v>45260</v>
      </c>
      <c r="Q34" s="28" t="s">
        <v>204</v>
      </c>
      <c r="R34" s="28" t="s">
        <v>38</v>
      </c>
      <c r="S34" s="29" t="s">
        <v>21</v>
      </c>
      <c r="T34" s="33">
        <f t="shared" si="0"/>
        <v>80</v>
      </c>
      <c r="U34" s="39">
        <f t="shared" si="1"/>
        <v>3.4010713374713034E-3</v>
      </c>
      <c r="V34" s="39">
        <v>0</v>
      </c>
      <c r="W34" s="39">
        <f t="shared" si="2"/>
        <v>3.4010713374713034E-3</v>
      </c>
      <c r="X34" s="33" t="s">
        <v>688</v>
      </c>
      <c r="Y34" s="39">
        <f t="shared" si="3"/>
        <v>3.4010713374713034E-3</v>
      </c>
      <c r="Z34" s="51"/>
      <c r="AA34" s="34" t="s">
        <v>728</v>
      </c>
      <c r="AB34" s="33" t="s">
        <v>700</v>
      </c>
      <c r="AC34" s="33" t="s">
        <v>700</v>
      </c>
      <c r="AD34" s="33"/>
    </row>
    <row r="35" spans="1:30" s="7" customFormat="1" ht="148.5" customHeight="1" thickBot="1" x14ac:dyDescent="0.3">
      <c r="A35" s="109" t="s">
        <v>187</v>
      </c>
      <c r="B35" s="8" t="s">
        <v>188</v>
      </c>
      <c r="C35" s="24">
        <v>44552</v>
      </c>
      <c r="D35" s="14">
        <v>3</v>
      </c>
      <c r="E35" s="9" t="s">
        <v>246</v>
      </c>
      <c r="F35" s="46" t="s">
        <v>645</v>
      </c>
      <c r="G35" s="15" t="s">
        <v>257</v>
      </c>
      <c r="H35" s="16" t="s">
        <v>248</v>
      </c>
      <c r="I35" s="5" t="s">
        <v>254</v>
      </c>
      <c r="J35" s="5" t="s">
        <v>243</v>
      </c>
      <c r="K35" s="5"/>
      <c r="L35" s="5" t="s">
        <v>258</v>
      </c>
      <c r="M35" s="5" t="s">
        <v>245</v>
      </c>
      <c r="N35" s="6">
        <v>1</v>
      </c>
      <c r="O35" s="35">
        <v>45162</v>
      </c>
      <c r="P35" s="35">
        <v>45198</v>
      </c>
      <c r="Q35" s="28" t="s">
        <v>204</v>
      </c>
      <c r="R35" s="28" t="s">
        <v>38</v>
      </c>
      <c r="S35" s="29" t="s">
        <v>21</v>
      </c>
      <c r="T35" s="33">
        <f t="shared" si="0"/>
        <v>27</v>
      </c>
      <c r="U35" s="39">
        <f t="shared" si="1"/>
        <v>1.1478615763965648E-3</v>
      </c>
      <c r="V35" s="39">
        <v>0</v>
      </c>
      <c r="W35" s="39">
        <f t="shared" si="2"/>
        <v>1.1478615763965648E-3</v>
      </c>
      <c r="X35" s="33" t="s">
        <v>688</v>
      </c>
      <c r="Y35" s="39">
        <f t="shared" si="3"/>
        <v>1.1478615763965648E-3</v>
      </c>
      <c r="Z35" s="51"/>
      <c r="AA35" s="34" t="s">
        <v>728</v>
      </c>
      <c r="AB35" s="33" t="s">
        <v>700</v>
      </c>
      <c r="AC35" s="33" t="s">
        <v>700</v>
      </c>
      <c r="AD35" s="33"/>
    </row>
    <row r="36" spans="1:30" s="7" customFormat="1" ht="148.5" hidden="1" customHeight="1" x14ac:dyDescent="0.3">
      <c r="A36" s="109" t="s">
        <v>187</v>
      </c>
      <c r="B36" s="8" t="s">
        <v>188</v>
      </c>
      <c r="C36" s="24">
        <v>44552</v>
      </c>
      <c r="D36" s="14">
        <v>3</v>
      </c>
      <c r="E36" s="9" t="s">
        <v>246</v>
      </c>
      <c r="F36" s="46" t="s">
        <v>645</v>
      </c>
      <c r="G36" s="15" t="s">
        <v>259</v>
      </c>
      <c r="H36" s="16" t="s">
        <v>248</v>
      </c>
      <c r="I36" s="5" t="s">
        <v>260</v>
      </c>
      <c r="J36" s="5" t="s">
        <v>720</v>
      </c>
      <c r="K36" s="5"/>
      <c r="L36" s="5" t="s">
        <v>724</v>
      </c>
      <c r="M36" s="5" t="s">
        <v>262</v>
      </c>
      <c r="N36" s="6">
        <v>1</v>
      </c>
      <c r="O36" s="35">
        <v>45200</v>
      </c>
      <c r="P36" s="35">
        <v>45291</v>
      </c>
      <c r="Q36" s="28" t="s">
        <v>212</v>
      </c>
      <c r="R36" s="28" t="s">
        <v>38</v>
      </c>
      <c r="S36" s="29" t="s">
        <v>19</v>
      </c>
      <c r="T36" s="33">
        <f t="shared" ref="T36:T67" si="4">NETWORKDAYS(O36,P36)</f>
        <v>65</v>
      </c>
      <c r="U36" s="39">
        <f t="shared" ref="U36:U67" si="5">T36/$T$2</f>
        <v>2.7633704616954339E-3</v>
      </c>
      <c r="V36" s="39">
        <v>0</v>
      </c>
      <c r="W36" s="39">
        <f t="shared" ref="W36:W67" si="6">IF(P36&lt;=$W$1,U36,0)</f>
        <v>2.7633704616954339E-3</v>
      </c>
      <c r="X36" s="33" t="s">
        <v>14</v>
      </c>
      <c r="Y36" s="39">
        <f t="shared" ref="Y36:Y67" si="7">IF(X36="finalizada",W36,0)</f>
        <v>0</v>
      </c>
      <c r="Z36" s="50" t="s">
        <v>725</v>
      </c>
      <c r="AA36" s="34" t="s">
        <v>723</v>
      </c>
      <c r="AB36" s="159" t="s">
        <v>802</v>
      </c>
      <c r="AC36" s="159" t="s">
        <v>802</v>
      </c>
      <c r="AD36" s="159" t="s">
        <v>804</v>
      </c>
    </row>
    <row r="37" spans="1:30" s="7" customFormat="1" ht="123.75" hidden="1" customHeight="1" thickBot="1" x14ac:dyDescent="0.3">
      <c r="A37" s="71" t="s">
        <v>187</v>
      </c>
      <c r="B37" s="72" t="s">
        <v>188</v>
      </c>
      <c r="C37" s="73">
        <v>44552</v>
      </c>
      <c r="D37" s="74">
        <v>3</v>
      </c>
      <c r="E37" s="75" t="s">
        <v>246</v>
      </c>
      <c r="F37" s="89" t="s">
        <v>645</v>
      </c>
      <c r="G37" s="77" t="s">
        <v>263</v>
      </c>
      <c r="H37" s="78" t="s">
        <v>248</v>
      </c>
      <c r="I37" s="79" t="s">
        <v>260</v>
      </c>
      <c r="J37" s="79" t="s">
        <v>721</v>
      </c>
      <c r="K37" s="79"/>
      <c r="L37" s="79" t="s">
        <v>722</v>
      </c>
      <c r="M37" s="79" t="s">
        <v>264</v>
      </c>
      <c r="N37" s="80">
        <v>1</v>
      </c>
      <c r="O37" s="81">
        <v>45108</v>
      </c>
      <c r="P37" s="81">
        <v>45380</v>
      </c>
      <c r="Q37" s="82" t="s">
        <v>212</v>
      </c>
      <c r="R37" s="82" t="s">
        <v>38</v>
      </c>
      <c r="S37" s="83" t="s">
        <v>19</v>
      </c>
      <c r="T37" s="84">
        <f t="shared" si="4"/>
        <v>195</v>
      </c>
      <c r="U37" s="85">
        <f t="shared" si="5"/>
        <v>8.2901113850863024E-3</v>
      </c>
      <c r="V37" s="85">
        <v>0</v>
      </c>
      <c r="W37" s="85">
        <f t="shared" si="6"/>
        <v>0</v>
      </c>
      <c r="X37" s="84" t="s">
        <v>34</v>
      </c>
      <c r="Y37" s="85">
        <f t="shared" si="7"/>
        <v>0</v>
      </c>
      <c r="Z37" s="86" t="s">
        <v>726</v>
      </c>
      <c r="AA37" s="87" t="s">
        <v>723</v>
      </c>
      <c r="AB37" s="160" t="s">
        <v>802</v>
      </c>
      <c r="AC37" s="160" t="s">
        <v>802</v>
      </c>
      <c r="AD37" s="160" t="s">
        <v>804</v>
      </c>
    </row>
    <row r="38" spans="1:30" s="7" customFormat="1" ht="99" hidden="1" customHeight="1" x14ac:dyDescent="0.3">
      <c r="A38" s="54" t="s">
        <v>187</v>
      </c>
      <c r="B38" s="55" t="s">
        <v>188</v>
      </c>
      <c r="C38" s="56">
        <v>44552</v>
      </c>
      <c r="D38" s="57">
        <v>3</v>
      </c>
      <c r="E38" s="58" t="s">
        <v>265</v>
      </c>
      <c r="F38" s="59" t="s">
        <v>646</v>
      </c>
      <c r="G38" s="60" t="s">
        <v>266</v>
      </c>
      <c r="H38" s="61" t="s">
        <v>267</v>
      </c>
      <c r="I38" s="62" t="s">
        <v>260</v>
      </c>
      <c r="J38" s="62" t="s">
        <v>729</v>
      </c>
      <c r="K38" s="62"/>
      <c r="L38" s="62" t="s">
        <v>268</v>
      </c>
      <c r="M38" s="62" t="s">
        <v>262</v>
      </c>
      <c r="N38" s="63">
        <v>1</v>
      </c>
      <c r="O38" s="64">
        <v>45200</v>
      </c>
      <c r="P38" s="64">
        <v>45291</v>
      </c>
      <c r="Q38" s="65" t="s">
        <v>212</v>
      </c>
      <c r="R38" s="65" t="s">
        <v>38</v>
      </c>
      <c r="S38" s="66" t="s">
        <v>19</v>
      </c>
      <c r="T38" s="67">
        <f t="shared" si="4"/>
        <v>65</v>
      </c>
      <c r="U38" s="68">
        <f t="shared" si="5"/>
        <v>2.7633704616954339E-3</v>
      </c>
      <c r="V38" s="68">
        <v>0</v>
      </c>
      <c r="W38" s="68">
        <f t="shared" si="6"/>
        <v>2.7633704616954339E-3</v>
      </c>
      <c r="X38" s="67" t="s">
        <v>14</v>
      </c>
      <c r="Y38" s="68">
        <f t="shared" si="7"/>
        <v>0</v>
      </c>
      <c r="Z38" s="69"/>
      <c r="AA38" s="70" t="s">
        <v>773</v>
      </c>
      <c r="AB38" s="161" t="s">
        <v>802</v>
      </c>
      <c r="AC38" s="161" t="s">
        <v>802</v>
      </c>
      <c r="AD38" s="161" t="s">
        <v>805</v>
      </c>
    </row>
    <row r="39" spans="1:30" s="7" customFormat="1" ht="87.95" hidden="1" customHeight="1" thickBot="1" x14ac:dyDescent="0.3">
      <c r="A39" s="71" t="s">
        <v>187</v>
      </c>
      <c r="B39" s="72" t="s">
        <v>188</v>
      </c>
      <c r="C39" s="73">
        <v>44552</v>
      </c>
      <c r="D39" s="74">
        <v>3</v>
      </c>
      <c r="E39" s="75" t="s">
        <v>265</v>
      </c>
      <c r="F39" s="76" t="s">
        <v>646</v>
      </c>
      <c r="G39" s="77" t="s">
        <v>269</v>
      </c>
      <c r="H39" s="78" t="s">
        <v>267</v>
      </c>
      <c r="I39" s="79" t="s">
        <v>260</v>
      </c>
      <c r="J39" s="79" t="s">
        <v>721</v>
      </c>
      <c r="K39" s="79"/>
      <c r="L39" s="79" t="s">
        <v>270</v>
      </c>
      <c r="M39" s="79" t="s">
        <v>264</v>
      </c>
      <c r="N39" s="80">
        <v>1</v>
      </c>
      <c r="O39" s="81">
        <v>45108</v>
      </c>
      <c r="P39" s="81">
        <v>45380</v>
      </c>
      <c r="Q39" s="82" t="s">
        <v>212</v>
      </c>
      <c r="R39" s="82" t="s">
        <v>38</v>
      </c>
      <c r="S39" s="83" t="s">
        <v>19</v>
      </c>
      <c r="T39" s="84">
        <f t="shared" si="4"/>
        <v>195</v>
      </c>
      <c r="U39" s="85">
        <f t="shared" si="5"/>
        <v>8.2901113850863024E-3</v>
      </c>
      <c r="V39" s="85">
        <v>0</v>
      </c>
      <c r="W39" s="85">
        <f t="shared" si="6"/>
        <v>0</v>
      </c>
      <c r="X39" s="84" t="s">
        <v>34</v>
      </c>
      <c r="Y39" s="85">
        <f t="shared" si="7"/>
        <v>0</v>
      </c>
      <c r="Z39" s="86"/>
      <c r="AA39" s="87" t="s">
        <v>732</v>
      </c>
      <c r="AB39" s="160" t="s">
        <v>802</v>
      </c>
      <c r="AC39" s="160" t="s">
        <v>802</v>
      </c>
      <c r="AD39" s="160" t="s">
        <v>805</v>
      </c>
    </row>
    <row r="40" spans="1:30" s="7" customFormat="1" ht="83.25" customHeight="1" thickBot="1" x14ac:dyDescent="0.3">
      <c r="A40" s="90" t="s">
        <v>187</v>
      </c>
      <c r="B40" s="91" t="s">
        <v>188</v>
      </c>
      <c r="C40" s="92">
        <v>44552</v>
      </c>
      <c r="D40" s="93">
        <v>3</v>
      </c>
      <c r="E40" s="94" t="s">
        <v>271</v>
      </c>
      <c r="F40" s="95" t="s">
        <v>647</v>
      </c>
      <c r="G40" s="96" t="s">
        <v>272</v>
      </c>
      <c r="H40" s="97" t="s">
        <v>273</v>
      </c>
      <c r="I40" s="98" t="s">
        <v>200</v>
      </c>
      <c r="J40" s="98" t="s">
        <v>201</v>
      </c>
      <c r="K40" s="98"/>
      <c r="L40" s="98" t="s">
        <v>215</v>
      </c>
      <c r="M40" s="98" t="s">
        <v>203</v>
      </c>
      <c r="N40" s="99">
        <v>1</v>
      </c>
      <c r="O40" s="100">
        <v>44958</v>
      </c>
      <c r="P40" s="100">
        <v>45198</v>
      </c>
      <c r="Q40" s="101" t="s">
        <v>204</v>
      </c>
      <c r="R40" s="101" t="s">
        <v>38</v>
      </c>
      <c r="S40" s="102" t="s">
        <v>21</v>
      </c>
      <c r="T40" s="103">
        <f t="shared" si="4"/>
        <v>173</v>
      </c>
      <c r="U40" s="104">
        <f t="shared" si="5"/>
        <v>7.354816767281694E-3</v>
      </c>
      <c r="V40" s="104">
        <v>0</v>
      </c>
      <c r="W40" s="104">
        <f t="shared" si="6"/>
        <v>7.354816767281694E-3</v>
      </c>
      <c r="X40" s="103" t="s">
        <v>14</v>
      </c>
      <c r="Y40" s="104">
        <f t="shared" si="7"/>
        <v>0</v>
      </c>
      <c r="Z40" s="105" t="s">
        <v>731</v>
      </c>
      <c r="AA40" s="110" t="s">
        <v>34</v>
      </c>
      <c r="AB40" s="103" t="s">
        <v>808</v>
      </c>
      <c r="AC40" s="103" t="s">
        <v>803</v>
      </c>
      <c r="AD40" s="103"/>
    </row>
    <row r="41" spans="1:30" s="7" customFormat="1" ht="115.5" hidden="1" customHeight="1" x14ac:dyDescent="0.3">
      <c r="A41" s="54" t="s">
        <v>187</v>
      </c>
      <c r="B41" s="55" t="s">
        <v>188</v>
      </c>
      <c r="C41" s="56">
        <v>44552</v>
      </c>
      <c r="D41" s="57">
        <v>3</v>
      </c>
      <c r="E41" s="58" t="s">
        <v>274</v>
      </c>
      <c r="F41" s="88" t="s">
        <v>648</v>
      </c>
      <c r="G41" s="60" t="s">
        <v>275</v>
      </c>
      <c r="H41" s="61" t="s">
        <v>276</v>
      </c>
      <c r="I41" s="62" t="s">
        <v>277</v>
      </c>
      <c r="J41" s="62" t="s">
        <v>261</v>
      </c>
      <c r="K41" s="62"/>
      <c r="L41" s="62" t="s">
        <v>268</v>
      </c>
      <c r="M41" s="62" t="s">
        <v>262</v>
      </c>
      <c r="N41" s="63">
        <v>1</v>
      </c>
      <c r="O41" s="64">
        <v>45200</v>
      </c>
      <c r="P41" s="64">
        <v>45291</v>
      </c>
      <c r="Q41" s="65" t="s">
        <v>212</v>
      </c>
      <c r="R41" s="65" t="s">
        <v>38</v>
      </c>
      <c r="S41" s="66" t="s">
        <v>19</v>
      </c>
      <c r="T41" s="67">
        <f t="shared" si="4"/>
        <v>65</v>
      </c>
      <c r="U41" s="68">
        <f t="shared" si="5"/>
        <v>2.7633704616954339E-3</v>
      </c>
      <c r="V41" s="68">
        <v>0</v>
      </c>
      <c r="W41" s="68">
        <f t="shared" si="6"/>
        <v>2.7633704616954339E-3</v>
      </c>
      <c r="X41" s="67" t="s">
        <v>14</v>
      </c>
      <c r="Y41" s="68">
        <f t="shared" si="7"/>
        <v>0</v>
      </c>
      <c r="Z41" s="108" t="s">
        <v>730</v>
      </c>
      <c r="AA41" s="111" t="s">
        <v>34</v>
      </c>
      <c r="AB41" s="67" t="s">
        <v>808</v>
      </c>
      <c r="AC41" s="67" t="s">
        <v>803</v>
      </c>
      <c r="AD41" s="67"/>
    </row>
    <row r="42" spans="1:30" s="7" customFormat="1" ht="48.6" hidden="1" customHeight="1" thickBot="1" x14ac:dyDescent="0.3">
      <c r="A42" s="71" t="s">
        <v>187</v>
      </c>
      <c r="B42" s="72" t="s">
        <v>188</v>
      </c>
      <c r="C42" s="73">
        <v>44552</v>
      </c>
      <c r="D42" s="74">
        <v>3</v>
      </c>
      <c r="E42" s="75" t="s">
        <v>274</v>
      </c>
      <c r="F42" s="89" t="s">
        <v>648</v>
      </c>
      <c r="G42" s="77" t="s">
        <v>278</v>
      </c>
      <c r="H42" s="78" t="s">
        <v>276</v>
      </c>
      <c r="I42" s="79" t="s">
        <v>277</v>
      </c>
      <c r="J42" s="79" t="s">
        <v>220</v>
      </c>
      <c r="K42" s="79"/>
      <c r="L42" s="79" t="s">
        <v>270</v>
      </c>
      <c r="M42" s="79" t="s">
        <v>264</v>
      </c>
      <c r="N42" s="80">
        <v>1</v>
      </c>
      <c r="O42" s="81">
        <v>45108</v>
      </c>
      <c r="P42" s="81">
        <v>45380</v>
      </c>
      <c r="Q42" s="82" t="s">
        <v>212</v>
      </c>
      <c r="R42" s="82" t="s">
        <v>38</v>
      </c>
      <c r="S42" s="83" t="s">
        <v>19</v>
      </c>
      <c r="T42" s="84">
        <f t="shared" si="4"/>
        <v>195</v>
      </c>
      <c r="U42" s="85">
        <f t="shared" si="5"/>
        <v>8.2901113850863024E-3</v>
      </c>
      <c r="V42" s="85">
        <v>0</v>
      </c>
      <c r="W42" s="85">
        <f t="shared" si="6"/>
        <v>0</v>
      </c>
      <c r="X42" s="84" t="s">
        <v>34</v>
      </c>
      <c r="Y42" s="85">
        <f t="shared" si="7"/>
        <v>0</v>
      </c>
      <c r="Z42" s="86"/>
      <c r="AA42" s="87"/>
      <c r="AB42" s="84" t="s">
        <v>801</v>
      </c>
      <c r="AC42" s="84" t="s">
        <v>803</v>
      </c>
      <c r="AD42" s="84"/>
    </row>
    <row r="43" spans="1:30" s="7" customFormat="1" ht="149.25" customHeight="1" thickBot="1" x14ac:dyDescent="0.3">
      <c r="A43" s="90" t="s">
        <v>279</v>
      </c>
      <c r="B43" s="91" t="s">
        <v>280</v>
      </c>
      <c r="C43" s="92">
        <v>44456</v>
      </c>
      <c r="D43" s="93">
        <v>3</v>
      </c>
      <c r="E43" s="94" t="s">
        <v>281</v>
      </c>
      <c r="F43" s="95" t="s">
        <v>649</v>
      </c>
      <c r="G43" s="96" t="s">
        <v>282</v>
      </c>
      <c r="H43" s="97" t="s">
        <v>283</v>
      </c>
      <c r="I43" s="98" t="s">
        <v>284</v>
      </c>
      <c r="J43" s="98" t="s">
        <v>285</v>
      </c>
      <c r="K43" s="98"/>
      <c r="L43" s="98" t="s">
        <v>286</v>
      </c>
      <c r="M43" s="98" t="s">
        <v>287</v>
      </c>
      <c r="N43" s="99">
        <v>1</v>
      </c>
      <c r="O43" s="100">
        <v>45323</v>
      </c>
      <c r="P43" s="100">
        <v>45657</v>
      </c>
      <c r="Q43" s="101" t="s">
        <v>288</v>
      </c>
      <c r="R43" s="101" t="s">
        <v>38</v>
      </c>
      <c r="S43" s="102" t="s">
        <v>21</v>
      </c>
      <c r="T43" s="103">
        <f t="shared" si="4"/>
        <v>239</v>
      </c>
      <c r="U43" s="104">
        <f t="shared" si="5"/>
        <v>1.0160700620695519E-2</v>
      </c>
      <c r="V43" s="104">
        <v>0</v>
      </c>
      <c r="W43" s="104">
        <f t="shared" si="6"/>
        <v>0</v>
      </c>
      <c r="X43" s="103" t="s">
        <v>771</v>
      </c>
      <c r="Y43" s="104">
        <f t="shared" si="7"/>
        <v>0</v>
      </c>
      <c r="Z43" s="107"/>
      <c r="AA43" s="106"/>
      <c r="AB43" s="103" t="s">
        <v>801</v>
      </c>
      <c r="AC43" s="103" t="s">
        <v>803</v>
      </c>
      <c r="AD43" s="103"/>
    </row>
    <row r="44" spans="1:30" s="7" customFormat="1" ht="182.25" hidden="1" customHeight="1" thickBot="1" x14ac:dyDescent="0.3">
      <c r="A44" s="90" t="s">
        <v>279</v>
      </c>
      <c r="B44" s="91" t="s">
        <v>280</v>
      </c>
      <c r="C44" s="92">
        <v>44456</v>
      </c>
      <c r="D44" s="93">
        <v>3</v>
      </c>
      <c r="E44" s="94" t="s">
        <v>289</v>
      </c>
      <c r="F44" s="95" t="s">
        <v>650</v>
      </c>
      <c r="G44" s="96" t="s">
        <v>290</v>
      </c>
      <c r="H44" s="97" t="s">
        <v>733</v>
      </c>
      <c r="I44" s="98" t="s">
        <v>291</v>
      </c>
      <c r="J44" s="98" t="s">
        <v>292</v>
      </c>
      <c r="K44" s="98"/>
      <c r="L44" s="98" t="s">
        <v>293</v>
      </c>
      <c r="M44" s="98" t="s">
        <v>294</v>
      </c>
      <c r="N44" s="99">
        <v>1</v>
      </c>
      <c r="O44" s="100">
        <v>45139</v>
      </c>
      <c r="P44" s="100">
        <v>45290</v>
      </c>
      <c r="Q44" s="101" t="s">
        <v>295</v>
      </c>
      <c r="R44" s="101" t="s">
        <v>38</v>
      </c>
      <c r="S44" s="102" t="s">
        <v>175</v>
      </c>
      <c r="T44" s="103">
        <f t="shared" si="4"/>
        <v>109</v>
      </c>
      <c r="U44" s="104">
        <f t="shared" si="5"/>
        <v>4.6339596973046506E-3</v>
      </c>
      <c r="V44" s="104">
        <v>0</v>
      </c>
      <c r="W44" s="104">
        <f t="shared" si="6"/>
        <v>4.6339596973046506E-3</v>
      </c>
      <c r="X44" s="103" t="s">
        <v>14</v>
      </c>
      <c r="Y44" s="104">
        <f t="shared" si="7"/>
        <v>0</v>
      </c>
      <c r="Z44" s="105" t="s">
        <v>734</v>
      </c>
      <c r="AA44" s="106" t="s">
        <v>735</v>
      </c>
      <c r="AB44" s="103" t="s">
        <v>700</v>
      </c>
      <c r="AC44" s="103" t="s">
        <v>803</v>
      </c>
      <c r="AD44" s="103"/>
    </row>
    <row r="45" spans="1:30" s="7" customFormat="1" ht="115.5" hidden="1" customHeight="1" x14ac:dyDescent="0.25">
      <c r="A45" s="54" t="s">
        <v>279</v>
      </c>
      <c r="B45" s="55" t="s">
        <v>280</v>
      </c>
      <c r="C45" s="56">
        <v>44456</v>
      </c>
      <c r="D45" s="57">
        <v>3</v>
      </c>
      <c r="E45" s="58" t="s">
        <v>296</v>
      </c>
      <c r="F45" s="112" t="s">
        <v>651</v>
      </c>
      <c r="G45" s="60" t="s">
        <v>297</v>
      </c>
      <c r="H45" s="61" t="s">
        <v>298</v>
      </c>
      <c r="I45" s="62" t="s">
        <v>299</v>
      </c>
      <c r="J45" s="62" t="s">
        <v>300</v>
      </c>
      <c r="K45" s="62"/>
      <c r="L45" s="62" t="s">
        <v>301</v>
      </c>
      <c r="M45" s="62" t="s">
        <v>302</v>
      </c>
      <c r="N45" s="63">
        <v>2</v>
      </c>
      <c r="O45" s="64">
        <v>45139</v>
      </c>
      <c r="P45" s="64">
        <v>45290</v>
      </c>
      <c r="Q45" s="65" t="s">
        <v>295</v>
      </c>
      <c r="R45" s="65" t="s">
        <v>38</v>
      </c>
      <c r="S45" s="66" t="s">
        <v>175</v>
      </c>
      <c r="T45" s="67">
        <f t="shared" si="4"/>
        <v>109</v>
      </c>
      <c r="U45" s="68">
        <f t="shared" si="5"/>
        <v>4.6339596973046506E-3</v>
      </c>
      <c r="V45" s="68">
        <v>0</v>
      </c>
      <c r="W45" s="68">
        <f t="shared" si="6"/>
        <v>4.6339596973046506E-3</v>
      </c>
      <c r="X45" s="67" t="s">
        <v>14</v>
      </c>
      <c r="Y45" s="68">
        <f t="shared" si="7"/>
        <v>0</v>
      </c>
      <c r="Z45" s="108" t="s">
        <v>736</v>
      </c>
      <c r="AA45" s="70" t="s">
        <v>737</v>
      </c>
      <c r="AB45" s="67" t="s">
        <v>808</v>
      </c>
      <c r="AC45" s="67" t="s">
        <v>803</v>
      </c>
      <c r="AD45" s="67"/>
    </row>
    <row r="46" spans="1:30" s="7" customFormat="1" ht="48.6" hidden="1" customHeight="1" thickBot="1" x14ac:dyDescent="0.3">
      <c r="A46" s="71" t="s">
        <v>279</v>
      </c>
      <c r="B46" s="72" t="s">
        <v>280</v>
      </c>
      <c r="C46" s="73">
        <v>44456</v>
      </c>
      <c r="D46" s="74">
        <v>3</v>
      </c>
      <c r="E46" s="75" t="s">
        <v>303</v>
      </c>
      <c r="F46" s="113" t="s">
        <v>651</v>
      </c>
      <c r="G46" s="77" t="s">
        <v>304</v>
      </c>
      <c r="H46" s="78" t="s">
        <v>305</v>
      </c>
      <c r="I46" s="79" t="s">
        <v>299</v>
      </c>
      <c r="J46" s="79" t="s">
        <v>306</v>
      </c>
      <c r="K46" s="79"/>
      <c r="L46" s="79" t="s">
        <v>307</v>
      </c>
      <c r="M46" s="79" t="s">
        <v>308</v>
      </c>
      <c r="N46" s="80">
        <v>14</v>
      </c>
      <c r="O46" s="81">
        <v>45170</v>
      </c>
      <c r="P46" s="81">
        <v>45473</v>
      </c>
      <c r="Q46" s="82" t="s">
        <v>309</v>
      </c>
      <c r="R46" s="82" t="s">
        <v>38</v>
      </c>
      <c r="S46" s="83" t="s">
        <v>175</v>
      </c>
      <c r="T46" s="84">
        <f t="shared" si="4"/>
        <v>216</v>
      </c>
      <c r="U46" s="85">
        <f t="shared" si="5"/>
        <v>9.1828926111725186E-3</v>
      </c>
      <c r="V46" s="85">
        <v>0</v>
      </c>
      <c r="W46" s="85">
        <f t="shared" si="6"/>
        <v>0</v>
      </c>
      <c r="X46" s="84" t="s">
        <v>34</v>
      </c>
      <c r="Y46" s="85">
        <f t="shared" si="7"/>
        <v>0</v>
      </c>
      <c r="Z46" s="114"/>
      <c r="AA46" s="87"/>
      <c r="AB46" s="84" t="s">
        <v>801</v>
      </c>
      <c r="AC46" s="84" t="s">
        <v>803</v>
      </c>
      <c r="AD46" s="84"/>
    </row>
    <row r="47" spans="1:30" s="7" customFormat="1" ht="132.75" hidden="1" customHeight="1" thickBot="1" x14ac:dyDescent="0.3">
      <c r="A47" s="90" t="s">
        <v>279</v>
      </c>
      <c r="B47" s="91" t="s">
        <v>280</v>
      </c>
      <c r="C47" s="92">
        <v>44456</v>
      </c>
      <c r="D47" s="93">
        <v>3</v>
      </c>
      <c r="E47" s="94" t="s">
        <v>310</v>
      </c>
      <c r="F47" s="95" t="s">
        <v>652</v>
      </c>
      <c r="G47" s="96" t="s">
        <v>311</v>
      </c>
      <c r="H47" s="97" t="s">
        <v>312</v>
      </c>
      <c r="I47" s="98" t="s">
        <v>313</v>
      </c>
      <c r="J47" s="98" t="s">
        <v>314</v>
      </c>
      <c r="K47" s="98"/>
      <c r="L47" s="98" t="s">
        <v>315</v>
      </c>
      <c r="M47" s="98" t="s">
        <v>316</v>
      </c>
      <c r="N47" s="99">
        <v>13</v>
      </c>
      <c r="O47" s="100">
        <v>45108</v>
      </c>
      <c r="P47" s="100">
        <v>45199</v>
      </c>
      <c r="Q47" s="101" t="s">
        <v>317</v>
      </c>
      <c r="R47" s="101" t="s">
        <v>16</v>
      </c>
      <c r="S47" s="102" t="s">
        <v>24</v>
      </c>
      <c r="T47" s="103">
        <f t="shared" si="4"/>
        <v>65</v>
      </c>
      <c r="U47" s="104">
        <f t="shared" si="5"/>
        <v>2.7633704616954339E-3</v>
      </c>
      <c r="V47" s="104">
        <v>0</v>
      </c>
      <c r="W47" s="104">
        <f t="shared" si="6"/>
        <v>2.7633704616954339E-3</v>
      </c>
      <c r="X47" s="103" t="s">
        <v>688</v>
      </c>
      <c r="Y47" s="104">
        <f t="shared" si="7"/>
        <v>2.7633704616954339E-3</v>
      </c>
      <c r="Z47" s="115" t="s">
        <v>738</v>
      </c>
      <c r="AA47" s="106" t="s">
        <v>765</v>
      </c>
      <c r="AB47" s="103" t="s">
        <v>700</v>
      </c>
      <c r="AC47" s="103" t="s">
        <v>700</v>
      </c>
      <c r="AD47" s="103"/>
    </row>
    <row r="48" spans="1:30" s="7" customFormat="1" ht="48.6" hidden="1" customHeight="1" x14ac:dyDescent="0.25">
      <c r="A48" s="54" t="s">
        <v>279</v>
      </c>
      <c r="B48" s="55" t="s">
        <v>280</v>
      </c>
      <c r="C48" s="56">
        <v>44456</v>
      </c>
      <c r="D48" s="57">
        <v>3</v>
      </c>
      <c r="E48" s="58" t="s">
        <v>318</v>
      </c>
      <c r="F48" s="45" t="s">
        <v>653</v>
      </c>
      <c r="G48" s="60" t="s">
        <v>319</v>
      </c>
      <c r="H48" s="61" t="s">
        <v>320</v>
      </c>
      <c r="I48" s="62" t="s">
        <v>321</v>
      </c>
      <c r="J48" s="62" t="s">
        <v>322</v>
      </c>
      <c r="K48" s="62"/>
      <c r="L48" s="62" t="s">
        <v>323</v>
      </c>
      <c r="M48" s="62" t="s">
        <v>324</v>
      </c>
      <c r="N48" s="63">
        <v>1</v>
      </c>
      <c r="O48" s="64">
        <v>45139</v>
      </c>
      <c r="P48" s="64">
        <v>45657</v>
      </c>
      <c r="Q48" s="65" t="s">
        <v>325</v>
      </c>
      <c r="R48" s="65" t="s">
        <v>38</v>
      </c>
      <c r="S48" s="66" t="s">
        <v>175</v>
      </c>
      <c r="T48" s="67">
        <f t="shared" si="4"/>
        <v>371</v>
      </c>
      <c r="U48" s="68">
        <f t="shared" si="5"/>
        <v>1.577246832752317E-2</v>
      </c>
      <c r="V48" s="68">
        <v>0</v>
      </c>
      <c r="W48" s="68">
        <f t="shared" si="6"/>
        <v>0</v>
      </c>
      <c r="X48" s="67" t="s">
        <v>34</v>
      </c>
      <c r="Y48" s="68">
        <f t="shared" si="7"/>
        <v>0</v>
      </c>
      <c r="Z48" s="69"/>
      <c r="AA48" s="70"/>
      <c r="AB48" s="67" t="s">
        <v>801</v>
      </c>
      <c r="AC48" s="67" t="s">
        <v>803</v>
      </c>
      <c r="AD48" s="67"/>
    </row>
    <row r="49" spans="1:30" s="7" customFormat="1" ht="48.6" hidden="1" customHeight="1" x14ac:dyDescent="0.25">
      <c r="A49" s="109" t="s">
        <v>279</v>
      </c>
      <c r="B49" s="8" t="s">
        <v>280</v>
      </c>
      <c r="C49" s="24">
        <v>44456</v>
      </c>
      <c r="D49" s="14">
        <v>3</v>
      </c>
      <c r="E49" s="9" t="s">
        <v>318</v>
      </c>
      <c r="F49" s="45" t="s">
        <v>653</v>
      </c>
      <c r="G49" s="15" t="s">
        <v>326</v>
      </c>
      <c r="H49" s="16" t="s">
        <v>320</v>
      </c>
      <c r="I49" s="5" t="s">
        <v>321</v>
      </c>
      <c r="J49" s="5" t="s">
        <v>327</v>
      </c>
      <c r="K49" s="5"/>
      <c r="L49" s="5" t="s">
        <v>328</v>
      </c>
      <c r="M49" s="5" t="s">
        <v>329</v>
      </c>
      <c r="N49" s="6">
        <v>1</v>
      </c>
      <c r="O49" s="35">
        <v>45139</v>
      </c>
      <c r="P49" s="35">
        <v>45657</v>
      </c>
      <c r="Q49" s="28" t="s">
        <v>295</v>
      </c>
      <c r="R49" s="28" t="s">
        <v>38</v>
      </c>
      <c r="S49" s="29" t="s">
        <v>175</v>
      </c>
      <c r="T49" s="33">
        <f t="shared" si="4"/>
        <v>371</v>
      </c>
      <c r="U49" s="39">
        <f t="shared" si="5"/>
        <v>1.577246832752317E-2</v>
      </c>
      <c r="V49" s="39">
        <v>0</v>
      </c>
      <c r="W49" s="39">
        <f t="shared" si="6"/>
        <v>0</v>
      </c>
      <c r="X49" s="33" t="s">
        <v>34</v>
      </c>
      <c r="Y49" s="39">
        <f t="shared" si="7"/>
        <v>0</v>
      </c>
      <c r="Z49" s="51"/>
      <c r="AA49" s="34"/>
      <c r="AB49" s="33" t="s">
        <v>801</v>
      </c>
      <c r="AC49" s="33" t="s">
        <v>803</v>
      </c>
      <c r="AD49" s="33"/>
    </row>
    <row r="50" spans="1:30" s="7" customFormat="1" ht="48.6" hidden="1" customHeight="1" thickBot="1" x14ac:dyDescent="0.3">
      <c r="A50" s="71" t="s">
        <v>279</v>
      </c>
      <c r="B50" s="72" t="s">
        <v>280</v>
      </c>
      <c r="C50" s="73">
        <v>44456</v>
      </c>
      <c r="D50" s="74">
        <v>3</v>
      </c>
      <c r="E50" s="75" t="s">
        <v>318</v>
      </c>
      <c r="F50" s="76" t="s">
        <v>653</v>
      </c>
      <c r="G50" s="77" t="s">
        <v>330</v>
      </c>
      <c r="H50" s="78" t="s">
        <v>320</v>
      </c>
      <c r="I50" s="79" t="s">
        <v>321</v>
      </c>
      <c r="J50" s="79" t="s">
        <v>331</v>
      </c>
      <c r="K50" s="79"/>
      <c r="L50" s="79" t="s">
        <v>332</v>
      </c>
      <c r="M50" s="79" t="s">
        <v>333</v>
      </c>
      <c r="N50" s="80">
        <v>1</v>
      </c>
      <c r="O50" s="81">
        <v>45139</v>
      </c>
      <c r="P50" s="81">
        <v>45657</v>
      </c>
      <c r="Q50" s="82" t="s">
        <v>334</v>
      </c>
      <c r="R50" s="82" t="s">
        <v>38</v>
      </c>
      <c r="S50" s="83" t="s">
        <v>175</v>
      </c>
      <c r="T50" s="84">
        <f t="shared" si="4"/>
        <v>371</v>
      </c>
      <c r="U50" s="85">
        <f t="shared" si="5"/>
        <v>1.577246832752317E-2</v>
      </c>
      <c r="V50" s="85">
        <v>0</v>
      </c>
      <c r="W50" s="85">
        <f t="shared" si="6"/>
        <v>0</v>
      </c>
      <c r="X50" s="84" t="s">
        <v>34</v>
      </c>
      <c r="Y50" s="85">
        <f t="shared" si="7"/>
        <v>0</v>
      </c>
      <c r="Z50" s="114"/>
      <c r="AA50" s="87"/>
      <c r="AB50" s="84" t="s">
        <v>801</v>
      </c>
      <c r="AC50" s="84" t="s">
        <v>803</v>
      </c>
      <c r="AD50" s="84"/>
    </row>
    <row r="51" spans="1:30" s="7" customFormat="1" ht="115.5" hidden="1" customHeight="1" x14ac:dyDescent="0.25">
      <c r="A51" s="54" t="s">
        <v>279</v>
      </c>
      <c r="B51" s="55" t="s">
        <v>280</v>
      </c>
      <c r="C51" s="56">
        <v>44456</v>
      </c>
      <c r="D51" s="57">
        <v>3</v>
      </c>
      <c r="E51" s="58" t="s">
        <v>335</v>
      </c>
      <c r="F51" s="88" t="s">
        <v>654</v>
      </c>
      <c r="G51" s="60" t="s">
        <v>336</v>
      </c>
      <c r="H51" s="61" t="s">
        <v>337</v>
      </c>
      <c r="I51" s="62" t="s">
        <v>338</v>
      </c>
      <c r="J51" s="62" t="s">
        <v>339</v>
      </c>
      <c r="K51" s="62"/>
      <c r="L51" s="62" t="s">
        <v>340</v>
      </c>
      <c r="M51" s="62" t="s">
        <v>341</v>
      </c>
      <c r="N51" s="63">
        <v>1</v>
      </c>
      <c r="O51" s="64">
        <v>45292</v>
      </c>
      <c r="P51" s="64">
        <v>45473</v>
      </c>
      <c r="Q51" s="65" t="s">
        <v>342</v>
      </c>
      <c r="R51" s="65" t="s">
        <v>38</v>
      </c>
      <c r="S51" s="66" t="s">
        <v>184</v>
      </c>
      <c r="T51" s="67">
        <f t="shared" si="4"/>
        <v>130</v>
      </c>
      <c r="U51" s="68">
        <f t="shared" si="5"/>
        <v>5.5267409233908677E-3</v>
      </c>
      <c r="V51" s="68">
        <v>0</v>
      </c>
      <c r="W51" s="68">
        <f t="shared" si="6"/>
        <v>0</v>
      </c>
      <c r="X51" s="67" t="s">
        <v>771</v>
      </c>
      <c r="Y51" s="68">
        <f t="shared" si="7"/>
        <v>0</v>
      </c>
      <c r="Z51" s="69"/>
      <c r="AA51" s="70"/>
      <c r="AB51" s="67" t="s">
        <v>801</v>
      </c>
      <c r="AC51" s="67" t="s">
        <v>803</v>
      </c>
      <c r="AD51" s="67"/>
    </row>
    <row r="52" spans="1:30" s="7" customFormat="1" ht="99" hidden="1" customHeight="1" x14ac:dyDescent="0.25">
      <c r="A52" s="109" t="s">
        <v>279</v>
      </c>
      <c r="B52" s="8" t="s">
        <v>280</v>
      </c>
      <c r="C52" s="24">
        <v>44456</v>
      </c>
      <c r="D52" s="14">
        <v>3</v>
      </c>
      <c r="E52" s="9" t="s">
        <v>335</v>
      </c>
      <c r="F52" s="46" t="s">
        <v>654</v>
      </c>
      <c r="G52" s="15" t="s">
        <v>343</v>
      </c>
      <c r="H52" s="16" t="s">
        <v>337</v>
      </c>
      <c r="I52" s="5" t="s">
        <v>344</v>
      </c>
      <c r="J52" s="5" t="s">
        <v>345</v>
      </c>
      <c r="K52" s="5"/>
      <c r="L52" s="5" t="s">
        <v>346</v>
      </c>
      <c r="M52" s="5" t="s">
        <v>347</v>
      </c>
      <c r="N52" s="6">
        <v>1</v>
      </c>
      <c r="O52" s="35">
        <v>45140</v>
      </c>
      <c r="P52" s="35">
        <v>45290</v>
      </c>
      <c r="Q52" s="28" t="s">
        <v>348</v>
      </c>
      <c r="R52" s="28" t="s">
        <v>38</v>
      </c>
      <c r="S52" s="29" t="s">
        <v>175</v>
      </c>
      <c r="T52" s="33">
        <f t="shared" si="4"/>
        <v>108</v>
      </c>
      <c r="U52" s="39">
        <f t="shared" si="5"/>
        <v>4.5914463055862593E-3</v>
      </c>
      <c r="V52" s="39">
        <v>0</v>
      </c>
      <c r="W52" s="39">
        <f t="shared" si="6"/>
        <v>4.5914463055862593E-3</v>
      </c>
      <c r="X52" s="33" t="s">
        <v>14</v>
      </c>
      <c r="Y52" s="39">
        <f t="shared" si="7"/>
        <v>0</v>
      </c>
      <c r="Z52" s="52" t="s">
        <v>739</v>
      </c>
      <c r="AA52" s="47" t="s">
        <v>34</v>
      </c>
      <c r="AB52" s="33" t="s">
        <v>808</v>
      </c>
      <c r="AC52" s="33" t="s">
        <v>803</v>
      </c>
      <c r="AD52" s="33"/>
    </row>
    <row r="53" spans="1:30" s="7" customFormat="1" ht="48.6" hidden="1" customHeight="1" thickBot="1" x14ac:dyDescent="0.3">
      <c r="A53" s="71" t="s">
        <v>279</v>
      </c>
      <c r="B53" s="72" t="s">
        <v>280</v>
      </c>
      <c r="C53" s="73">
        <v>44456</v>
      </c>
      <c r="D53" s="74">
        <v>3</v>
      </c>
      <c r="E53" s="75" t="s">
        <v>335</v>
      </c>
      <c r="F53" s="89" t="s">
        <v>654</v>
      </c>
      <c r="G53" s="77" t="s">
        <v>349</v>
      </c>
      <c r="H53" s="78" t="s">
        <v>337</v>
      </c>
      <c r="I53" s="79" t="s">
        <v>344</v>
      </c>
      <c r="J53" s="79" t="s">
        <v>350</v>
      </c>
      <c r="K53" s="79"/>
      <c r="L53" s="79" t="s">
        <v>351</v>
      </c>
      <c r="M53" s="79" t="s">
        <v>352</v>
      </c>
      <c r="N53" s="80">
        <v>1</v>
      </c>
      <c r="O53" s="81">
        <v>44564</v>
      </c>
      <c r="P53" s="81">
        <v>45380</v>
      </c>
      <c r="Q53" s="82" t="s">
        <v>348</v>
      </c>
      <c r="R53" s="82" t="s">
        <v>38</v>
      </c>
      <c r="S53" s="83" t="s">
        <v>175</v>
      </c>
      <c r="T53" s="84">
        <f t="shared" si="4"/>
        <v>585</v>
      </c>
      <c r="U53" s="85">
        <f t="shared" si="5"/>
        <v>2.4870334155258907E-2</v>
      </c>
      <c r="V53" s="85">
        <v>0</v>
      </c>
      <c r="W53" s="85">
        <f t="shared" si="6"/>
        <v>0</v>
      </c>
      <c r="X53" s="84" t="s">
        <v>34</v>
      </c>
      <c r="Y53" s="85">
        <f t="shared" si="7"/>
        <v>0</v>
      </c>
      <c r="Z53" s="114"/>
      <c r="AA53" s="87"/>
      <c r="AB53" s="84" t="s">
        <v>801</v>
      </c>
      <c r="AC53" s="84" t="s">
        <v>803</v>
      </c>
      <c r="AD53" s="84"/>
    </row>
    <row r="54" spans="1:30" s="7" customFormat="1" ht="48.6" hidden="1" customHeight="1" thickBot="1" x14ac:dyDescent="0.3">
      <c r="A54" s="90" t="s">
        <v>279</v>
      </c>
      <c r="B54" s="91" t="s">
        <v>280</v>
      </c>
      <c r="C54" s="92">
        <v>44456</v>
      </c>
      <c r="D54" s="93">
        <v>3</v>
      </c>
      <c r="E54" s="94" t="s">
        <v>353</v>
      </c>
      <c r="F54" s="95" t="s">
        <v>655</v>
      </c>
      <c r="G54" s="96" t="s">
        <v>354</v>
      </c>
      <c r="H54" s="97" t="s">
        <v>355</v>
      </c>
      <c r="I54" s="98" t="s">
        <v>356</v>
      </c>
      <c r="J54" s="98" t="s">
        <v>357</v>
      </c>
      <c r="K54" s="98"/>
      <c r="L54" s="98" t="s">
        <v>358</v>
      </c>
      <c r="M54" s="98" t="s">
        <v>359</v>
      </c>
      <c r="N54" s="99">
        <v>1</v>
      </c>
      <c r="O54" s="100">
        <v>45078</v>
      </c>
      <c r="P54" s="100">
        <v>45380</v>
      </c>
      <c r="Q54" s="101" t="s">
        <v>174</v>
      </c>
      <c r="R54" s="101" t="s">
        <v>38</v>
      </c>
      <c r="S54" s="102" t="s">
        <v>175</v>
      </c>
      <c r="T54" s="103">
        <f t="shared" si="4"/>
        <v>217</v>
      </c>
      <c r="U54" s="104">
        <f t="shared" si="5"/>
        <v>9.22540600289091E-3</v>
      </c>
      <c r="V54" s="104">
        <v>0</v>
      </c>
      <c r="W54" s="104">
        <f t="shared" si="6"/>
        <v>0</v>
      </c>
      <c r="X54" s="103" t="s">
        <v>34</v>
      </c>
      <c r="Y54" s="104">
        <f t="shared" si="7"/>
        <v>0</v>
      </c>
      <c r="Z54" s="107"/>
      <c r="AA54" s="106"/>
      <c r="AB54" s="103" t="s">
        <v>801</v>
      </c>
      <c r="AC54" s="103" t="s">
        <v>803</v>
      </c>
      <c r="AD54" s="103"/>
    </row>
    <row r="55" spans="1:30" s="7" customFormat="1" ht="99.75" hidden="1" customHeight="1" thickBot="1" x14ac:dyDescent="0.3">
      <c r="A55" s="90" t="s">
        <v>279</v>
      </c>
      <c r="B55" s="91" t="s">
        <v>280</v>
      </c>
      <c r="C55" s="92">
        <v>44456</v>
      </c>
      <c r="D55" s="93">
        <v>3</v>
      </c>
      <c r="E55" s="94" t="s">
        <v>360</v>
      </c>
      <c r="F55" s="95" t="s">
        <v>656</v>
      </c>
      <c r="G55" s="96" t="s">
        <v>361</v>
      </c>
      <c r="H55" s="97" t="s">
        <v>362</v>
      </c>
      <c r="I55" s="98" t="s">
        <v>363</v>
      </c>
      <c r="J55" s="98" t="s">
        <v>364</v>
      </c>
      <c r="K55" s="98"/>
      <c r="L55" s="98" t="s">
        <v>365</v>
      </c>
      <c r="M55" s="98" t="s">
        <v>366</v>
      </c>
      <c r="N55" s="99">
        <v>1</v>
      </c>
      <c r="O55" s="100">
        <v>45170</v>
      </c>
      <c r="P55" s="100">
        <v>45291</v>
      </c>
      <c r="Q55" s="101" t="s">
        <v>367</v>
      </c>
      <c r="R55" s="101" t="s">
        <v>39</v>
      </c>
      <c r="S55" s="102" t="s">
        <v>45</v>
      </c>
      <c r="T55" s="103">
        <f t="shared" si="4"/>
        <v>86</v>
      </c>
      <c r="U55" s="104">
        <f t="shared" si="5"/>
        <v>3.6561516877816514E-3</v>
      </c>
      <c r="V55" s="104">
        <v>0</v>
      </c>
      <c r="W55" s="104">
        <f t="shared" si="6"/>
        <v>3.6561516877816514E-3</v>
      </c>
      <c r="X55" s="103" t="s">
        <v>14</v>
      </c>
      <c r="Y55" s="104">
        <f t="shared" si="7"/>
        <v>0</v>
      </c>
      <c r="Z55" s="115" t="s">
        <v>741</v>
      </c>
      <c r="AA55" s="106" t="s">
        <v>740</v>
      </c>
      <c r="AB55" s="103" t="s">
        <v>700</v>
      </c>
      <c r="AC55" s="103" t="s">
        <v>803</v>
      </c>
      <c r="AD55" s="103"/>
    </row>
    <row r="56" spans="1:30" s="7" customFormat="1" ht="99.75" hidden="1" customHeight="1" thickBot="1" x14ac:dyDescent="0.3">
      <c r="A56" s="90" t="s">
        <v>279</v>
      </c>
      <c r="B56" s="91" t="s">
        <v>280</v>
      </c>
      <c r="C56" s="92">
        <v>44456</v>
      </c>
      <c r="D56" s="93">
        <v>3</v>
      </c>
      <c r="E56" s="94" t="s">
        <v>368</v>
      </c>
      <c r="F56" s="95" t="s">
        <v>657</v>
      </c>
      <c r="G56" s="96" t="s">
        <v>369</v>
      </c>
      <c r="H56" s="97" t="s">
        <v>370</v>
      </c>
      <c r="I56" s="98" t="s">
        <v>371</v>
      </c>
      <c r="J56" s="98" t="s">
        <v>372</v>
      </c>
      <c r="K56" s="98"/>
      <c r="L56" s="98" t="s">
        <v>373</v>
      </c>
      <c r="M56" s="98" t="s">
        <v>374</v>
      </c>
      <c r="N56" s="99">
        <v>1</v>
      </c>
      <c r="O56" s="100">
        <v>44809</v>
      </c>
      <c r="P56" s="100">
        <v>45291</v>
      </c>
      <c r="Q56" s="101" t="s">
        <v>375</v>
      </c>
      <c r="R56" s="101" t="s">
        <v>39</v>
      </c>
      <c r="S56" s="102" t="s">
        <v>45</v>
      </c>
      <c r="T56" s="103">
        <f t="shared" si="4"/>
        <v>345</v>
      </c>
      <c r="U56" s="104">
        <f t="shared" si="5"/>
        <v>1.4667120142844997E-2</v>
      </c>
      <c r="V56" s="104">
        <v>0</v>
      </c>
      <c r="W56" s="104">
        <f t="shared" si="6"/>
        <v>1.4667120142844997E-2</v>
      </c>
      <c r="X56" s="103" t="s">
        <v>14</v>
      </c>
      <c r="Y56" s="104">
        <f t="shared" si="7"/>
        <v>0</v>
      </c>
      <c r="Z56" s="115" t="s">
        <v>742</v>
      </c>
      <c r="AA56" s="106" t="s">
        <v>743</v>
      </c>
      <c r="AB56" s="103" t="s">
        <v>808</v>
      </c>
      <c r="AC56" s="103" t="s">
        <v>803</v>
      </c>
      <c r="AD56" s="103"/>
    </row>
    <row r="57" spans="1:30" s="7" customFormat="1" ht="215.25" hidden="1" customHeight="1" x14ac:dyDescent="0.25">
      <c r="A57" s="54" t="s">
        <v>279</v>
      </c>
      <c r="B57" s="55" t="s">
        <v>280</v>
      </c>
      <c r="C57" s="56">
        <v>44456</v>
      </c>
      <c r="D57" s="57">
        <v>3</v>
      </c>
      <c r="E57" s="58" t="s">
        <v>376</v>
      </c>
      <c r="F57" s="59" t="s">
        <v>658</v>
      </c>
      <c r="G57" s="60" t="s">
        <v>377</v>
      </c>
      <c r="H57" s="61" t="s">
        <v>378</v>
      </c>
      <c r="I57" s="62" t="s">
        <v>379</v>
      </c>
      <c r="J57" s="62" t="s">
        <v>364</v>
      </c>
      <c r="K57" s="62"/>
      <c r="L57" s="62" t="s">
        <v>380</v>
      </c>
      <c r="M57" s="62" t="s">
        <v>366</v>
      </c>
      <c r="N57" s="63">
        <v>1</v>
      </c>
      <c r="O57" s="64">
        <v>45170</v>
      </c>
      <c r="P57" s="64">
        <v>45291</v>
      </c>
      <c r="Q57" s="65" t="s">
        <v>367</v>
      </c>
      <c r="R57" s="65" t="s">
        <v>39</v>
      </c>
      <c r="S57" s="66" t="s">
        <v>45</v>
      </c>
      <c r="T57" s="67">
        <f t="shared" si="4"/>
        <v>86</v>
      </c>
      <c r="U57" s="68">
        <f t="shared" si="5"/>
        <v>3.6561516877816514E-3</v>
      </c>
      <c r="V57" s="68">
        <v>0</v>
      </c>
      <c r="W57" s="68">
        <f t="shared" si="6"/>
        <v>3.6561516877816514E-3</v>
      </c>
      <c r="X57" s="67" t="s">
        <v>14</v>
      </c>
      <c r="Y57" s="68">
        <f t="shared" si="7"/>
        <v>0</v>
      </c>
      <c r="Z57" s="116" t="s">
        <v>34</v>
      </c>
      <c r="AA57" s="70" t="s">
        <v>740</v>
      </c>
      <c r="AB57" s="67" t="s">
        <v>700</v>
      </c>
      <c r="AC57" s="67" t="s">
        <v>803</v>
      </c>
      <c r="AD57" s="67"/>
    </row>
    <row r="58" spans="1:30" s="7" customFormat="1" ht="149.25" hidden="1" customHeight="1" thickBot="1" x14ac:dyDescent="0.3">
      <c r="A58" s="71" t="s">
        <v>279</v>
      </c>
      <c r="B58" s="72" t="s">
        <v>280</v>
      </c>
      <c r="C58" s="73">
        <v>44456</v>
      </c>
      <c r="D58" s="74">
        <v>3</v>
      </c>
      <c r="E58" s="75" t="s">
        <v>376</v>
      </c>
      <c r="F58" s="76" t="s">
        <v>658</v>
      </c>
      <c r="G58" s="77" t="s">
        <v>381</v>
      </c>
      <c r="H58" s="78" t="s">
        <v>378</v>
      </c>
      <c r="I58" s="79" t="s">
        <v>382</v>
      </c>
      <c r="J58" s="79" t="s">
        <v>372</v>
      </c>
      <c r="K58" s="79"/>
      <c r="L58" s="79" t="s">
        <v>383</v>
      </c>
      <c r="M58" s="79" t="s">
        <v>374</v>
      </c>
      <c r="N58" s="80" t="s">
        <v>182</v>
      </c>
      <c r="O58" s="81">
        <v>44809</v>
      </c>
      <c r="P58" s="81">
        <v>45291</v>
      </c>
      <c r="Q58" s="82" t="s">
        <v>384</v>
      </c>
      <c r="R58" s="82" t="s">
        <v>39</v>
      </c>
      <c r="S58" s="83" t="s">
        <v>45</v>
      </c>
      <c r="T58" s="84">
        <f t="shared" si="4"/>
        <v>345</v>
      </c>
      <c r="U58" s="85">
        <f t="shared" si="5"/>
        <v>1.4667120142844997E-2</v>
      </c>
      <c r="V58" s="85">
        <v>0</v>
      </c>
      <c r="W58" s="85">
        <f t="shared" si="6"/>
        <v>1.4667120142844997E-2</v>
      </c>
      <c r="X58" s="84" t="s">
        <v>14</v>
      </c>
      <c r="Y58" s="85">
        <f t="shared" si="7"/>
        <v>0</v>
      </c>
      <c r="Z58" s="117" t="s">
        <v>34</v>
      </c>
      <c r="AA58" s="87" t="s">
        <v>744</v>
      </c>
      <c r="AB58" s="84" t="s">
        <v>700</v>
      </c>
      <c r="AC58" s="84" t="s">
        <v>803</v>
      </c>
      <c r="AD58" s="84"/>
    </row>
    <row r="59" spans="1:30" s="7" customFormat="1" ht="48.6" hidden="1" customHeight="1" thickBot="1" x14ac:dyDescent="0.3">
      <c r="A59" s="90" t="s">
        <v>279</v>
      </c>
      <c r="B59" s="91" t="s">
        <v>280</v>
      </c>
      <c r="C59" s="92">
        <v>44456</v>
      </c>
      <c r="D59" s="93">
        <v>3</v>
      </c>
      <c r="E59" s="94" t="s">
        <v>385</v>
      </c>
      <c r="F59" s="95" t="s">
        <v>659</v>
      </c>
      <c r="G59" s="96" t="s">
        <v>386</v>
      </c>
      <c r="H59" s="97" t="s">
        <v>387</v>
      </c>
      <c r="I59" s="98" t="s">
        <v>388</v>
      </c>
      <c r="J59" s="98" t="s">
        <v>389</v>
      </c>
      <c r="K59" s="98"/>
      <c r="L59" s="98"/>
      <c r="M59" s="98" t="s">
        <v>390</v>
      </c>
      <c r="N59" s="99">
        <v>1</v>
      </c>
      <c r="O59" s="100">
        <v>45200</v>
      </c>
      <c r="P59" s="100">
        <v>45322</v>
      </c>
      <c r="Q59" s="101" t="s">
        <v>391</v>
      </c>
      <c r="R59" s="101" t="s">
        <v>38</v>
      </c>
      <c r="S59" s="102" t="s">
        <v>184</v>
      </c>
      <c r="T59" s="103">
        <f t="shared" si="4"/>
        <v>88</v>
      </c>
      <c r="U59" s="104">
        <f t="shared" si="5"/>
        <v>3.741178471218434E-3</v>
      </c>
      <c r="V59" s="104">
        <v>0</v>
      </c>
      <c r="W59" s="104">
        <f t="shared" si="6"/>
        <v>0</v>
      </c>
      <c r="X59" s="103" t="s">
        <v>34</v>
      </c>
      <c r="Y59" s="104">
        <f t="shared" si="7"/>
        <v>0</v>
      </c>
      <c r="Z59" s="107"/>
      <c r="AA59" s="106"/>
      <c r="AB59" s="103" t="s">
        <v>801</v>
      </c>
      <c r="AC59" s="103" t="s">
        <v>803</v>
      </c>
      <c r="AD59" s="103"/>
    </row>
    <row r="60" spans="1:30" s="7" customFormat="1" ht="363.75" hidden="1" customHeight="1" x14ac:dyDescent="0.25">
      <c r="A60" s="54" t="s">
        <v>279</v>
      </c>
      <c r="B60" s="55" t="s">
        <v>280</v>
      </c>
      <c r="C60" s="56">
        <v>44456</v>
      </c>
      <c r="D60" s="57">
        <v>3</v>
      </c>
      <c r="E60" s="58" t="s">
        <v>392</v>
      </c>
      <c r="F60" s="88" t="s">
        <v>660</v>
      </c>
      <c r="G60" s="60" t="s">
        <v>393</v>
      </c>
      <c r="H60" s="61" t="s">
        <v>394</v>
      </c>
      <c r="I60" s="62" t="s">
        <v>395</v>
      </c>
      <c r="J60" s="62" t="s">
        <v>396</v>
      </c>
      <c r="K60" s="62"/>
      <c r="L60" s="62" t="s">
        <v>397</v>
      </c>
      <c r="M60" s="62" t="s">
        <v>398</v>
      </c>
      <c r="N60" s="63">
        <v>1</v>
      </c>
      <c r="O60" s="64">
        <v>45139</v>
      </c>
      <c r="P60" s="64">
        <v>45290</v>
      </c>
      <c r="Q60" s="65" t="s">
        <v>295</v>
      </c>
      <c r="R60" s="65" t="s">
        <v>38</v>
      </c>
      <c r="S60" s="66" t="s">
        <v>175</v>
      </c>
      <c r="T60" s="67">
        <f t="shared" si="4"/>
        <v>109</v>
      </c>
      <c r="U60" s="68">
        <f t="shared" si="5"/>
        <v>4.6339596973046506E-3</v>
      </c>
      <c r="V60" s="68">
        <v>0</v>
      </c>
      <c r="W60" s="68">
        <f t="shared" si="6"/>
        <v>4.6339596973046506E-3</v>
      </c>
      <c r="X60" s="67" t="s">
        <v>14</v>
      </c>
      <c r="Y60" s="68">
        <f t="shared" si="7"/>
        <v>0</v>
      </c>
      <c r="Z60" s="118" t="s">
        <v>745</v>
      </c>
      <c r="AA60" s="111" t="s">
        <v>34</v>
      </c>
      <c r="AB60" s="67" t="s">
        <v>700</v>
      </c>
      <c r="AC60" s="67" t="s">
        <v>803</v>
      </c>
      <c r="AD60" s="67"/>
    </row>
    <row r="61" spans="1:30" s="7" customFormat="1" ht="132.75" hidden="1" customHeight="1" thickBot="1" x14ac:dyDescent="0.3">
      <c r="A61" s="71" t="s">
        <v>279</v>
      </c>
      <c r="B61" s="72" t="s">
        <v>280</v>
      </c>
      <c r="C61" s="73">
        <v>44456</v>
      </c>
      <c r="D61" s="74">
        <v>3</v>
      </c>
      <c r="E61" s="75" t="s">
        <v>399</v>
      </c>
      <c r="F61" s="89" t="s">
        <v>660</v>
      </c>
      <c r="G61" s="77" t="s">
        <v>400</v>
      </c>
      <c r="H61" s="78" t="s">
        <v>394</v>
      </c>
      <c r="I61" s="79" t="s">
        <v>401</v>
      </c>
      <c r="J61" s="79" t="s">
        <v>402</v>
      </c>
      <c r="K61" s="79"/>
      <c r="L61" s="79" t="s">
        <v>402</v>
      </c>
      <c r="M61" s="79" t="s">
        <v>403</v>
      </c>
      <c r="N61" s="80">
        <v>2</v>
      </c>
      <c r="O61" s="81">
        <v>45126</v>
      </c>
      <c r="P61" s="81">
        <v>45291</v>
      </c>
      <c r="Q61" s="82" t="s">
        <v>404</v>
      </c>
      <c r="R61" s="82" t="s">
        <v>39</v>
      </c>
      <c r="S61" s="83" t="s">
        <v>45</v>
      </c>
      <c r="T61" s="84">
        <f t="shared" si="4"/>
        <v>118</v>
      </c>
      <c r="U61" s="85">
        <f t="shared" si="5"/>
        <v>5.0165802227701726E-3</v>
      </c>
      <c r="V61" s="85">
        <v>0</v>
      </c>
      <c r="W61" s="85">
        <f t="shared" si="6"/>
        <v>5.0165802227701726E-3</v>
      </c>
      <c r="X61" s="84" t="s">
        <v>14</v>
      </c>
      <c r="Y61" s="85">
        <f t="shared" si="7"/>
        <v>0</v>
      </c>
      <c r="Z61" s="119" t="s">
        <v>746</v>
      </c>
      <c r="AA61" s="120" t="s">
        <v>34</v>
      </c>
      <c r="AB61" s="84" t="s">
        <v>700</v>
      </c>
      <c r="AC61" s="84" t="s">
        <v>803</v>
      </c>
      <c r="AD61" s="84"/>
    </row>
    <row r="62" spans="1:30" s="7" customFormat="1" ht="48.6" hidden="1" customHeight="1" thickBot="1" x14ac:dyDescent="0.3">
      <c r="A62" s="90" t="s">
        <v>279</v>
      </c>
      <c r="B62" s="91" t="s">
        <v>280</v>
      </c>
      <c r="C62" s="92">
        <v>44456</v>
      </c>
      <c r="D62" s="93">
        <v>3</v>
      </c>
      <c r="E62" s="94" t="s">
        <v>405</v>
      </c>
      <c r="F62" s="95" t="s">
        <v>661</v>
      </c>
      <c r="G62" s="96" t="s">
        <v>406</v>
      </c>
      <c r="H62" s="97" t="s">
        <v>407</v>
      </c>
      <c r="I62" s="98" t="s">
        <v>321</v>
      </c>
      <c r="J62" s="98" t="s">
        <v>322</v>
      </c>
      <c r="K62" s="98"/>
      <c r="L62" s="98" t="s">
        <v>408</v>
      </c>
      <c r="M62" s="98" t="s">
        <v>324</v>
      </c>
      <c r="N62" s="99">
        <v>1</v>
      </c>
      <c r="O62" s="100">
        <v>45139</v>
      </c>
      <c r="P62" s="100">
        <v>45657</v>
      </c>
      <c r="Q62" s="101" t="s">
        <v>325</v>
      </c>
      <c r="R62" s="101" t="s">
        <v>38</v>
      </c>
      <c r="S62" s="102" t="s">
        <v>175</v>
      </c>
      <c r="T62" s="103">
        <f t="shared" si="4"/>
        <v>371</v>
      </c>
      <c r="U62" s="104">
        <f t="shared" si="5"/>
        <v>1.577246832752317E-2</v>
      </c>
      <c r="V62" s="104">
        <v>0</v>
      </c>
      <c r="W62" s="104">
        <f t="shared" si="6"/>
        <v>0</v>
      </c>
      <c r="X62" s="103" t="s">
        <v>34</v>
      </c>
      <c r="Y62" s="104">
        <f t="shared" si="7"/>
        <v>0</v>
      </c>
      <c r="Z62" s="107"/>
      <c r="AA62" s="106"/>
      <c r="AB62" s="103" t="s">
        <v>801</v>
      </c>
      <c r="AC62" s="103" t="s">
        <v>803</v>
      </c>
      <c r="AD62" s="103"/>
    </row>
    <row r="63" spans="1:30" s="7" customFormat="1" ht="48.6" hidden="1" customHeight="1" x14ac:dyDescent="0.25">
      <c r="A63" s="54" t="s">
        <v>279</v>
      </c>
      <c r="B63" s="55" t="s">
        <v>280</v>
      </c>
      <c r="C63" s="56">
        <v>44456</v>
      </c>
      <c r="D63" s="57">
        <v>3</v>
      </c>
      <c r="E63" s="58" t="s">
        <v>405</v>
      </c>
      <c r="F63" s="59" t="s">
        <v>662</v>
      </c>
      <c r="G63" s="60" t="s">
        <v>409</v>
      </c>
      <c r="H63" s="61" t="s">
        <v>410</v>
      </c>
      <c r="I63" s="62" t="s">
        <v>411</v>
      </c>
      <c r="J63" s="62" t="s">
        <v>412</v>
      </c>
      <c r="K63" s="62"/>
      <c r="L63" s="62" t="s">
        <v>413</v>
      </c>
      <c r="M63" s="62" t="s">
        <v>414</v>
      </c>
      <c r="N63" s="63">
        <v>1</v>
      </c>
      <c r="O63" s="64">
        <v>45140</v>
      </c>
      <c r="P63" s="64">
        <v>45656</v>
      </c>
      <c r="Q63" s="65" t="s">
        <v>334</v>
      </c>
      <c r="R63" s="65" t="s">
        <v>38</v>
      </c>
      <c r="S63" s="66" t="s">
        <v>175</v>
      </c>
      <c r="T63" s="67">
        <f t="shared" si="4"/>
        <v>369</v>
      </c>
      <c r="U63" s="68">
        <f t="shared" si="5"/>
        <v>1.5687441544086387E-2</v>
      </c>
      <c r="V63" s="68">
        <v>0</v>
      </c>
      <c r="W63" s="68">
        <f t="shared" si="6"/>
        <v>0</v>
      </c>
      <c r="X63" s="67" t="s">
        <v>34</v>
      </c>
      <c r="Y63" s="68">
        <f t="shared" si="7"/>
        <v>0</v>
      </c>
      <c r="Z63" s="69"/>
      <c r="AA63" s="70"/>
      <c r="AB63" s="67" t="s">
        <v>801</v>
      </c>
      <c r="AC63" s="67" t="s">
        <v>803</v>
      </c>
      <c r="AD63" s="67"/>
    </row>
    <row r="64" spans="1:30" s="7" customFormat="1" ht="48.6" hidden="1" customHeight="1" thickBot="1" x14ac:dyDescent="0.3">
      <c r="A64" s="71" t="s">
        <v>279</v>
      </c>
      <c r="B64" s="72" t="s">
        <v>280</v>
      </c>
      <c r="C64" s="73">
        <v>44456</v>
      </c>
      <c r="D64" s="74">
        <v>3</v>
      </c>
      <c r="E64" s="75" t="s">
        <v>405</v>
      </c>
      <c r="F64" s="76" t="s">
        <v>662</v>
      </c>
      <c r="G64" s="77" t="s">
        <v>415</v>
      </c>
      <c r="H64" s="78" t="s">
        <v>410</v>
      </c>
      <c r="I64" s="79" t="s">
        <v>416</v>
      </c>
      <c r="J64" s="79" t="s">
        <v>417</v>
      </c>
      <c r="K64" s="79"/>
      <c r="L64" s="79" t="s">
        <v>418</v>
      </c>
      <c r="M64" s="79" t="s">
        <v>419</v>
      </c>
      <c r="N64" s="80">
        <v>1</v>
      </c>
      <c r="O64" s="81">
        <v>44927</v>
      </c>
      <c r="P64" s="81">
        <v>45380</v>
      </c>
      <c r="Q64" s="82" t="s">
        <v>420</v>
      </c>
      <c r="R64" s="82" t="s">
        <v>16</v>
      </c>
      <c r="S64" s="83" t="s">
        <v>43</v>
      </c>
      <c r="T64" s="84">
        <f t="shared" si="4"/>
        <v>325</v>
      </c>
      <c r="U64" s="85">
        <f t="shared" si="5"/>
        <v>1.381685230847717E-2</v>
      </c>
      <c r="V64" s="85">
        <v>0</v>
      </c>
      <c r="W64" s="85">
        <f t="shared" si="6"/>
        <v>0</v>
      </c>
      <c r="X64" s="84" t="s">
        <v>34</v>
      </c>
      <c r="Y64" s="85">
        <f t="shared" si="7"/>
        <v>0</v>
      </c>
      <c r="Z64" s="114"/>
      <c r="AA64" s="87"/>
      <c r="AB64" s="84" t="s">
        <v>801</v>
      </c>
      <c r="AC64" s="84" t="s">
        <v>803</v>
      </c>
      <c r="AD64" s="84"/>
    </row>
    <row r="65" spans="1:30" s="7" customFormat="1" ht="132.75" hidden="1" customHeight="1" thickBot="1" x14ac:dyDescent="0.3">
      <c r="A65" s="90" t="s">
        <v>279</v>
      </c>
      <c r="B65" s="91" t="s">
        <v>280</v>
      </c>
      <c r="C65" s="92">
        <v>44456</v>
      </c>
      <c r="D65" s="93">
        <v>3</v>
      </c>
      <c r="E65" s="94" t="s">
        <v>421</v>
      </c>
      <c r="F65" s="95" t="s">
        <v>663</v>
      </c>
      <c r="G65" s="96" t="s">
        <v>422</v>
      </c>
      <c r="H65" s="97" t="s">
        <v>423</v>
      </c>
      <c r="I65" s="98" t="s">
        <v>424</v>
      </c>
      <c r="J65" s="98" t="s">
        <v>425</v>
      </c>
      <c r="K65" s="98"/>
      <c r="L65" s="98" t="s">
        <v>426</v>
      </c>
      <c r="M65" s="98" t="s">
        <v>427</v>
      </c>
      <c r="N65" s="99">
        <v>1</v>
      </c>
      <c r="O65" s="100">
        <v>44378</v>
      </c>
      <c r="P65" s="100">
        <v>45291</v>
      </c>
      <c r="Q65" s="101" t="s">
        <v>428</v>
      </c>
      <c r="R65" s="101" t="s">
        <v>16</v>
      </c>
      <c r="S65" s="102" t="s">
        <v>16</v>
      </c>
      <c r="T65" s="103">
        <f t="shared" si="4"/>
        <v>652</v>
      </c>
      <c r="U65" s="104">
        <f t="shared" si="5"/>
        <v>2.7718731400391123E-2</v>
      </c>
      <c r="V65" s="104">
        <v>0</v>
      </c>
      <c r="W65" s="104">
        <f t="shared" si="6"/>
        <v>2.7718731400391123E-2</v>
      </c>
      <c r="X65" s="103" t="s">
        <v>688</v>
      </c>
      <c r="Y65" s="104">
        <f t="shared" si="7"/>
        <v>2.7718731400391123E-2</v>
      </c>
      <c r="Z65" s="115" t="s">
        <v>747</v>
      </c>
      <c r="AA65" s="106" t="s">
        <v>748</v>
      </c>
      <c r="AB65" s="103" t="s">
        <v>700</v>
      </c>
      <c r="AC65" s="103" t="s">
        <v>700</v>
      </c>
      <c r="AD65" s="103"/>
    </row>
    <row r="66" spans="1:30" s="7" customFormat="1" ht="132" hidden="1" customHeight="1" x14ac:dyDescent="0.25">
      <c r="A66" s="54" t="s">
        <v>279</v>
      </c>
      <c r="B66" s="55" t="s">
        <v>280</v>
      </c>
      <c r="C66" s="56">
        <v>44456</v>
      </c>
      <c r="D66" s="57">
        <v>3</v>
      </c>
      <c r="E66" s="58" t="s">
        <v>429</v>
      </c>
      <c r="F66" s="88" t="s">
        <v>664</v>
      </c>
      <c r="G66" s="60" t="s">
        <v>430</v>
      </c>
      <c r="H66" s="61" t="s">
        <v>431</v>
      </c>
      <c r="I66" s="62" t="s">
        <v>432</v>
      </c>
      <c r="J66" s="62" t="s">
        <v>314</v>
      </c>
      <c r="K66" s="62"/>
      <c r="L66" s="62" t="s">
        <v>433</v>
      </c>
      <c r="M66" s="62" t="s">
        <v>316</v>
      </c>
      <c r="N66" s="63">
        <v>13</v>
      </c>
      <c r="O66" s="64">
        <v>45108</v>
      </c>
      <c r="P66" s="64">
        <v>45199</v>
      </c>
      <c r="Q66" s="65" t="s">
        <v>317</v>
      </c>
      <c r="R66" s="65" t="s">
        <v>16</v>
      </c>
      <c r="S66" s="66" t="s">
        <v>24</v>
      </c>
      <c r="T66" s="67">
        <f t="shared" si="4"/>
        <v>65</v>
      </c>
      <c r="U66" s="68">
        <f t="shared" si="5"/>
        <v>2.7633704616954339E-3</v>
      </c>
      <c r="V66" s="68">
        <v>0</v>
      </c>
      <c r="W66" s="68">
        <f t="shared" si="6"/>
        <v>2.7633704616954339E-3</v>
      </c>
      <c r="X66" s="67" t="s">
        <v>688</v>
      </c>
      <c r="Y66" s="68">
        <f t="shared" si="7"/>
        <v>2.7633704616954339E-3</v>
      </c>
      <c r="Z66" s="111" t="s">
        <v>34</v>
      </c>
      <c r="AA66" s="70" t="s">
        <v>749</v>
      </c>
      <c r="AB66" s="67" t="s">
        <v>808</v>
      </c>
      <c r="AC66" s="67" t="s">
        <v>803</v>
      </c>
      <c r="AD66" s="67"/>
    </row>
    <row r="67" spans="1:30" s="7" customFormat="1" ht="48.6" hidden="1" customHeight="1" thickBot="1" x14ac:dyDescent="0.3">
      <c r="A67" s="71" t="s">
        <v>279</v>
      </c>
      <c r="B67" s="72" t="s">
        <v>280</v>
      </c>
      <c r="C67" s="73">
        <v>44456</v>
      </c>
      <c r="D67" s="74">
        <v>3</v>
      </c>
      <c r="E67" s="75" t="s">
        <v>429</v>
      </c>
      <c r="F67" s="89" t="s">
        <v>664</v>
      </c>
      <c r="G67" s="77" t="s">
        <v>434</v>
      </c>
      <c r="H67" s="78" t="s">
        <v>431</v>
      </c>
      <c r="I67" s="79" t="s">
        <v>432</v>
      </c>
      <c r="J67" s="79" t="s">
        <v>435</v>
      </c>
      <c r="K67" s="79"/>
      <c r="L67" s="79" t="s">
        <v>436</v>
      </c>
      <c r="M67" s="79" t="s">
        <v>53</v>
      </c>
      <c r="N67" s="80">
        <v>1</v>
      </c>
      <c r="O67" s="81">
        <v>44563</v>
      </c>
      <c r="P67" s="81">
        <v>46022</v>
      </c>
      <c r="Q67" s="82" t="s">
        <v>437</v>
      </c>
      <c r="R67" s="82" t="s">
        <v>16</v>
      </c>
      <c r="S67" s="83" t="s">
        <v>43</v>
      </c>
      <c r="T67" s="84">
        <f t="shared" si="4"/>
        <v>1043</v>
      </c>
      <c r="U67" s="85">
        <f t="shared" si="5"/>
        <v>4.4341467562282119E-2</v>
      </c>
      <c r="V67" s="85">
        <v>0</v>
      </c>
      <c r="W67" s="85">
        <f t="shared" si="6"/>
        <v>0</v>
      </c>
      <c r="X67" s="84" t="s">
        <v>34</v>
      </c>
      <c r="Y67" s="85">
        <f t="shared" si="7"/>
        <v>0</v>
      </c>
      <c r="Z67" s="114"/>
      <c r="AA67" s="87"/>
      <c r="AB67" s="84" t="s">
        <v>801</v>
      </c>
      <c r="AC67" s="84" t="s">
        <v>803</v>
      </c>
      <c r="AD67" s="84"/>
    </row>
    <row r="68" spans="1:30" s="7" customFormat="1" ht="48.6" hidden="1" customHeight="1" x14ac:dyDescent="0.25">
      <c r="A68" s="54" t="s">
        <v>279</v>
      </c>
      <c r="B68" s="55" t="s">
        <v>280</v>
      </c>
      <c r="C68" s="56">
        <v>44456</v>
      </c>
      <c r="D68" s="57">
        <v>3</v>
      </c>
      <c r="E68" s="58" t="s">
        <v>438</v>
      </c>
      <c r="F68" s="59" t="s">
        <v>658</v>
      </c>
      <c r="G68" s="60" t="s">
        <v>439</v>
      </c>
      <c r="H68" s="61" t="s">
        <v>440</v>
      </c>
      <c r="I68" s="62" t="s">
        <v>441</v>
      </c>
      <c r="J68" s="62" t="s">
        <v>442</v>
      </c>
      <c r="K68" s="62"/>
      <c r="L68" s="62" t="s">
        <v>442</v>
      </c>
      <c r="M68" s="62" t="s">
        <v>443</v>
      </c>
      <c r="N68" s="63">
        <v>1</v>
      </c>
      <c r="O68" s="64">
        <v>45231</v>
      </c>
      <c r="P68" s="64">
        <v>45380</v>
      </c>
      <c r="Q68" s="65" t="s">
        <v>444</v>
      </c>
      <c r="R68" s="65" t="s">
        <v>38</v>
      </c>
      <c r="S68" s="66" t="s">
        <v>19</v>
      </c>
      <c r="T68" s="67">
        <f t="shared" ref="T68:T99" si="8">NETWORKDAYS(O68,P68)</f>
        <v>108</v>
      </c>
      <c r="U68" s="68">
        <f t="shared" ref="U68:U99" si="9">T68/$T$2</f>
        <v>4.5914463055862593E-3</v>
      </c>
      <c r="V68" s="68">
        <v>0</v>
      </c>
      <c r="W68" s="68">
        <f t="shared" ref="W68:W81" si="10">IF(P68&lt;=$W$1,U68,0)</f>
        <v>0</v>
      </c>
      <c r="X68" s="67" t="s">
        <v>34</v>
      </c>
      <c r="Y68" s="68">
        <f t="shared" ref="Y68:Y99" si="11">IF(X68="finalizada",W68,0)</f>
        <v>0</v>
      </c>
      <c r="Z68" s="69"/>
      <c r="AA68" s="70"/>
      <c r="AB68" s="67" t="s">
        <v>801</v>
      </c>
      <c r="AC68" s="67" t="s">
        <v>803</v>
      </c>
      <c r="AD68" s="67"/>
    </row>
    <row r="69" spans="1:30" s="7" customFormat="1" ht="48.6" hidden="1" customHeight="1" thickBot="1" x14ac:dyDescent="0.3">
      <c r="A69" s="71" t="s">
        <v>279</v>
      </c>
      <c r="B69" s="72" t="s">
        <v>280</v>
      </c>
      <c r="C69" s="73">
        <v>44456</v>
      </c>
      <c r="D69" s="74">
        <v>3</v>
      </c>
      <c r="E69" s="75" t="s">
        <v>438</v>
      </c>
      <c r="F69" s="76" t="s">
        <v>658</v>
      </c>
      <c r="G69" s="77" t="s">
        <v>445</v>
      </c>
      <c r="H69" s="78" t="s">
        <v>440</v>
      </c>
      <c r="I69" s="79" t="s">
        <v>446</v>
      </c>
      <c r="J69" s="79" t="s">
        <v>447</v>
      </c>
      <c r="K69" s="79"/>
      <c r="L69" s="79" t="s">
        <v>448</v>
      </c>
      <c r="M69" s="79" t="s">
        <v>308</v>
      </c>
      <c r="N69" s="80">
        <v>14</v>
      </c>
      <c r="O69" s="81">
        <v>45170</v>
      </c>
      <c r="P69" s="81">
        <v>45473</v>
      </c>
      <c r="Q69" s="82" t="s">
        <v>449</v>
      </c>
      <c r="R69" s="82" t="s">
        <v>38</v>
      </c>
      <c r="S69" s="83" t="s">
        <v>175</v>
      </c>
      <c r="T69" s="84">
        <f t="shared" si="8"/>
        <v>216</v>
      </c>
      <c r="U69" s="85">
        <f t="shared" si="9"/>
        <v>9.1828926111725186E-3</v>
      </c>
      <c r="V69" s="85">
        <v>0</v>
      </c>
      <c r="W69" s="85">
        <f t="shared" si="10"/>
        <v>0</v>
      </c>
      <c r="X69" s="84" t="s">
        <v>34</v>
      </c>
      <c r="Y69" s="85">
        <f t="shared" si="11"/>
        <v>0</v>
      </c>
      <c r="Z69" s="114"/>
      <c r="AA69" s="87"/>
      <c r="AB69" s="84" t="s">
        <v>801</v>
      </c>
      <c r="AC69" s="84" t="s">
        <v>803</v>
      </c>
      <c r="AD69" s="84"/>
    </row>
    <row r="70" spans="1:30" s="7" customFormat="1" ht="48.6" hidden="1" customHeight="1" thickBot="1" x14ac:dyDescent="0.3">
      <c r="A70" s="90" t="s">
        <v>279</v>
      </c>
      <c r="B70" s="91" t="s">
        <v>280</v>
      </c>
      <c r="C70" s="92">
        <v>44456</v>
      </c>
      <c r="D70" s="93">
        <v>3</v>
      </c>
      <c r="E70" s="94" t="s">
        <v>450</v>
      </c>
      <c r="F70" s="95" t="s">
        <v>665</v>
      </c>
      <c r="G70" s="96" t="s">
        <v>451</v>
      </c>
      <c r="H70" s="97" t="s">
        <v>452</v>
      </c>
      <c r="I70" s="98" t="s">
        <v>171</v>
      </c>
      <c r="J70" s="98" t="s">
        <v>453</v>
      </c>
      <c r="K70" s="98"/>
      <c r="L70" s="98" t="s">
        <v>454</v>
      </c>
      <c r="M70" s="98" t="s">
        <v>172</v>
      </c>
      <c r="N70" s="99">
        <v>1</v>
      </c>
      <c r="O70" s="100">
        <v>44713</v>
      </c>
      <c r="P70" s="100">
        <v>45473</v>
      </c>
      <c r="Q70" s="101" t="s">
        <v>50</v>
      </c>
      <c r="R70" s="101" t="s">
        <v>16</v>
      </c>
      <c r="S70" s="102" t="s">
        <v>24</v>
      </c>
      <c r="T70" s="103">
        <f t="shared" si="8"/>
        <v>543</v>
      </c>
      <c r="U70" s="104">
        <f t="shared" si="9"/>
        <v>2.3084771703086471E-2</v>
      </c>
      <c r="V70" s="104">
        <v>0</v>
      </c>
      <c r="W70" s="104">
        <f t="shared" si="10"/>
        <v>0</v>
      </c>
      <c r="X70" s="103" t="s">
        <v>34</v>
      </c>
      <c r="Y70" s="104">
        <f t="shared" si="11"/>
        <v>0</v>
      </c>
      <c r="Z70" s="107"/>
      <c r="AA70" s="106"/>
      <c r="AB70" s="103" t="s">
        <v>801</v>
      </c>
      <c r="AC70" s="103" t="s">
        <v>803</v>
      </c>
      <c r="AD70" s="103"/>
    </row>
    <row r="71" spans="1:30" s="7" customFormat="1" ht="48.6" hidden="1" customHeight="1" x14ac:dyDescent="0.25">
      <c r="A71" s="54" t="s">
        <v>279</v>
      </c>
      <c r="B71" s="55" t="s">
        <v>280</v>
      </c>
      <c r="C71" s="56">
        <v>44456</v>
      </c>
      <c r="D71" s="57">
        <v>3</v>
      </c>
      <c r="E71" s="58" t="s">
        <v>455</v>
      </c>
      <c r="F71" s="88" t="s">
        <v>666</v>
      </c>
      <c r="G71" s="60" t="s">
        <v>456</v>
      </c>
      <c r="H71" s="61" t="s">
        <v>457</v>
      </c>
      <c r="I71" s="62" t="s">
        <v>458</v>
      </c>
      <c r="J71" s="62" t="s">
        <v>459</v>
      </c>
      <c r="K71" s="62"/>
      <c r="L71" s="62" t="s">
        <v>460</v>
      </c>
      <c r="M71" s="62" t="s">
        <v>461</v>
      </c>
      <c r="N71" s="63">
        <v>1</v>
      </c>
      <c r="O71" s="64">
        <v>45139</v>
      </c>
      <c r="P71" s="64">
        <v>45656</v>
      </c>
      <c r="Q71" s="65" t="s">
        <v>462</v>
      </c>
      <c r="R71" s="65" t="s">
        <v>38</v>
      </c>
      <c r="S71" s="66" t="s">
        <v>175</v>
      </c>
      <c r="T71" s="67">
        <f t="shared" si="8"/>
        <v>370</v>
      </c>
      <c r="U71" s="68">
        <f t="shared" si="9"/>
        <v>1.5729954935804778E-2</v>
      </c>
      <c r="V71" s="68">
        <v>0</v>
      </c>
      <c r="W71" s="68">
        <f t="shared" si="10"/>
        <v>0</v>
      </c>
      <c r="X71" s="67" t="s">
        <v>34</v>
      </c>
      <c r="Y71" s="68">
        <f t="shared" si="11"/>
        <v>0</v>
      </c>
      <c r="Z71" s="69"/>
      <c r="AA71" s="70"/>
      <c r="AB71" s="67" t="s">
        <v>801</v>
      </c>
      <c r="AC71" s="67" t="s">
        <v>803</v>
      </c>
      <c r="AD71" s="67"/>
    </row>
    <row r="72" spans="1:30" s="7" customFormat="1" ht="48.6" hidden="1" customHeight="1" x14ac:dyDescent="0.25">
      <c r="A72" s="109" t="s">
        <v>279</v>
      </c>
      <c r="B72" s="8" t="s">
        <v>280</v>
      </c>
      <c r="C72" s="24">
        <v>44456</v>
      </c>
      <c r="D72" s="14">
        <v>3</v>
      </c>
      <c r="E72" s="9" t="s">
        <v>455</v>
      </c>
      <c r="F72" s="46" t="s">
        <v>666</v>
      </c>
      <c r="G72" s="15" t="s">
        <v>463</v>
      </c>
      <c r="H72" s="16" t="s">
        <v>457</v>
      </c>
      <c r="I72" s="5" t="s">
        <v>356</v>
      </c>
      <c r="J72" s="5" t="s">
        <v>357</v>
      </c>
      <c r="K72" s="5"/>
      <c r="L72" s="5" t="s">
        <v>464</v>
      </c>
      <c r="M72" s="5" t="s">
        <v>359</v>
      </c>
      <c r="N72" s="6">
        <v>1</v>
      </c>
      <c r="O72" s="35">
        <v>45078</v>
      </c>
      <c r="P72" s="35">
        <v>45380</v>
      </c>
      <c r="Q72" s="28" t="s">
        <v>174</v>
      </c>
      <c r="R72" s="28" t="s">
        <v>38</v>
      </c>
      <c r="S72" s="29" t="s">
        <v>175</v>
      </c>
      <c r="T72" s="33">
        <f t="shared" si="8"/>
        <v>217</v>
      </c>
      <c r="U72" s="39">
        <f t="shared" si="9"/>
        <v>9.22540600289091E-3</v>
      </c>
      <c r="V72" s="39">
        <v>0</v>
      </c>
      <c r="W72" s="39">
        <f t="shared" si="10"/>
        <v>0</v>
      </c>
      <c r="X72" s="33" t="s">
        <v>34</v>
      </c>
      <c r="Y72" s="39">
        <f t="shared" si="11"/>
        <v>0</v>
      </c>
      <c r="Z72" s="51"/>
      <c r="AA72" s="34"/>
      <c r="AB72" s="33" t="s">
        <v>801</v>
      </c>
      <c r="AC72" s="33" t="s">
        <v>803</v>
      </c>
      <c r="AD72" s="33"/>
    </row>
    <row r="73" spans="1:30" s="7" customFormat="1" ht="48.6" hidden="1" customHeight="1" x14ac:dyDescent="0.25">
      <c r="A73" s="109" t="s">
        <v>279</v>
      </c>
      <c r="B73" s="8" t="s">
        <v>280</v>
      </c>
      <c r="C73" s="24">
        <v>44456</v>
      </c>
      <c r="D73" s="14">
        <v>3</v>
      </c>
      <c r="E73" s="9" t="s">
        <v>455</v>
      </c>
      <c r="F73" s="46" t="s">
        <v>666</v>
      </c>
      <c r="G73" s="15" t="s">
        <v>465</v>
      </c>
      <c r="H73" s="16" t="s">
        <v>457</v>
      </c>
      <c r="I73" s="5" t="s">
        <v>466</v>
      </c>
      <c r="J73" s="5" t="s">
        <v>467</v>
      </c>
      <c r="K73" s="5"/>
      <c r="L73" s="5" t="s">
        <v>468</v>
      </c>
      <c r="M73" s="5" t="s">
        <v>469</v>
      </c>
      <c r="N73" s="6">
        <v>1</v>
      </c>
      <c r="O73" s="35">
        <v>45078</v>
      </c>
      <c r="P73" s="35">
        <v>45380</v>
      </c>
      <c r="Q73" s="28" t="s">
        <v>295</v>
      </c>
      <c r="R73" s="28" t="s">
        <v>38</v>
      </c>
      <c r="S73" s="29" t="s">
        <v>175</v>
      </c>
      <c r="T73" s="33">
        <f t="shared" si="8"/>
        <v>217</v>
      </c>
      <c r="U73" s="39">
        <f t="shared" si="9"/>
        <v>9.22540600289091E-3</v>
      </c>
      <c r="V73" s="39">
        <v>0</v>
      </c>
      <c r="W73" s="39">
        <f t="shared" si="10"/>
        <v>0</v>
      </c>
      <c r="X73" s="33" t="s">
        <v>34</v>
      </c>
      <c r="Y73" s="39">
        <f t="shared" si="11"/>
        <v>0</v>
      </c>
      <c r="Z73" s="51"/>
      <c r="AA73" s="34"/>
      <c r="AB73" s="33" t="s">
        <v>801</v>
      </c>
      <c r="AC73" s="33" t="s">
        <v>803</v>
      </c>
      <c r="AD73" s="33"/>
    </row>
    <row r="74" spans="1:30" s="7" customFormat="1" ht="264" hidden="1" customHeight="1" x14ac:dyDescent="0.25">
      <c r="A74" s="109" t="s">
        <v>279</v>
      </c>
      <c r="B74" s="8" t="s">
        <v>280</v>
      </c>
      <c r="C74" s="24">
        <v>44456</v>
      </c>
      <c r="D74" s="14">
        <v>3</v>
      </c>
      <c r="E74" s="9" t="s">
        <v>455</v>
      </c>
      <c r="F74" s="46" t="s">
        <v>666</v>
      </c>
      <c r="G74" s="15" t="s">
        <v>470</v>
      </c>
      <c r="H74" s="16" t="s">
        <v>457</v>
      </c>
      <c r="I74" s="5" t="s">
        <v>471</v>
      </c>
      <c r="J74" s="5" t="s">
        <v>472</v>
      </c>
      <c r="K74" s="5"/>
      <c r="L74" s="5" t="s">
        <v>473</v>
      </c>
      <c r="M74" s="5" t="s">
        <v>474</v>
      </c>
      <c r="N74" s="6">
        <v>1</v>
      </c>
      <c r="O74" s="35">
        <v>45200</v>
      </c>
      <c r="P74" s="35">
        <v>45291</v>
      </c>
      <c r="Q74" s="28" t="s">
        <v>51</v>
      </c>
      <c r="R74" s="28" t="s">
        <v>16</v>
      </c>
      <c r="S74" s="29" t="s">
        <v>43</v>
      </c>
      <c r="T74" s="33">
        <f t="shared" si="8"/>
        <v>65</v>
      </c>
      <c r="U74" s="39">
        <f t="shared" si="9"/>
        <v>2.7633704616954339E-3</v>
      </c>
      <c r="V74" s="39">
        <v>0</v>
      </c>
      <c r="W74" s="39">
        <f t="shared" si="10"/>
        <v>2.7633704616954339E-3</v>
      </c>
      <c r="X74" s="33" t="s">
        <v>14</v>
      </c>
      <c r="Y74" s="39">
        <f t="shared" si="11"/>
        <v>0</v>
      </c>
      <c r="Z74" s="53" t="s">
        <v>34</v>
      </c>
      <c r="AA74" s="34"/>
      <c r="AB74" s="33" t="s">
        <v>808</v>
      </c>
      <c r="AC74" s="33" t="s">
        <v>803</v>
      </c>
      <c r="AD74" s="33"/>
    </row>
    <row r="75" spans="1:30" s="7" customFormat="1" ht="48.6" hidden="1" customHeight="1" x14ac:dyDescent="0.25">
      <c r="A75" s="109" t="s">
        <v>279</v>
      </c>
      <c r="B75" s="8" t="s">
        <v>280</v>
      </c>
      <c r="C75" s="24">
        <v>44456</v>
      </c>
      <c r="D75" s="14">
        <v>3</v>
      </c>
      <c r="E75" s="9" t="s">
        <v>455</v>
      </c>
      <c r="F75" s="46" t="s">
        <v>666</v>
      </c>
      <c r="G75" s="15" t="s">
        <v>475</v>
      </c>
      <c r="H75" s="16" t="s">
        <v>457</v>
      </c>
      <c r="I75" s="5" t="s">
        <v>321</v>
      </c>
      <c r="J75" s="5" t="s">
        <v>322</v>
      </c>
      <c r="K75" s="5"/>
      <c r="L75" s="5" t="s">
        <v>408</v>
      </c>
      <c r="M75" s="5" t="s">
        <v>324</v>
      </c>
      <c r="N75" s="6">
        <v>1</v>
      </c>
      <c r="O75" s="35">
        <v>45139</v>
      </c>
      <c r="P75" s="35">
        <v>45657</v>
      </c>
      <c r="Q75" s="28" t="s">
        <v>325</v>
      </c>
      <c r="R75" s="28" t="s">
        <v>38</v>
      </c>
      <c r="S75" s="29" t="s">
        <v>175</v>
      </c>
      <c r="T75" s="33">
        <f t="shared" si="8"/>
        <v>371</v>
      </c>
      <c r="U75" s="39">
        <f t="shared" si="9"/>
        <v>1.577246832752317E-2</v>
      </c>
      <c r="V75" s="39">
        <v>0</v>
      </c>
      <c r="W75" s="39">
        <f t="shared" si="10"/>
        <v>0</v>
      </c>
      <c r="X75" s="33" t="s">
        <v>34</v>
      </c>
      <c r="Y75" s="39">
        <f t="shared" si="11"/>
        <v>0</v>
      </c>
      <c r="Z75" s="51"/>
      <c r="AA75" s="34"/>
      <c r="AB75" s="33" t="s">
        <v>801</v>
      </c>
      <c r="AC75" s="33" t="s">
        <v>803</v>
      </c>
      <c r="AD75" s="33"/>
    </row>
    <row r="76" spans="1:30" s="7" customFormat="1" ht="48.6" hidden="1" customHeight="1" x14ac:dyDescent="0.25">
      <c r="A76" s="109" t="s">
        <v>279</v>
      </c>
      <c r="B76" s="8" t="s">
        <v>280</v>
      </c>
      <c r="C76" s="24">
        <v>44456</v>
      </c>
      <c r="D76" s="14">
        <v>3</v>
      </c>
      <c r="E76" s="9" t="s">
        <v>455</v>
      </c>
      <c r="F76" s="46" t="s">
        <v>666</v>
      </c>
      <c r="G76" s="15" t="s">
        <v>476</v>
      </c>
      <c r="H76" s="16" t="s">
        <v>457</v>
      </c>
      <c r="I76" s="5" t="s">
        <v>321</v>
      </c>
      <c r="J76" s="5" t="s">
        <v>327</v>
      </c>
      <c r="K76" s="5"/>
      <c r="L76" s="5" t="s">
        <v>477</v>
      </c>
      <c r="M76" s="5" t="s">
        <v>329</v>
      </c>
      <c r="N76" s="6">
        <v>1</v>
      </c>
      <c r="O76" s="35">
        <v>45139</v>
      </c>
      <c r="P76" s="35">
        <v>45657</v>
      </c>
      <c r="Q76" s="28" t="s">
        <v>295</v>
      </c>
      <c r="R76" s="28" t="s">
        <v>38</v>
      </c>
      <c r="S76" s="29" t="s">
        <v>175</v>
      </c>
      <c r="T76" s="33">
        <f t="shared" si="8"/>
        <v>371</v>
      </c>
      <c r="U76" s="39">
        <f t="shared" si="9"/>
        <v>1.577246832752317E-2</v>
      </c>
      <c r="V76" s="39">
        <v>0</v>
      </c>
      <c r="W76" s="39">
        <f t="shared" si="10"/>
        <v>0</v>
      </c>
      <c r="X76" s="33" t="s">
        <v>34</v>
      </c>
      <c r="Y76" s="39">
        <f t="shared" si="11"/>
        <v>0</v>
      </c>
      <c r="Z76" s="51"/>
      <c r="AA76" s="34"/>
      <c r="AB76" s="33" t="s">
        <v>801</v>
      </c>
      <c r="AC76" s="33" t="s">
        <v>803</v>
      </c>
      <c r="AD76" s="33"/>
    </row>
    <row r="77" spans="1:30" s="7" customFormat="1" ht="48.6" hidden="1" customHeight="1" x14ac:dyDescent="0.25">
      <c r="A77" s="109" t="s">
        <v>279</v>
      </c>
      <c r="B77" s="8" t="s">
        <v>280</v>
      </c>
      <c r="C77" s="24">
        <v>44456</v>
      </c>
      <c r="D77" s="14">
        <v>3</v>
      </c>
      <c r="E77" s="9" t="s">
        <v>455</v>
      </c>
      <c r="F77" s="46" t="s">
        <v>666</v>
      </c>
      <c r="G77" s="15" t="s">
        <v>478</v>
      </c>
      <c r="H77" s="16" t="s">
        <v>457</v>
      </c>
      <c r="I77" s="5" t="s">
        <v>321</v>
      </c>
      <c r="J77" s="5" t="s">
        <v>331</v>
      </c>
      <c r="K77" s="5"/>
      <c r="L77" s="5" t="s">
        <v>413</v>
      </c>
      <c r="M77" s="5" t="s">
        <v>333</v>
      </c>
      <c r="N77" s="6">
        <v>1</v>
      </c>
      <c r="O77" s="35">
        <v>45139</v>
      </c>
      <c r="P77" s="35">
        <v>45657</v>
      </c>
      <c r="Q77" s="28" t="s">
        <v>174</v>
      </c>
      <c r="R77" s="28" t="s">
        <v>38</v>
      </c>
      <c r="S77" s="29" t="s">
        <v>175</v>
      </c>
      <c r="T77" s="33">
        <f t="shared" si="8"/>
        <v>371</v>
      </c>
      <c r="U77" s="39">
        <f t="shared" si="9"/>
        <v>1.577246832752317E-2</v>
      </c>
      <c r="V77" s="39">
        <v>0</v>
      </c>
      <c r="W77" s="39">
        <f t="shared" si="10"/>
        <v>0</v>
      </c>
      <c r="X77" s="33" t="s">
        <v>34</v>
      </c>
      <c r="Y77" s="39">
        <f t="shared" si="11"/>
        <v>0</v>
      </c>
      <c r="Z77" s="51"/>
      <c r="AA77" s="34"/>
      <c r="AB77" s="33" t="s">
        <v>801</v>
      </c>
      <c r="AC77" s="33" t="s">
        <v>803</v>
      </c>
      <c r="AD77" s="33"/>
    </row>
    <row r="78" spans="1:30" s="7" customFormat="1" ht="48.6" hidden="1" customHeight="1" thickBot="1" x14ac:dyDescent="0.3">
      <c r="A78" s="71" t="s">
        <v>279</v>
      </c>
      <c r="B78" s="72" t="s">
        <v>280</v>
      </c>
      <c r="C78" s="73">
        <v>44456</v>
      </c>
      <c r="D78" s="74">
        <v>3</v>
      </c>
      <c r="E78" s="75" t="s">
        <v>455</v>
      </c>
      <c r="F78" s="89" t="s">
        <v>666</v>
      </c>
      <c r="G78" s="77" t="s">
        <v>479</v>
      </c>
      <c r="H78" s="78" t="s">
        <v>457</v>
      </c>
      <c r="I78" s="79" t="s">
        <v>176</v>
      </c>
      <c r="J78" s="79" t="s">
        <v>178</v>
      </c>
      <c r="K78" s="79"/>
      <c r="L78" s="79" t="s">
        <v>480</v>
      </c>
      <c r="M78" s="79" t="s">
        <v>177</v>
      </c>
      <c r="N78" s="80">
        <v>1</v>
      </c>
      <c r="O78" s="81">
        <v>45111</v>
      </c>
      <c r="P78" s="81">
        <v>45351</v>
      </c>
      <c r="Q78" s="82" t="s">
        <v>481</v>
      </c>
      <c r="R78" s="82" t="s">
        <v>38</v>
      </c>
      <c r="S78" s="83" t="s">
        <v>175</v>
      </c>
      <c r="T78" s="84">
        <f t="shared" si="8"/>
        <v>173</v>
      </c>
      <c r="U78" s="85">
        <f t="shared" si="9"/>
        <v>7.354816767281694E-3</v>
      </c>
      <c r="V78" s="85">
        <v>0</v>
      </c>
      <c r="W78" s="85">
        <f t="shared" si="10"/>
        <v>0</v>
      </c>
      <c r="X78" s="84" t="s">
        <v>34</v>
      </c>
      <c r="Y78" s="85">
        <f t="shared" si="11"/>
        <v>0</v>
      </c>
      <c r="Z78" s="114"/>
      <c r="AA78" s="87"/>
      <c r="AB78" s="84" t="s">
        <v>801</v>
      </c>
      <c r="AC78" s="84" t="s">
        <v>803</v>
      </c>
      <c r="AD78" s="84"/>
    </row>
    <row r="79" spans="1:30" s="7" customFormat="1" ht="48.6" hidden="1" customHeight="1" thickBot="1" x14ac:dyDescent="0.3">
      <c r="A79" s="90" t="s">
        <v>279</v>
      </c>
      <c r="B79" s="91" t="s">
        <v>280</v>
      </c>
      <c r="C79" s="92">
        <v>44456</v>
      </c>
      <c r="D79" s="93">
        <v>3</v>
      </c>
      <c r="E79" s="94" t="s">
        <v>482</v>
      </c>
      <c r="F79" s="95" t="s">
        <v>667</v>
      </c>
      <c r="G79" s="96" t="s">
        <v>483</v>
      </c>
      <c r="H79" s="97" t="s">
        <v>484</v>
      </c>
      <c r="I79" s="98" t="s">
        <v>321</v>
      </c>
      <c r="J79" s="98" t="s">
        <v>322</v>
      </c>
      <c r="K79" s="98"/>
      <c r="L79" s="98" t="s">
        <v>408</v>
      </c>
      <c r="M79" s="98" t="s">
        <v>485</v>
      </c>
      <c r="N79" s="99">
        <v>1</v>
      </c>
      <c r="O79" s="100">
        <v>45139</v>
      </c>
      <c r="P79" s="100">
        <v>45657</v>
      </c>
      <c r="Q79" s="101" t="s">
        <v>325</v>
      </c>
      <c r="R79" s="101" t="s">
        <v>38</v>
      </c>
      <c r="S79" s="102" t="s">
        <v>175</v>
      </c>
      <c r="T79" s="103">
        <f t="shared" si="8"/>
        <v>371</v>
      </c>
      <c r="U79" s="104">
        <f t="shared" si="9"/>
        <v>1.577246832752317E-2</v>
      </c>
      <c r="V79" s="104">
        <v>0</v>
      </c>
      <c r="W79" s="104">
        <f t="shared" si="10"/>
        <v>0</v>
      </c>
      <c r="X79" s="103" t="s">
        <v>34</v>
      </c>
      <c r="Y79" s="104">
        <f t="shared" si="11"/>
        <v>0</v>
      </c>
      <c r="Z79" s="107"/>
      <c r="AA79" s="106"/>
      <c r="AB79" s="103" t="s">
        <v>801</v>
      </c>
      <c r="AC79" s="103" t="s">
        <v>803</v>
      </c>
      <c r="AD79" s="103"/>
    </row>
    <row r="80" spans="1:30" s="7" customFormat="1" ht="132" hidden="1" customHeight="1" thickBot="1" x14ac:dyDescent="0.25">
      <c r="A80" s="54" t="s">
        <v>279</v>
      </c>
      <c r="B80" s="55" t="s">
        <v>280</v>
      </c>
      <c r="C80" s="56">
        <v>44456</v>
      </c>
      <c r="D80" s="57">
        <v>3</v>
      </c>
      <c r="E80" s="58" t="s">
        <v>486</v>
      </c>
      <c r="F80" s="59" t="s">
        <v>668</v>
      </c>
      <c r="G80" s="60" t="s">
        <v>487</v>
      </c>
      <c r="H80" s="61" t="s">
        <v>488</v>
      </c>
      <c r="I80" s="62" t="s">
        <v>489</v>
      </c>
      <c r="J80" s="62" t="s">
        <v>490</v>
      </c>
      <c r="K80" s="62"/>
      <c r="L80" s="62" t="s">
        <v>491</v>
      </c>
      <c r="M80" s="62" t="s">
        <v>492</v>
      </c>
      <c r="N80" s="63">
        <v>1</v>
      </c>
      <c r="O80" s="64">
        <v>44986</v>
      </c>
      <c r="P80" s="64">
        <v>45024</v>
      </c>
      <c r="Q80" s="65" t="s">
        <v>173</v>
      </c>
      <c r="R80" s="65" t="s">
        <v>39</v>
      </c>
      <c r="S80" s="66" t="s">
        <v>17</v>
      </c>
      <c r="T80" s="67">
        <f t="shared" si="8"/>
        <v>28</v>
      </c>
      <c r="U80" s="68">
        <f t="shared" si="9"/>
        <v>1.1903749681149562E-3</v>
      </c>
      <c r="V80" s="68">
        <v>0</v>
      </c>
      <c r="W80" s="68">
        <f t="shared" si="10"/>
        <v>1.1903749681149562E-3</v>
      </c>
      <c r="X80" s="67" t="s">
        <v>688</v>
      </c>
      <c r="Y80" s="68">
        <f t="shared" si="11"/>
        <v>1.1903749681149562E-3</v>
      </c>
      <c r="Z80" s="118" t="s">
        <v>750</v>
      </c>
      <c r="AA80" s="70" t="s">
        <v>751</v>
      </c>
      <c r="AB80" s="67" t="s">
        <v>808</v>
      </c>
      <c r="AC80" s="67" t="s">
        <v>803</v>
      </c>
      <c r="AD80" s="67"/>
    </row>
    <row r="81" spans="1:30" s="7" customFormat="1" ht="132" hidden="1" customHeight="1" x14ac:dyDescent="0.25">
      <c r="A81" s="109" t="s">
        <v>279</v>
      </c>
      <c r="B81" s="8" t="s">
        <v>280</v>
      </c>
      <c r="C81" s="24">
        <v>44456</v>
      </c>
      <c r="D81" s="14">
        <v>3</v>
      </c>
      <c r="E81" s="9" t="s">
        <v>486</v>
      </c>
      <c r="F81" s="45" t="s">
        <v>668</v>
      </c>
      <c r="G81" s="15" t="s">
        <v>493</v>
      </c>
      <c r="H81" s="16" t="s">
        <v>488</v>
      </c>
      <c r="I81" s="5" t="s">
        <v>494</v>
      </c>
      <c r="J81" s="5" t="s">
        <v>495</v>
      </c>
      <c r="K81" s="5"/>
      <c r="L81" s="5" t="s">
        <v>495</v>
      </c>
      <c r="M81" s="5" t="s">
        <v>496</v>
      </c>
      <c r="N81" s="6">
        <v>1</v>
      </c>
      <c r="O81" s="35">
        <v>45139</v>
      </c>
      <c r="P81" s="35">
        <v>45291</v>
      </c>
      <c r="Q81" s="28" t="s">
        <v>173</v>
      </c>
      <c r="R81" s="28" t="s">
        <v>39</v>
      </c>
      <c r="S81" s="29" t="s">
        <v>17</v>
      </c>
      <c r="T81" s="33">
        <f t="shared" si="8"/>
        <v>109</v>
      </c>
      <c r="U81" s="39">
        <f t="shared" si="9"/>
        <v>4.6339596973046506E-3</v>
      </c>
      <c r="V81" s="39">
        <v>0</v>
      </c>
      <c r="W81" s="39">
        <f t="shared" si="10"/>
        <v>4.6339596973046506E-3</v>
      </c>
      <c r="X81" s="33" t="s">
        <v>688</v>
      </c>
      <c r="Y81" s="39">
        <f t="shared" si="11"/>
        <v>4.6339596973046506E-3</v>
      </c>
      <c r="Z81" s="118" t="s">
        <v>784</v>
      </c>
      <c r="AA81" s="131" t="s">
        <v>783</v>
      </c>
      <c r="AB81" s="33" t="s">
        <v>808</v>
      </c>
      <c r="AC81" s="33" t="s">
        <v>803</v>
      </c>
      <c r="AD81" s="33"/>
    </row>
    <row r="82" spans="1:30" s="7" customFormat="1" ht="132" hidden="1" customHeight="1" x14ac:dyDescent="0.25">
      <c r="A82" s="109" t="s">
        <v>279</v>
      </c>
      <c r="B82" s="8" t="s">
        <v>280</v>
      </c>
      <c r="C82" s="24">
        <v>44456</v>
      </c>
      <c r="D82" s="14">
        <v>3</v>
      </c>
      <c r="E82" s="9" t="s">
        <v>486</v>
      </c>
      <c r="F82" s="45" t="s">
        <v>668</v>
      </c>
      <c r="G82" s="15" t="s">
        <v>497</v>
      </c>
      <c r="H82" s="16" t="s">
        <v>488</v>
      </c>
      <c r="I82" s="5" t="s">
        <v>498</v>
      </c>
      <c r="J82" s="5" t="s">
        <v>499</v>
      </c>
      <c r="K82" s="5"/>
      <c r="L82" s="5" t="s">
        <v>500</v>
      </c>
      <c r="M82" s="5" t="s">
        <v>501</v>
      </c>
      <c r="N82" s="6">
        <v>1</v>
      </c>
      <c r="O82" s="35">
        <v>44774</v>
      </c>
      <c r="P82" s="35">
        <v>44865</v>
      </c>
      <c r="Q82" s="28" t="s">
        <v>502</v>
      </c>
      <c r="R82" s="28" t="s">
        <v>39</v>
      </c>
      <c r="S82" s="29" t="s">
        <v>17</v>
      </c>
      <c r="T82" s="33">
        <f t="shared" si="8"/>
        <v>66</v>
      </c>
      <c r="U82" s="39">
        <f t="shared" si="9"/>
        <v>2.8058838534138252E-3</v>
      </c>
      <c r="V82" s="42">
        <f>U82</f>
        <v>2.8058838534138252E-3</v>
      </c>
      <c r="W82" s="39">
        <v>0</v>
      </c>
      <c r="X82" s="33" t="s">
        <v>688</v>
      </c>
      <c r="Y82" s="39">
        <f t="shared" si="11"/>
        <v>0</v>
      </c>
      <c r="Z82" s="52" t="s">
        <v>752</v>
      </c>
      <c r="AA82" s="34" t="s">
        <v>753</v>
      </c>
      <c r="AB82" s="33" t="s">
        <v>808</v>
      </c>
      <c r="AC82" s="33" t="s">
        <v>803</v>
      </c>
      <c r="AD82" s="33"/>
    </row>
    <row r="83" spans="1:30" s="7" customFormat="1" ht="132" hidden="1" customHeight="1" x14ac:dyDescent="0.25">
      <c r="A83" s="109" t="s">
        <v>279</v>
      </c>
      <c r="B83" s="8" t="s">
        <v>280</v>
      </c>
      <c r="C83" s="24">
        <v>44456</v>
      </c>
      <c r="D83" s="14">
        <v>3</v>
      </c>
      <c r="E83" s="9" t="s">
        <v>486</v>
      </c>
      <c r="F83" s="45" t="s">
        <v>668</v>
      </c>
      <c r="G83" s="15" t="s">
        <v>503</v>
      </c>
      <c r="H83" s="16" t="s">
        <v>488</v>
      </c>
      <c r="I83" s="5" t="s">
        <v>504</v>
      </c>
      <c r="J83" s="5" t="s">
        <v>505</v>
      </c>
      <c r="K83" s="5"/>
      <c r="L83" s="5" t="s">
        <v>506</v>
      </c>
      <c r="M83" s="5" t="s">
        <v>507</v>
      </c>
      <c r="N83" s="6">
        <v>1</v>
      </c>
      <c r="O83" s="35">
        <v>45107</v>
      </c>
      <c r="P83" s="35">
        <v>45230</v>
      </c>
      <c r="Q83" s="28" t="s">
        <v>508</v>
      </c>
      <c r="R83" s="28" t="s">
        <v>38</v>
      </c>
      <c r="S83" s="29" t="s">
        <v>175</v>
      </c>
      <c r="T83" s="33">
        <f t="shared" si="8"/>
        <v>88</v>
      </c>
      <c r="U83" s="39">
        <f t="shared" si="9"/>
        <v>3.741178471218434E-3</v>
      </c>
      <c r="V83" s="39">
        <v>0</v>
      </c>
      <c r="W83" s="39">
        <f t="shared" ref="W83:W108" si="12">IF(P83&lt;=$W$1,U83,0)</f>
        <v>3.741178471218434E-3</v>
      </c>
      <c r="X83" s="33" t="s">
        <v>688</v>
      </c>
      <c r="Y83" s="39">
        <f t="shared" si="11"/>
        <v>3.741178471218434E-3</v>
      </c>
      <c r="Z83" s="52" t="s">
        <v>754</v>
      </c>
      <c r="AA83" s="34" t="s">
        <v>755</v>
      </c>
      <c r="AB83" s="33" t="s">
        <v>808</v>
      </c>
      <c r="AC83" s="33" t="s">
        <v>803</v>
      </c>
      <c r="AD83" s="33"/>
    </row>
    <row r="84" spans="1:30" s="7" customFormat="1" ht="93.75" hidden="1" customHeight="1" thickBot="1" x14ac:dyDescent="0.3">
      <c r="A84" s="71" t="s">
        <v>279</v>
      </c>
      <c r="B84" s="72" t="s">
        <v>280</v>
      </c>
      <c r="C84" s="73">
        <v>44456</v>
      </c>
      <c r="D84" s="74">
        <v>3</v>
      </c>
      <c r="E84" s="75" t="s">
        <v>486</v>
      </c>
      <c r="F84" s="76" t="s">
        <v>668</v>
      </c>
      <c r="G84" s="77" t="s">
        <v>509</v>
      </c>
      <c r="H84" s="78" t="s">
        <v>488</v>
      </c>
      <c r="I84" s="79" t="s">
        <v>176</v>
      </c>
      <c r="J84" s="79" t="s">
        <v>510</v>
      </c>
      <c r="K84" s="79"/>
      <c r="L84" s="79" t="s">
        <v>511</v>
      </c>
      <c r="M84" s="79" t="s">
        <v>512</v>
      </c>
      <c r="N84" s="80">
        <v>1</v>
      </c>
      <c r="O84" s="81">
        <v>45111</v>
      </c>
      <c r="P84" s="81">
        <v>45351</v>
      </c>
      <c r="Q84" s="82" t="s">
        <v>481</v>
      </c>
      <c r="R84" s="82" t="s">
        <v>38</v>
      </c>
      <c r="S84" s="83" t="s">
        <v>175</v>
      </c>
      <c r="T84" s="84">
        <f t="shared" si="8"/>
        <v>173</v>
      </c>
      <c r="U84" s="85">
        <f t="shared" si="9"/>
        <v>7.354816767281694E-3</v>
      </c>
      <c r="V84" s="85">
        <v>0</v>
      </c>
      <c r="W84" s="85">
        <f t="shared" si="12"/>
        <v>0</v>
      </c>
      <c r="X84" s="84" t="s">
        <v>34</v>
      </c>
      <c r="Y84" s="85">
        <f t="shared" si="11"/>
        <v>0</v>
      </c>
      <c r="Z84" s="114"/>
      <c r="AA84" s="87"/>
      <c r="AB84" s="84" t="s">
        <v>801</v>
      </c>
      <c r="AC84" s="84" t="s">
        <v>803</v>
      </c>
      <c r="AD84" s="84"/>
    </row>
    <row r="85" spans="1:30" s="7" customFormat="1" ht="149.25" hidden="1" customHeight="1" x14ac:dyDescent="0.25">
      <c r="A85" s="54" t="s">
        <v>279</v>
      </c>
      <c r="B85" s="55" t="s">
        <v>280</v>
      </c>
      <c r="C85" s="56">
        <v>44456</v>
      </c>
      <c r="D85" s="57">
        <v>3</v>
      </c>
      <c r="E85" s="58" t="s">
        <v>513</v>
      </c>
      <c r="F85" s="88" t="s">
        <v>669</v>
      </c>
      <c r="G85" s="60" t="s">
        <v>514</v>
      </c>
      <c r="H85" s="61" t="s">
        <v>515</v>
      </c>
      <c r="I85" s="62" t="s">
        <v>516</v>
      </c>
      <c r="J85" s="62" t="s">
        <v>517</v>
      </c>
      <c r="K85" s="62"/>
      <c r="L85" s="62" t="s">
        <v>518</v>
      </c>
      <c r="M85" s="62" t="s">
        <v>519</v>
      </c>
      <c r="N85" s="63">
        <v>3</v>
      </c>
      <c r="O85" s="64">
        <v>45140</v>
      </c>
      <c r="P85" s="64">
        <v>45290</v>
      </c>
      <c r="Q85" s="65" t="s">
        <v>520</v>
      </c>
      <c r="R85" s="65" t="s">
        <v>38</v>
      </c>
      <c r="S85" s="66" t="s">
        <v>175</v>
      </c>
      <c r="T85" s="67">
        <f t="shared" si="8"/>
        <v>108</v>
      </c>
      <c r="U85" s="68">
        <f t="shared" si="9"/>
        <v>4.5914463055862593E-3</v>
      </c>
      <c r="V85" s="68">
        <v>0</v>
      </c>
      <c r="W85" s="68">
        <f t="shared" si="12"/>
        <v>4.5914463055862593E-3</v>
      </c>
      <c r="X85" s="67" t="s">
        <v>14</v>
      </c>
      <c r="Y85" s="68">
        <f t="shared" si="11"/>
        <v>0</v>
      </c>
      <c r="Z85" s="118" t="s">
        <v>756</v>
      </c>
      <c r="AA85" s="70" t="s">
        <v>743</v>
      </c>
      <c r="AB85" s="67" t="s">
        <v>700</v>
      </c>
      <c r="AC85" s="67" t="s">
        <v>803</v>
      </c>
      <c r="AD85" s="67"/>
    </row>
    <row r="86" spans="1:30" s="7" customFormat="1" ht="99.75" hidden="1" customHeight="1" thickBot="1" x14ac:dyDescent="0.3">
      <c r="A86" s="71" t="s">
        <v>279</v>
      </c>
      <c r="B86" s="72" t="s">
        <v>280</v>
      </c>
      <c r="C86" s="73">
        <v>44456</v>
      </c>
      <c r="D86" s="74">
        <v>3</v>
      </c>
      <c r="E86" s="75" t="s">
        <v>513</v>
      </c>
      <c r="F86" s="89" t="s">
        <v>669</v>
      </c>
      <c r="G86" s="77" t="s">
        <v>521</v>
      </c>
      <c r="H86" s="78" t="s">
        <v>515</v>
      </c>
      <c r="I86" s="79" t="s">
        <v>522</v>
      </c>
      <c r="J86" s="79" t="s">
        <v>523</v>
      </c>
      <c r="K86" s="79"/>
      <c r="L86" s="79" t="s">
        <v>523</v>
      </c>
      <c r="M86" s="79" t="s">
        <v>524</v>
      </c>
      <c r="N86" s="80">
        <v>1</v>
      </c>
      <c r="O86" s="81">
        <v>45140</v>
      </c>
      <c r="P86" s="81">
        <v>45290</v>
      </c>
      <c r="Q86" s="82" t="s">
        <v>481</v>
      </c>
      <c r="R86" s="82" t="s">
        <v>38</v>
      </c>
      <c r="S86" s="83" t="s">
        <v>175</v>
      </c>
      <c r="T86" s="84">
        <f t="shared" si="8"/>
        <v>108</v>
      </c>
      <c r="U86" s="85">
        <f t="shared" si="9"/>
        <v>4.5914463055862593E-3</v>
      </c>
      <c r="V86" s="85">
        <v>0</v>
      </c>
      <c r="W86" s="85">
        <f t="shared" si="12"/>
        <v>4.5914463055862593E-3</v>
      </c>
      <c r="X86" s="84" t="s">
        <v>14</v>
      </c>
      <c r="Y86" s="85">
        <f t="shared" si="11"/>
        <v>0</v>
      </c>
      <c r="Z86" s="119" t="s">
        <v>757</v>
      </c>
      <c r="AA86" s="120" t="s">
        <v>34</v>
      </c>
      <c r="AB86" s="84" t="s">
        <v>700</v>
      </c>
      <c r="AC86" s="84" t="s">
        <v>803</v>
      </c>
      <c r="AD86" s="84"/>
    </row>
    <row r="87" spans="1:30" s="7" customFormat="1" ht="48.6" hidden="1" customHeight="1" thickBot="1" x14ac:dyDescent="0.3">
      <c r="A87" s="90" t="s">
        <v>279</v>
      </c>
      <c r="B87" s="91" t="s">
        <v>280</v>
      </c>
      <c r="C87" s="92">
        <v>44456</v>
      </c>
      <c r="D87" s="93">
        <v>3</v>
      </c>
      <c r="E87" s="94" t="s">
        <v>405</v>
      </c>
      <c r="F87" s="95" t="s">
        <v>661</v>
      </c>
      <c r="G87" s="96" t="s">
        <v>525</v>
      </c>
      <c r="H87" s="97" t="s">
        <v>407</v>
      </c>
      <c r="I87" s="98" t="s">
        <v>321</v>
      </c>
      <c r="J87" s="98" t="s">
        <v>526</v>
      </c>
      <c r="K87" s="98"/>
      <c r="L87" s="98" t="s">
        <v>527</v>
      </c>
      <c r="M87" s="98" t="s">
        <v>528</v>
      </c>
      <c r="N87" s="99">
        <v>1</v>
      </c>
      <c r="O87" s="100">
        <v>45139</v>
      </c>
      <c r="P87" s="100">
        <v>45657</v>
      </c>
      <c r="Q87" s="101" t="s">
        <v>325</v>
      </c>
      <c r="R87" s="101" t="s">
        <v>38</v>
      </c>
      <c r="S87" s="102" t="s">
        <v>175</v>
      </c>
      <c r="T87" s="103">
        <f t="shared" si="8"/>
        <v>371</v>
      </c>
      <c r="U87" s="104">
        <f t="shared" si="9"/>
        <v>1.577246832752317E-2</v>
      </c>
      <c r="V87" s="104">
        <v>0</v>
      </c>
      <c r="W87" s="104">
        <f t="shared" si="12"/>
        <v>0</v>
      </c>
      <c r="X87" s="103" t="s">
        <v>34</v>
      </c>
      <c r="Y87" s="104">
        <f t="shared" si="11"/>
        <v>0</v>
      </c>
      <c r="Z87" s="107"/>
      <c r="AA87" s="106"/>
      <c r="AB87" s="103" t="s">
        <v>801</v>
      </c>
      <c r="AC87" s="103" t="s">
        <v>803</v>
      </c>
      <c r="AD87" s="103"/>
    </row>
    <row r="88" spans="1:30" s="7" customFormat="1" ht="48.6" hidden="1" customHeight="1" thickBot="1" x14ac:dyDescent="0.3">
      <c r="A88" s="90" t="s">
        <v>279</v>
      </c>
      <c r="B88" s="91" t="s">
        <v>280</v>
      </c>
      <c r="C88" s="92">
        <v>44456</v>
      </c>
      <c r="D88" s="93">
        <v>3</v>
      </c>
      <c r="E88" s="94" t="s">
        <v>529</v>
      </c>
      <c r="F88" s="95" t="s">
        <v>670</v>
      </c>
      <c r="G88" s="96" t="s">
        <v>530</v>
      </c>
      <c r="H88" s="97" t="s">
        <v>531</v>
      </c>
      <c r="I88" s="98" t="s">
        <v>321</v>
      </c>
      <c r="J88" s="98" t="s">
        <v>331</v>
      </c>
      <c r="K88" s="98"/>
      <c r="L88" s="98" t="s">
        <v>413</v>
      </c>
      <c r="M88" s="98" t="s">
        <v>333</v>
      </c>
      <c r="N88" s="99">
        <v>1</v>
      </c>
      <c r="O88" s="100">
        <v>45139</v>
      </c>
      <c r="P88" s="100">
        <v>45657</v>
      </c>
      <c r="Q88" s="101" t="s">
        <v>174</v>
      </c>
      <c r="R88" s="101" t="s">
        <v>38</v>
      </c>
      <c r="S88" s="102" t="s">
        <v>175</v>
      </c>
      <c r="T88" s="103">
        <f t="shared" si="8"/>
        <v>371</v>
      </c>
      <c r="U88" s="104">
        <f t="shared" si="9"/>
        <v>1.577246832752317E-2</v>
      </c>
      <c r="V88" s="104">
        <v>0</v>
      </c>
      <c r="W88" s="104">
        <f t="shared" si="12"/>
        <v>0</v>
      </c>
      <c r="X88" s="103" t="s">
        <v>34</v>
      </c>
      <c r="Y88" s="104">
        <f t="shared" si="11"/>
        <v>0</v>
      </c>
      <c r="Z88" s="107"/>
      <c r="AA88" s="106"/>
      <c r="AB88" s="103" t="s">
        <v>801</v>
      </c>
      <c r="AC88" s="103" t="s">
        <v>803</v>
      </c>
      <c r="AD88" s="103"/>
    </row>
    <row r="89" spans="1:30" s="7" customFormat="1" ht="48.6" hidden="1" customHeight="1" x14ac:dyDescent="0.25">
      <c r="A89" s="54" t="s">
        <v>279</v>
      </c>
      <c r="B89" s="55" t="s">
        <v>280</v>
      </c>
      <c r="C89" s="56">
        <v>44456</v>
      </c>
      <c r="D89" s="57">
        <v>3</v>
      </c>
      <c r="E89" s="58" t="s">
        <v>532</v>
      </c>
      <c r="F89" s="59" t="s">
        <v>671</v>
      </c>
      <c r="G89" s="60" t="s">
        <v>533</v>
      </c>
      <c r="H89" s="61" t="s">
        <v>534</v>
      </c>
      <c r="I89" s="62" t="s">
        <v>535</v>
      </c>
      <c r="J89" s="62" t="s">
        <v>536</v>
      </c>
      <c r="K89" s="62"/>
      <c r="L89" s="62" t="s">
        <v>537</v>
      </c>
      <c r="M89" s="62" t="s">
        <v>538</v>
      </c>
      <c r="N89" s="63">
        <v>1</v>
      </c>
      <c r="O89" s="64">
        <v>45201</v>
      </c>
      <c r="P89" s="64">
        <v>45471</v>
      </c>
      <c r="Q89" s="65" t="s">
        <v>481</v>
      </c>
      <c r="R89" s="65" t="s">
        <v>38</v>
      </c>
      <c r="S89" s="66" t="s">
        <v>175</v>
      </c>
      <c r="T89" s="67">
        <f t="shared" si="8"/>
        <v>195</v>
      </c>
      <c r="U89" s="68">
        <f t="shared" si="9"/>
        <v>8.2901113850863024E-3</v>
      </c>
      <c r="V89" s="68">
        <v>0</v>
      </c>
      <c r="W89" s="68">
        <f t="shared" si="12"/>
        <v>0</v>
      </c>
      <c r="X89" s="67" t="s">
        <v>34</v>
      </c>
      <c r="Y89" s="68">
        <f t="shared" si="11"/>
        <v>0</v>
      </c>
      <c r="Z89" s="69"/>
      <c r="AA89" s="70"/>
      <c r="AB89" s="67" t="s">
        <v>801</v>
      </c>
      <c r="AC89" s="67" t="s">
        <v>803</v>
      </c>
      <c r="AD89" s="67"/>
    </row>
    <row r="90" spans="1:30" s="7" customFormat="1" ht="48.6" hidden="1" customHeight="1" x14ac:dyDescent="0.25">
      <c r="A90" s="109" t="s">
        <v>279</v>
      </c>
      <c r="B90" s="8" t="s">
        <v>280</v>
      </c>
      <c r="C90" s="24">
        <v>44456</v>
      </c>
      <c r="D90" s="14">
        <v>3</v>
      </c>
      <c r="E90" s="9" t="s">
        <v>532</v>
      </c>
      <c r="F90" s="45" t="s">
        <v>671</v>
      </c>
      <c r="G90" s="15" t="s">
        <v>539</v>
      </c>
      <c r="H90" s="16" t="s">
        <v>534</v>
      </c>
      <c r="I90" s="5" t="s">
        <v>535</v>
      </c>
      <c r="J90" s="5" t="s">
        <v>510</v>
      </c>
      <c r="K90" s="5"/>
      <c r="L90" s="5" t="s">
        <v>540</v>
      </c>
      <c r="M90" s="5" t="s">
        <v>541</v>
      </c>
      <c r="N90" s="6">
        <v>4</v>
      </c>
      <c r="O90" s="35">
        <v>45111</v>
      </c>
      <c r="P90" s="35">
        <v>45351</v>
      </c>
      <c r="Q90" s="28" t="s">
        <v>481</v>
      </c>
      <c r="R90" s="28" t="s">
        <v>38</v>
      </c>
      <c r="S90" s="29" t="s">
        <v>175</v>
      </c>
      <c r="T90" s="33">
        <f t="shared" si="8"/>
        <v>173</v>
      </c>
      <c r="U90" s="39">
        <f t="shared" si="9"/>
        <v>7.354816767281694E-3</v>
      </c>
      <c r="V90" s="39">
        <v>0</v>
      </c>
      <c r="W90" s="39">
        <f t="shared" si="12"/>
        <v>0</v>
      </c>
      <c r="X90" s="33" t="s">
        <v>34</v>
      </c>
      <c r="Y90" s="39">
        <f t="shared" si="11"/>
        <v>0</v>
      </c>
      <c r="Z90" s="51"/>
      <c r="AA90" s="34"/>
      <c r="AB90" s="33" t="s">
        <v>801</v>
      </c>
      <c r="AC90" s="33" t="s">
        <v>803</v>
      </c>
      <c r="AD90" s="33"/>
    </row>
    <row r="91" spans="1:30" s="7" customFormat="1" ht="48.6" hidden="1" customHeight="1" thickBot="1" x14ac:dyDescent="0.3">
      <c r="A91" s="71" t="s">
        <v>279</v>
      </c>
      <c r="B91" s="72" t="s">
        <v>280</v>
      </c>
      <c r="C91" s="73">
        <v>44456</v>
      </c>
      <c r="D91" s="74">
        <v>3</v>
      </c>
      <c r="E91" s="75" t="s">
        <v>532</v>
      </c>
      <c r="F91" s="76" t="s">
        <v>671</v>
      </c>
      <c r="G91" s="77" t="s">
        <v>542</v>
      </c>
      <c r="H91" s="78" t="s">
        <v>534</v>
      </c>
      <c r="I91" s="79" t="s">
        <v>543</v>
      </c>
      <c r="J91" s="79" t="s">
        <v>544</v>
      </c>
      <c r="K91" s="79"/>
      <c r="L91" s="79" t="s">
        <v>545</v>
      </c>
      <c r="M91" s="79" t="s">
        <v>546</v>
      </c>
      <c r="N91" s="80">
        <v>1</v>
      </c>
      <c r="O91" s="81">
        <v>45140</v>
      </c>
      <c r="P91" s="81">
        <v>45382</v>
      </c>
      <c r="Q91" s="82" t="s">
        <v>481</v>
      </c>
      <c r="R91" s="82" t="s">
        <v>38</v>
      </c>
      <c r="S91" s="83" t="s">
        <v>175</v>
      </c>
      <c r="T91" s="84">
        <f t="shared" si="8"/>
        <v>173</v>
      </c>
      <c r="U91" s="85">
        <f t="shared" si="9"/>
        <v>7.354816767281694E-3</v>
      </c>
      <c r="V91" s="85">
        <v>0</v>
      </c>
      <c r="W91" s="85">
        <f t="shared" si="12"/>
        <v>0</v>
      </c>
      <c r="X91" s="84" t="s">
        <v>34</v>
      </c>
      <c r="Y91" s="85">
        <f t="shared" si="11"/>
        <v>0</v>
      </c>
      <c r="Z91" s="114"/>
      <c r="AA91" s="87"/>
      <c r="AB91" s="84" t="s">
        <v>801</v>
      </c>
      <c r="AC91" s="84" t="s">
        <v>803</v>
      </c>
      <c r="AD91" s="84"/>
    </row>
    <row r="92" spans="1:30" s="7" customFormat="1" ht="148.5" hidden="1" customHeight="1" x14ac:dyDescent="0.25">
      <c r="A92" s="54" t="s">
        <v>279</v>
      </c>
      <c r="B92" s="55" t="s">
        <v>280</v>
      </c>
      <c r="C92" s="56">
        <v>44456</v>
      </c>
      <c r="D92" s="57">
        <v>3</v>
      </c>
      <c r="E92" s="58" t="s">
        <v>547</v>
      </c>
      <c r="F92" s="88" t="s">
        <v>672</v>
      </c>
      <c r="G92" s="60" t="s">
        <v>548</v>
      </c>
      <c r="H92" s="61" t="s">
        <v>549</v>
      </c>
      <c r="I92" s="62" t="s">
        <v>550</v>
      </c>
      <c r="J92" s="62" t="s">
        <v>551</v>
      </c>
      <c r="K92" s="62"/>
      <c r="L92" s="62" t="s">
        <v>552</v>
      </c>
      <c r="M92" s="62" t="s">
        <v>553</v>
      </c>
      <c r="N92" s="63">
        <v>1</v>
      </c>
      <c r="O92" s="64">
        <v>45140</v>
      </c>
      <c r="P92" s="64">
        <v>45290</v>
      </c>
      <c r="Q92" s="65" t="s">
        <v>481</v>
      </c>
      <c r="R92" s="65" t="s">
        <v>38</v>
      </c>
      <c r="S92" s="66" t="s">
        <v>175</v>
      </c>
      <c r="T92" s="67">
        <f t="shared" si="8"/>
        <v>108</v>
      </c>
      <c r="U92" s="68">
        <f t="shared" si="9"/>
        <v>4.5914463055862593E-3</v>
      </c>
      <c r="V92" s="68">
        <v>0</v>
      </c>
      <c r="W92" s="68">
        <f t="shared" si="12"/>
        <v>4.5914463055862593E-3</v>
      </c>
      <c r="X92" s="67" t="s">
        <v>14</v>
      </c>
      <c r="Y92" s="68">
        <f t="shared" si="11"/>
        <v>0</v>
      </c>
      <c r="Z92" s="118" t="s">
        <v>758</v>
      </c>
      <c r="AA92" s="70" t="s">
        <v>759</v>
      </c>
      <c r="AB92" s="67" t="s">
        <v>808</v>
      </c>
      <c r="AC92" s="67" t="s">
        <v>803</v>
      </c>
      <c r="AD92" s="67"/>
    </row>
    <row r="93" spans="1:30" s="7" customFormat="1" ht="149.25" hidden="1" customHeight="1" thickBot="1" x14ac:dyDescent="0.3">
      <c r="A93" s="71" t="s">
        <v>279</v>
      </c>
      <c r="B93" s="72" t="s">
        <v>280</v>
      </c>
      <c r="C93" s="73">
        <v>44456</v>
      </c>
      <c r="D93" s="74">
        <v>3</v>
      </c>
      <c r="E93" s="75" t="s">
        <v>547</v>
      </c>
      <c r="F93" s="89" t="s">
        <v>672</v>
      </c>
      <c r="G93" s="77" t="s">
        <v>554</v>
      </c>
      <c r="H93" s="78" t="s">
        <v>549</v>
      </c>
      <c r="I93" s="79" t="s">
        <v>179</v>
      </c>
      <c r="J93" s="79" t="s">
        <v>180</v>
      </c>
      <c r="K93" s="79"/>
      <c r="L93" s="79" t="s">
        <v>186</v>
      </c>
      <c r="M93" s="79" t="s">
        <v>181</v>
      </c>
      <c r="N93" s="80" t="s">
        <v>182</v>
      </c>
      <c r="O93" s="81">
        <v>45139</v>
      </c>
      <c r="P93" s="81">
        <v>45291</v>
      </c>
      <c r="Q93" s="82" t="s">
        <v>183</v>
      </c>
      <c r="R93" s="82" t="s">
        <v>38</v>
      </c>
      <c r="S93" s="83" t="s">
        <v>19</v>
      </c>
      <c r="T93" s="84">
        <f t="shared" si="8"/>
        <v>109</v>
      </c>
      <c r="U93" s="85">
        <f t="shared" si="9"/>
        <v>4.6339596973046506E-3</v>
      </c>
      <c r="V93" s="85">
        <v>0</v>
      </c>
      <c r="W93" s="85">
        <f t="shared" si="12"/>
        <v>4.6339596973046506E-3</v>
      </c>
      <c r="X93" s="84" t="s">
        <v>14</v>
      </c>
      <c r="Y93" s="85">
        <f t="shared" si="11"/>
        <v>0</v>
      </c>
      <c r="Z93" s="117" t="s">
        <v>34</v>
      </c>
      <c r="AA93" s="87" t="s">
        <v>760</v>
      </c>
      <c r="AB93" s="84" t="s">
        <v>808</v>
      </c>
      <c r="AC93" s="84" t="s">
        <v>803</v>
      </c>
      <c r="AD93" s="84"/>
    </row>
    <row r="94" spans="1:30" s="7" customFormat="1" ht="115.5" hidden="1" customHeight="1" x14ac:dyDescent="0.25">
      <c r="A94" s="54" t="s">
        <v>279</v>
      </c>
      <c r="B94" s="55" t="s">
        <v>280</v>
      </c>
      <c r="C94" s="56">
        <v>44456</v>
      </c>
      <c r="D94" s="57">
        <v>3</v>
      </c>
      <c r="E94" s="58" t="s">
        <v>555</v>
      </c>
      <c r="F94" s="59" t="s">
        <v>673</v>
      </c>
      <c r="G94" s="60" t="s">
        <v>556</v>
      </c>
      <c r="H94" s="61" t="s">
        <v>557</v>
      </c>
      <c r="I94" s="62" t="s">
        <v>558</v>
      </c>
      <c r="J94" s="62" t="s">
        <v>559</v>
      </c>
      <c r="K94" s="62"/>
      <c r="L94" s="62" t="s">
        <v>560</v>
      </c>
      <c r="M94" s="62" t="s">
        <v>561</v>
      </c>
      <c r="N94" s="63">
        <v>2</v>
      </c>
      <c r="O94" s="64">
        <v>45078</v>
      </c>
      <c r="P94" s="64">
        <v>45291</v>
      </c>
      <c r="Q94" s="65" t="s">
        <v>50</v>
      </c>
      <c r="R94" s="65" t="s">
        <v>16</v>
      </c>
      <c r="S94" s="66" t="s">
        <v>24</v>
      </c>
      <c r="T94" s="67">
        <f t="shared" si="8"/>
        <v>152</v>
      </c>
      <c r="U94" s="68">
        <f t="shared" si="9"/>
        <v>6.462035541195477E-3</v>
      </c>
      <c r="V94" s="68">
        <v>0</v>
      </c>
      <c r="W94" s="68">
        <f t="shared" si="12"/>
        <v>6.462035541195477E-3</v>
      </c>
      <c r="X94" s="67" t="s">
        <v>688</v>
      </c>
      <c r="Y94" s="68">
        <f t="shared" si="11"/>
        <v>6.462035541195477E-3</v>
      </c>
      <c r="Z94" s="118" t="s">
        <v>761</v>
      </c>
      <c r="AA94" s="70" t="s">
        <v>762</v>
      </c>
      <c r="AB94" s="67" t="s">
        <v>808</v>
      </c>
      <c r="AC94" s="67" t="s">
        <v>803</v>
      </c>
      <c r="AD94" s="67"/>
    </row>
    <row r="95" spans="1:30" s="7" customFormat="1" ht="48.6" hidden="1" customHeight="1" x14ac:dyDescent="0.25">
      <c r="A95" s="109" t="s">
        <v>279</v>
      </c>
      <c r="B95" s="8" t="s">
        <v>280</v>
      </c>
      <c r="C95" s="24">
        <v>44456</v>
      </c>
      <c r="D95" s="14">
        <v>3</v>
      </c>
      <c r="E95" s="9" t="s">
        <v>555</v>
      </c>
      <c r="F95" s="45" t="s">
        <v>673</v>
      </c>
      <c r="G95" s="15" t="s">
        <v>562</v>
      </c>
      <c r="H95" s="16" t="s">
        <v>557</v>
      </c>
      <c r="I95" s="5" t="s">
        <v>563</v>
      </c>
      <c r="J95" s="5" t="s">
        <v>564</v>
      </c>
      <c r="K95" s="5"/>
      <c r="L95" s="5" t="s">
        <v>565</v>
      </c>
      <c r="M95" s="5" t="s">
        <v>185</v>
      </c>
      <c r="N95" s="6">
        <v>1</v>
      </c>
      <c r="O95" s="35">
        <v>45140</v>
      </c>
      <c r="P95" s="35">
        <v>45473</v>
      </c>
      <c r="Q95" s="28" t="s">
        <v>566</v>
      </c>
      <c r="R95" s="28" t="s">
        <v>38</v>
      </c>
      <c r="S95" s="29" t="s">
        <v>175</v>
      </c>
      <c r="T95" s="33">
        <f t="shared" si="8"/>
        <v>238</v>
      </c>
      <c r="U95" s="39">
        <f t="shared" si="9"/>
        <v>1.0118187228977128E-2</v>
      </c>
      <c r="V95" s="39">
        <v>0</v>
      </c>
      <c r="W95" s="39">
        <f t="shared" si="12"/>
        <v>0</v>
      </c>
      <c r="X95" s="33" t="s">
        <v>34</v>
      </c>
      <c r="Y95" s="39">
        <f t="shared" si="11"/>
        <v>0</v>
      </c>
      <c r="Z95" s="51"/>
      <c r="AA95" s="34"/>
      <c r="AB95" s="33" t="s">
        <v>801</v>
      </c>
      <c r="AC95" s="33" t="s">
        <v>803</v>
      </c>
      <c r="AD95" s="33"/>
    </row>
    <row r="96" spans="1:30" s="7" customFormat="1" ht="48.6" hidden="1" customHeight="1" thickBot="1" x14ac:dyDescent="0.3">
      <c r="A96" s="71" t="s">
        <v>279</v>
      </c>
      <c r="B96" s="72" t="s">
        <v>280</v>
      </c>
      <c r="C96" s="73">
        <v>44456</v>
      </c>
      <c r="D96" s="74">
        <v>3</v>
      </c>
      <c r="E96" s="75" t="s">
        <v>555</v>
      </c>
      <c r="F96" s="76" t="s">
        <v>673</v>
      </c>
      <c r="G96" s="77" t="s">
        <v>567</v>
      </c>
      <c r="H96" s="78" t="s">
        <v>557</v>
      </c>
      <c r="I96" s="79" t="s">
        <v>563</v>
      </c>
      <c r="J96" s="79" t="s">
        <v>568</v>
      </c>
      <c r="K96" s="79"/>
      <c r="L96" s="79" t="s">
        <v>569</v>
      </c>
      <c r="M96" s="79" t="s">
        <v>461</v>
      </c>
      <c r="N96" s="80">
        <v>1</v>
      </c>
      <c r="O96" s="81">
        <v>45139</v>
      </c>
      <c r="P96" s="81">
        <v>45656</v>
      </c>
      <c r="Q96" s="82" t="s">
        <v>566</v>
      </c>
      <c r="R96" s="82" t="s">
        <v>38</v>
      </c>
      <c r="S96" s="83" t="s">
        <v>175</v>
      </c>
      <c r="T96" s="84">
        <f t="shared" si="8"/>
        <v>370</v>
      </c>
      <c r="U96" s="85">
        <f t="shared" si="9"/>
        <v>1.5729954935804778E-2</v>
      </c>
      <c r="V96" s="85">
        <v>0</v>
      </c>
      <c r="W96" s="85">
        <f t="shared" si="12"/>
        <v>0</v>
      </c>
      <c r="X96" s="84" t="s">
        <v>34</v>
      </c>
      <c r="Y96" s="85">
        <f t="shared" si="11"/>
        <v>0</v>
      </c>
      <c r="Z96" s="114"/>
      <c r="AA96" s="87"/>
      <c r="AB96" s="84" t="s">
        <v>801</v>
      </c>
      <c r="AC96" s="84" t="s">
        <v>803</v>
      </c>
      <c r="AD96" s="84"/>
    </row>
    <row r="97" spans="1:30" s="7" customFormat="1" ht="48.6" hidden="1" customHeight="1" thickBot="1" x14ac:dyDescent="0.3">
      <c r="A97" s="90" t="s">
        <v>279</v>
      </c>
      <c r="B97" s="91" t="s">
        <v>280</v>
      </c>
      <c r="C97" s="92">
        <v>44456</v>
      </c>
      <c r="D97" s="93">
        <v>3</v>
      </c>
      <c r="E97" s="94" t="s">
        <v>529</v>
      </c>
      <c r="F97" s="95" t="s">
        <v>670</v>
      </c>
      <c r="G97" s="96" t="s">
        <v>530</v>
      </c>
      <c r="H97" s="97" t="s">
        <v>531</v>
      </c>
      <c r="I97" s="98" t="s">
        <v>321</v>
      </c>
      <c r="J97" s="98" t="s">
        <v>331</v>
      </c>
      <c r="K97" s="98"/>
      <c r="L97" s="98" t="s">
        <v>413</v>
      </c>
      <c r="M97" s="98" t="s">
        <v>333</v>
      </c>
      <c r="N97" s="99">
        <v>1</v>
      </c>
      <c r="O97" s="100">
        <v>45139</v>
      </c>
      <c r="P97" s="100">
        <v>45657</v>
      </c>
      <c r="Q97" s="101" t="s">
        <v>174</v>
      </c>
      <c r="R97" s="101" t="s">
        <v>38</v>
      </c>
      <c r="S97" s="102" t="s">
        <v>175</v>
      </c>
      <c r="T97" s="103">
        <f t="shared" si="8"/>
        <v>371</v>
      </c>
      <c r="U97" s="104">
        <f t="shared" si="9"/>
        <v>1.577246832752317E-2</v>
      </c>
      <c r="V97" s="104">
        <v>0</v>
      </c>
      <c r="W97" s="104">
        <f t="shared" si="12"/>
        <v>0</v>
      </c>
      <c r="X97" s="103" t="s">
        <v>34</v>
      </c>
      <c r="Y97" s="104">
        <f t="shared" si="11"/>
        <v>0</v>
      </c>
      <c r="Z97" s="107"/>
      <c r="AA97" s="106"/>
      <c r="AB97" s="103" t="s">
        <v>801</v>
      </c>
      <c r="AC97" s="103" t="s">
        <v>803</v>
      </c>
      <c r="AD97" s="103"/>
    </row>
    <row r="98" spans="1:30" s="7" customFormat="1" ht="148.5" hidden="1" customHeight="1" x14ac:dyDescent="0.25">
      <c r="A98" s="54" t="s">
        <v>279</v>
      </c>
      <c r="B98" s="55" t="s">
        <v>280</v>
      </c>
      <c r="C98" s="56">
        <v>44456</v>
      </c>
      <c r="D98" s="57">
        <v>3</v>
      </c>
      <c r="E98" s="58" t="s">
        <v>570</v>
      </c>
      <c r="F98" s="88" t="s">
        <v>674</v>
      </c>
      <c r="G98" s="60" t="s">
        <v>571</v>
      </c>
      <c r="H98" s="61" t="s">
        <v>572</v>
      </c>
      <c r="I98" s="62" t="s">
        <v>573</v>
      </c>
      <c r="J98" s="62" t="s">
        <v>574</v>
      </c>
      <c r="K98" s="62"/>
      <c r="L98" s="62" t="s">
        <v>575</v>
      </c>
      <c r="M98" s="62" t="s">
        <v>576</v>
      </c>
      <c r="N98" s="63">
        <v>1</v>
      </c>
      <c r="O98" s="64">
        <v>45383</v>
      </c>
      <c r="P98" s="64">
        <v>45443</v>
      </c>
      <c r="Q98" s="65" t="s">
        <v>577</v>
      </c>
      <c r="R98" s="65" t="s">
        <v>16</v>
      </c>
      <c r="S98" s="66" t="s">
        <v>24</v>
      </c>
      <c r="T98" s="67">
        <f t="shared" si="8"/>
        <v>45</v>
      </c>
      <c r="U98" s="68">
        <f t="shared" si="9"/>
        <v>1.9131026273276081E-3</v>
      </c>
      <c r="V98" s="68">
        <v>0</v>
      </c>
      <c r="W98" s="68">
        <f t="shared" si="12"/>
        <v>0</v>
      </c>
      <c r="X98" s="67" t="s">
        <v>771</v>
      </c>
      <c r="Y98" s="68">
        <f t="shared" si="11"/>
        <v>0</v>
      </c>
      <c r="Z98" s="69"/>
      <c r="AA98" s="70"/>
      <c r="AB98" s="67" t="s">
        <v>801</v>
      </c>
      <c r="AC98" s="67" t="s">
        <v>803</v>
      </c>
      <c r="AD98" s="67"/>
    </row>
    <row r="99" spans="1:30" s="7" customFormat="1" ht="48.6" hidden="1" customHeight="1" thickBot="1" x14ac:dyDescent="0.3">
      <c r="A99" s="71" t="s">
        <v>279</v>
      </c>
      <c r="B99" s="72" t="s">
        <v>280</v>
      </c>
      <c r="C99" s="73">
        <v>44456</v>
      </c>
      <c r="D99" s="74">
        <v>3</v>
      </c>
      <c r="E99" s="75" t="s">
        <v>570</v>
      </c>
      <c r="F99" s="89" t="s">
        <v>674</v>
      </c>
      <c r="G99" s="77" t="s">
        <v>578</v>
      </c>
      <c r="H99" s="78" t="s">
        <v>572</v>
      </c>
      <c r="I99" s="79" t="s">
        <v>171</v>
      </c>
      <c r="J99" s="79" t="s">
        <v>453</v>
      </c>
      <c r="K99" s="79"/>
      <c r="L99" s="79" t="s">
        <v>454</v>
      </c>
      <c r="M99" s="79" t="s">
        <v>172</v>
      </c>
      <c r="N99" s="80">
        <v>1</v>
      </c>
      <c r="O99" s="81">
        <v>44713</v>
      </c>
      <c r="P99" s="81">
        <v>45473</v>
      </c>
      <c r="Q99" s="82" t="s">
        <v>50</v>
      </c>
      <c r="R99" s="82" t="s">
        <v>16</v>
      </c>
      <c r="S99" s="83" t="s">
        <v>24</v>
      </c>
      <c r="T99" s="84">
        <f t="shared" si="8"/>
        <v>543</v>
      </c>
      <c r="U99" s="85">
        <f t="shared" si="9"/>
        <v>2.3084771703086471E-2</v>
      </c>
      <c r="V99" s="85">
        <v>0</v>
      </c>
      <c r="W99" s="85">
        <f t="shared" si="12"/>
        <v>0</v>
      </c>
      <c r="X99" s="84" t="s">
        <v>34</v>
      </c>
      <c r="Y99" s="85">
        <f t="shared" si="11"/>
        <v>0</v>
      </c>
      <c r="Z99" s="114"/>
      <c r="AA99" s="87"/>
      <c r="AB99" s="84" t="s">
        <v>801</v>
      </c>
      <c r="AC99" s="84" t="s">
        <v>803</v>
      </c>
      <c r="AD99" s="84"/>
    </row>
    <row r="100" spans="1:30" s="7" customFormat="1" ht="148.5" hidden="1" customHeight="1" x14ac:dyDescent="0.25">
      <c r="A100" s="54" t="s">
        <v>279</v>
      </c>
      <c r="B100" s="55" t="s">
        <v>280</v>
      </c>
      <c r="C100" s="56">
        <v>44456</v>
      </c>
      <c r="D100" s="57">
        <v>3</v>
      </c>
      <c r="E100" s="58" t="s">
        <v>579</v>
      </c>
      <c r="F100" s="59" t="s">
        <v>675</v>
      </c>
      <c r="G100" s="60" t="s">
        <v>580</v>
      </c>
      <c r="H100" s="61" t="s">
        <v>581</v>
      </c>
      <c r="I100" s="62" t="s">
        <v>582</v>
      </c>
      <c r="J100" s="62" t="s">
        <v>583</v>
      </c>
      <c r="K100" s="62"/>
      <c r="L100" s="62" t="s">
        <v>584</v>
      </c>
      <c r="M100" s="62" t="s">
        <v>585</v>
      </c>
      <c r="N100" s="63">
        <v>1</v>
      </c>
      <c r="O100" s="64">
        <v>45292</v>
      </c>
      <c r="P100" s="64">
        <v>45473</v>
      </c>
      <c r="Q100" s="65" t="s">
        <v>566</v>
      </c>
      <c r="R100" s="65" t="s">
        <v>38</v>
      </c>
      <c r="S100" s="66" t="s">
        <v>175</v>
      </c>
      <c r="T100" s="67">
        <f t="shared" ref="T100:T108" si="13">NETWORKDAYS(O100,P100)</f>
        <v>130</v>
      </c>
      <c r="U100" s="68">
        <f t="shared" ref="U100:U108" si="14">T100/$T$2</f>
        <v>5.5267409233908677E-3</v>
      </c>
      <c r="V100" s="68">
        <v>0</v>
      </c>
      <c r="W100" s="68">
        <f t="shared" si="12"/>
        <v>0</v>
      </c>
      <c r="X100" s="67" t="s">
        <v>771</v>
      </c>
      <c r="Y100" s="68">
        <f t="shared" ref="Y100:Y108" si="15">IF(X100="finalizada",W100,0)</f>
        <v>0</v>
      </c>
      <c r="Z100" s="69"/>
      <c r="AA100" s="70"/>
      <c r="AB100" s="67" t="s">
        <v>801</v>
      </c>
      <c r="AC100" s="67" t="s">
        <v>803</v>
      </c>
      <c r="AD100" s="67"/>
    </row>
    <row r="101" spans="1:30" s="7" customFormat="1" ht="48.6" hidden="1" customHeight="1" x14ac:dyDescent="0.25">
      <c r="A101" s="109" t="s">
        <v>279</v>
      </c>
      <c r="B101" s="8" t="s">
        <v>280</v>
      </c>
      <c r="C101" s="24">
        <v>44456</v>
      </c>
      <c r="D101" s="14">
        <v>3</v>
      </c>
      <c r="E101" s="9" t="s">
        <v>579</v>
      </c>
      <c r="F101" s="45" t="s">
        <v>675</v>
      </c>
      <c r="G101" s="15" t="s">
        <v>586</v>
      </c>
      <c r="H101" s="16" t="s">
        <v>581</v>
      </c>
      <c r="I101" s="5" t="s">
        <v>582</v>
      </c>
      <c r="J101" s="5" t="s">
        <v>587</v>
      </c>
      <c r="K101" s="5"/>
      <c r="L101" s="5" t="s">
        <v>408</v>
      </c>
      <c r="M101" s="5" t="s">
        <v>324</v>
      </c>
      <c r="N101" s="6">
        <v>1</v>
      </c>
      <c r="O101" s="35">
        <v>45139</v>
      </c>
      <c r="P101" s="35">
        <v>45657</v>
      </c>
      <c r="Q101" s="28" t="s">
        <v>325</v>
      </c>
      <c r="R101" s="28" t="s">
        <v>38</v>
      </c>
      <c r="S101" s="29" t="s">
        <v>175</v>
      </c>
      <c r="T101" s="33">
        <f t="shared" si="13"/>
        <v>371</v>
      </c>
      <c r="U101" s="39">
        <f t="shared" si="14"/>
        <v>1.577246832752317E-2</v>
      </c>
      <c r="V101" s="39">
        <v>0</v>
      </c>
      <c r="W101" s="39">
        <f t="shared" si="12"/>
        <v>0</v>
      </c>
      <c r="X101" s="33" t="s">
        <v>34</v>
      </c>
      <c r="Y101" s="39">
        <f t="shared" si="15"/>
        <v>0</v>
      </c>
      <c r="Z101" s="51"/>
      <c r="AA101" s="34"/>
      <c r="AB101" s="33" t="s">
        <v>801</v>
      </c>
      <c r="AC101" s="33" t="s">
        <v>803</v>
      </c>
      <c r="AD101" s="33"/>
    </row>
    <row r="102" spans="1:30" s="7" customFormat="1" ht="48.6" hidden="1" customHeight="1" x14ac:dyDescent="0.25">
      <c r="A102" s="109" t="s">
        <v>279</v>
      </c>
      <c r="B102" s="8" t="s">
        <v>280</v>
      </c>
      <c r="C102" s="24">
        <v>44456</v>
      </c>
      <c r="D102" s="14">
        <v>3</v>
      </c>
      <c r="E102" s="9" t="s">
        <v>579</v>
      </c>
      <c r="F102" s="45" t="s">
        <v>675</v>
      </c>
      <c r="G102" s="15" t="s">
        <v>588</v>
      </c>
      <c r="H102" s="16" t="s">
        <v>581</v>
      </c>
      <c r="I102" s="5" t="s">
        <v>582</v>
      </c>
      <c r="J102" s="5" t="s">
        <v>435</v>
      </c>
      <c r="K102" s="5"/>
      <c r="L102" s="5" t="s">
        <v>52</v>
      </c>
      <c r="M102" s="5" t="s">
        <v>53</v>
      </c>
      <c r="N102" s="6">
        <v>1</v>
      </c>
      <c r="O102" s="35">
        <v>44563</v>
      </c>
      <c r="P102" s="35">
        <v>46022</v>
      </c>
      <c r="Q102" s="28" t="s">
        <v>51</v>
      </c>
      <c r="R102" s="28" t="s">
        <v>16</v>
      </c>
      <c r="S102" s="29" t="s">
        <v>43</v>
      </c>
      <c r="T102" s="33">
        <f t="shared" si="13"/>
        <v>1043</v>
      </c>
      <c r="U102" s="39">
        <f t="shared" si="14"/>
        <v>4.4341467562282119E-2</v>
      </c>
      <c r="V102" s="39">
        <v>0</v>
      </c>
      <c r="W102" s="39">
        <f t="shared" si="12"/>
        <v>0</v>
      </c>
      <c r="X102" s="33" t="s">
        <v>34</v>
      </c>
      <c r="Y102" s="39">
        <f t="shared" si="15"/>
        <v>0</v>
      </c>
      <c r="Z102" s="51"/>
      <c r="AA102" s="34"/>
      <c r="AB102" s="33" t="s">
        <v>801</v>
      </c>
      <c r="AC102" s="33" t="s">
        <v>803</v>
      </c>
      <c r="AD102" s="33"/>
    </row>
    <row r="103" spans="1:30" s="7" customFormat="1" ht="99" hidden="1" customHeight="1" x14ac:dyDescent="0.25">
      <c r="A103" s="109" t="s">
        <v>279</v>
      </c>
      <c r="B103" s="8" t="s">
        <v>280</v>
      </c>
      <c r="C103" s="24">
        <v>44456</v>
      </c>
      <c r="D103" s="14">
        <v>3</v>
      </c>
      <c r="E103" s="9" t="s">
        <v>579</v>
      </c>
      <c r="F103" s="45" t="s">
        <v>675</v>
      </c>
      <c r="G103" s="15" t="s">
        <v>589</v>
      </c>
      <c r="H103" s="16" t="s">
        <v>581</v>
      </c>
      <c r="I103" s="5" t="s">
        <v>582</v>
      </c>
      <c r="J103" s="5" t="s">
        <v>590</v>
      </c>
      <c r="K103" s="5"/>
      <c r="L103" s="5" t="s">
        <v>591</v>
      </c>
      <c r="M103" s="5" t="s">
        <v>592</v>
      </c>
      <c r="N103" s="6">
        <v>1</v>
      </c>
      <c r="O103" s="35">
        <v>45140</v>
      </c>
      <c r="P103" s="35">
        <v>45291</v>
      </c>
      <c r="Q103" s="28" t="s">
        <v>566</v>
      </c>
      <c r="R103" s="28" t="s">
        <v>38</v>
      </c>
      <c r="S103" s="29" t="s">
        <v>175</v>
      </c>
      <c r="T103" s="33">
        <f t="shared" si="13"/>
        <v>108</v>
      </c>
      <c r="U103" s="39">
        <f t="shared" si="14"/>
        <v>4.5914463055862593E-3</v>
      </c>
      <c r="V103" s="39">
        <v>0</v>
      </c>
      <c r="W103" s="39">
        <f t="shared" si="12"/>
        <v>4.5914463055862593E-3</v>
      </c>
      <c r="X103" s="33" t="s">
        <v>688</v>
      </c>
      <c r="Y103" s="39">
        <f t="shared" si="15"/>
        <v>4.5914463055862593E-3</v>
      </c>
      <c r="Z103" s="52" t="s">
        <v>763</v>
      </c>
      <c r="AA103" s="34" t="s">
        <v>772</v>
      </c>
      <c r="AB103" s="33" t="s">
        <v>808</v>
      </c>
      <c r="AC103" s="33" t="s">
        <v>803</v>
      </c>
      <c r="AD103" s="33"/>
    </row>
    <row r="104" spans="1:30" s="7" customFormat="1" ht="48.6" hidden="1" customHeight="1" thickBot="1" x14ac:dyDescent="0.3">
      <c r="A104" s="71" t="s">
        <v>279</v>
      </c>
      <c r="B104" s="72" t="s">
        <v>280</v>
      </c>
      <c r="C104" s="73">
        <v>44456</v>
      </c>
      <c r="D104" s="74">
        <v>3</v>
      </c>
      <c r="E104" s="75" t="s">
        <v>579</v>
      </c>
      <c r="F104" s="76" t="s">
        <v>675</v>
      </c>
      <c r="G104" s="77" t="s">
        <v>593</v>
      </c>
      <c r="H104" s="78" t="s">
        <v>581</v>
      </c>
      <c r="I104" s="79" t="s">
        <v>582</v>
      </c>
      <c r="J104" s="79" t="s">
        <v>594</v>
      </c>
      <c r="K104" s="79"/>
      <c r="L104" s="79" t="s">
        <v>569</v>
      </c>
      <c r="M104" s="79" t="s">
        <v>461</v>
      </c>
      <c r="N104" s="80">
        <v>1</v>
      </c>
      <c r="O104" s="81">
        <v>45139</v>
      </c>
      <c r="P104" s="81">
        <v>45656</v>
      </c>
      <c r="Q104" s="82" t="s">
        <v>595</v>
      </c>
      <c r="R104" s="82" t="s">
        <v>38</v>
      </c>
      <c r="S104" s="83" t="s">
        <v>175</v>
      </c>
      <c r="T104" s="84">
        <f t="shared" si="13"/>
        <v>370</v>
      </c>
      <c r="U104" s="85">
        <f t="shared" si="14"/>
        <v>1.5729954935804778E-2</v>
      </c>
      <c r="V104" s="85">
        <v>0</v>
      </c>
      <c r="W104" s="85">
        <f t="shared" si="12"/>
        <v>0</v>
      </c>
      <c r="X104" s="84" t="s">
        <v>34</v>
      </c>
      <c r="Y104" s="85">
        <f t="shared" si="15"/>
        <v>0</v>
      </c>
      <c r="Z104" s="114"/>
      <c r="AA104" s="87"/>
      <c r="AB104" s="84" t="s">
        <v>801</v>
      </c>
      <c r="AC104" s="84" t="s">
        <v>803</v>
      </c>
      <c r="AD104" s="84"/>
    </row>
    <row r="105" spans="1:30" s="7" customFormat="1" ht="48.6" hidden="1" customHeight="1" thickBot="1" x14ac:dyDescent="0.3">
      <c r="A105" s="90" t="s">
        <v>279</v>
      </c>
      <c r="B105" s="91" t="s">
        <v>280</v>
      </c>
      <c r="C105" s="92">
        <v>44456</v>
      </c>
      <c r="D105" s="93">
        <v>3</v>
      </c>
      <c r="E105" s="94" t="s">
        <v>596</v>
      </c>
      <c r="F105" s="95" t="s">
        <v>676</v>
      </c>
      <c r="G105" s="96" t="s">
        <v>597</v>
      </c>
      <c r="H105" s="97" t="s">
        <v>598</v>
      </c>
      <c r="I105" s="98" t="s">
        <v>599</v>
      </c>
      <c r="J105" s="98" t="s">
        <v>600</v>
      </c>
      <c r="K105" s="98"/>
      <c r="L105" s="98" t="s">
        <v>601</v>
      </c>
      <c r="M105" s="98" t="s">
        <v>602</v>
      </c>
      <c r="N105" s="99">
        <v>1</v>
      </c>
      <c r="O105" s="100">
        <v>44835</v>
      </c>
      <c r="P105" s="100">
        <v>45473</v>
      </c>
      <c r="Q105" s="101" t="s">
        <v>603</v>
      </c>
      <c r="R105" s="101" t="s">
        <v>38</v>
      </c>
      <c r="S105" s="102" t="s">
        <v>175</v>
      </c>
      <c r="T105" s="103">
        <f t="shared" si="13"/>
        <v>455</v>
      </c>
      <c r="U105" s="104">
        <f t="shared" si="14"/>
        <v>1.9343593231868038E-2</v>
      </c>
      <c r="V105" s="104">
        <v>0</v>
      </c>
      <c r="W105" s="104">
        <f t="shared" si="12"/>
        <v>0</v>
      </c>
      <c r="X105" s="103" t="s">
        <v>34</v>
      </c>
      <c r="Y105" s="104">
        <f t="shared" si="15"/>
        <v>0</v>
      </c>
      <c r="Z105" s="107"/>
      <c r="AA105" s="106"/>
      <c r="AB105" s="103" t="s">
        <v>801</v>
      </c>
      <c r="AC105" s="103" t="s">
        <v>803</v>
      </c>
      <c r="AD105" s="103"/>
    </row>
    <row r="106" spans="1:30" s="7" customFormat="1" ht="48.6" hidden="1" customHeight="1" thickBot="1" x14ac:dyDescent="0.3">
      <c r="A106" s="90" t="s">
        <v>279</v>
      </c>
      <c r="B106" s="91" t="s">
        <v>280</v>
      </c>
      <c r="C106" s="92">
        <v>44456</v>
      </c>
      <c r="D106" s="93">
        <v>3</v>
      </c>
      <c r="E106" s="94" t="s">
        <v>604</v>
      </c>
      <c r="F106" s="95" t="s">
        <v>677</v>
      </c>
      <c r="G106" s="96" t="s">
        <v>605</v>
      </c>
      <c r="H106" s="97" t="s">
        <v>606</v>
      </c>
      <c r="I106" s="98" t="s">
        <v>599</v>
      </c>
      <c r="J106" s="98" t="s">
        <v>600</v>
      </c>
      <c r="K106" s="98"/>
      <c r="L106" s="98" t="s">
        <v>607</v>
      </c>
      <c r="M106" s="98" t="s">
        <v>602</v>
      </c>
      <c r="N106" s="99">
        <v>1</v>
      </c>
      <c r="O106" s="100">
        <v>44835</v>
      </c>
      <c r="P106" s="100">
        <v>45473</v>
      </c>
      <c r="Q106" s="101" t="s">
        <v>603</v>
      </c>
      <c r="R106" s="101" t="s">
        <v>38</v>
      </c>
      <c r="S106" s="102" t="s">
        <v>175</v>
      </c>
      <c r="T106" s="103">
        <f t="shared" si="13"/>
        <v>455</v>
      </c>
      <c r="U106" s="104">
        <f t="shared" si="14"/>
        <v>1.9343593231868038E-2</v>
      </c>
      <c r="V106" s="104">
        <v>0</v>
      </c>
      <c r="W106" s="104">
        <f t="shared" si="12"/>
        <v>0</v>
      </c>
      <c r="X106" s="103" t="s">
        <v>34</v>
      </c>
      <c r="Y106" s="104">
        <f t="shared" si="15"/>
        <v>0</v>
      </c>
      <c r="Z106" s="107"/>
      <c r="AA106" s="106"/>
      <c r="AB106" s="103" t="s">
        <v>801</v>
      </c>
      <c r="AC106" s="103" t="s">
        <v>803</v>
      </c>
      <c r="AD106" s="103"/>
    </row>
    <row r="107" spans="1:30" s="7" customFormat="1" ht="181.5" hidden="1" customHeight="1" x14ac:dyDescent="0.25">
      <c r="A107" s="54" t="s">
        <v>279</v>
      </c>
      <c r="B107" s="55" t="s">
        <v>280</v>
      </c>
      <c r="C107" s="56">
        <v>44456</v>
      </c>
      <c r="D107" s="57">
        <v>3</v>
      </c>
      <c r="E107" s="58" t="s">
        <v>608</v>
      </c>
      <c r="F107" s="88" t="s">
        <v>678</v>
      </c>
      <c r="G107" s="60" t="s">
        <v>609</v>
      </c>
      <c r="H107" s="61" t="s">
        <v>610</v>
      </c>
      <c r="I107" s="62" t="s">
        <v>611</v>
      </c>
      <c r="J107" s="62" t="s">
        <v>612</v>
      </c>
      <c r="K107" s="62"/>
      <c r="L107" s="62" t="s">
        <v>612</v>
      </c>
      <c r="M107" s="62" t="s">
        <v>613</v>
      </c>
      <c r="N107" s="63">
        <v>1</v>
      </c>
      <c r="O107" s="64">
        <v>45296</v>
      </c>
      <c r="P107" s="64">
        <v>45657</v>
      </c>
      <c r="Q107" s="65" t="s">
        <v>566</v>
      </c>
      <c r="R107" s="65" t="s">
        <v>38</v>
      </c>
      <c r="S107" s="66" t="s">
        <v>175</v>
      </c>
      <c r="T107" s="67">
        <f t="shared" si="13"/>
        <v>258</v>
      </c>
      <c r="U107" s="68">
        <f t="shared" si="14"/>
        <v>1.0968455063344955E-2</v>
      </c>
      <c r="V107" s="68">
        <v>0</v>
      </c>
      <c r="W107" s="68">
        <f t="shared" si="12"/>
        <v>0</v>
      </c>
      <c r="X107" s="67" t="s">
        <v>771</v>
      </c>
      <c r="Y107" s="68">
        <f t="shared" si="15"/>
        <v>0</v>
      </c>
      <c r="Z107" s="69"/>
      <c r="AA107" s="70"/>
      <c r="AB107" s="67" t="s">
        <v>801</v>
      </c>
      <c r="AC107" s="67" t="s">
        <v>803</v>
      </c>
      <c r="AD107" s="67"/>
    </row>
    <row r="108" spans="1:30" s="7" customFormat="1" ht="48.6" hidden="1" customHeight="1" thickBot="1" x14ac:dyDescent="0.3">
      <c r="A108" s="71" t="s">
        <v>279</v>
      </c>
      <c r="B108" s="72" t="s">
        <v>280</v>
      </c>
      <c r="C108" s="73">
        <v>44456</v>
      </c>
      <c r="D108" s="74">
        <v>3</v>
      </c>
      <c r="E108" s="75" t="s">
        <v>608</v>
      </c>
      <c r="F108" s="89" t="s">
        <v>678</v>
      </c>
      <c r="G108" s="77" t="s">
        <v>614</v>
      </c>
      <c r="H108" s="78" t="s">
        <v>610</v>
      </c>
      <c r="I108" s="79" t="s">
        <v>615</v>
      </c>
      <c r="J108" s="79" t="s">
        <v>616</v>
      </c>
      <c r="K108" s="79"/>
      <c r="L108" s="79" t="s">
        <v>617</v>
      </c>
      <c r="M108" s="79" t="s">
        <v>618</v>
      </c>
      <c r="N108" s="80">
        <v>1</v>
      </c>
      <c r="O108" s="81">
        <v>45200</v>
      </c>
      <c r="P108" s="81">
        <v>45657</v>
      </c>
      <c r="Q108" s="82" t="s">
        <v>595</v>
      </c>
      <c r="R108" s="82" t="s">
        <v>38</v>
      </c>
      <c r="S108" s="83" t="s">
        <v>175</v>
      </c>
      <c r="T108" s="84">
        <f t="shared" si="13"/>
        <v>327</v>
      </c>
      <c r="U108" s="85">
        <f t="shared" si="14"/>
        <v>1.3901879091913953E-2</v>
      </c>
      <c r="V108" s="85">
        <v>0</v>
      </c>
      <c r="W108" s="85">
        <f t="shared" si="12"/>
        <v>0</v>
      </c>
      <c r="X108" s="84" t="s">
        <v>34</v>
      </c>
      <c r="Y108" s="85">
        <f t="shared" si="15"/>
        <v>0</v>
      </c>
      <c r="Z108" s="114"/>
      <c r="AA108" s="87"/>
      <c r="AB108" s="84" t="s">
        <v>801</v>
      </c>
      <c r="AC108" s="84" t="s">
        <v>803</v>
      </c>
      <c r="AD108" s="84"/>
    </row>
    <row r="109" spans="1:30" ht="48.6" customHeight="1" x14ac:dyDescent="0.25">
      <c r="U109" s="43"/>
    </row>
  </sheetData>
  <sheetProtection autoFilter="0"/>
  <protectedRanges>
    <protectedRange algorithmName="SHA-512" hashValue="7/NX81kxWOGH9X12LuuMmUObXzbpGD32QVQj+SY8AK3vn4NFw7yX/9a/ZePJCdSmAY9ZOj9z7GoWElAMlFgVqQ==" saltValue="XUw4STtzimiDXjymS/A6GA==" spinCount="100000" sqref="B23:E97 G23:Q97 F23:F108 B4:S22 R23:S108" name="PM2020AU1"/>
  </protectedRanges>
  <autoFilter ref="A3:AC108" xr:uid="{C6D91D62-F62A-4B15-A8F0-66FFF515D28D}">
    <filterColumn colId="18">
      <filters>
        <filter val="Grupo de Talento Humano"/>
      </filters>
    </filterColumn>
    <sortState xmlns:xlrd2="http://schemas.microsoft.com/office/spreadsheetml/2017/richdata2" ref="A4:AC108">
      <sortCondition sortBy="cellColor" ref="AA3:AA108" dxfId="470"/>
    </sortState>
  </autoFilter>
  <mergeCells count="3">
    <mergeCell ref="B1:G1"/>
    <mergeCell ref="A2:F2"/>
    <mergeCell ref="G2:S2"/>
  </mergeCells>
  <conditionalFormatting sqref="O4:P108">
    <cfRule type="cellIs" dxfId="469" priority="4" operator="greaterThan">
      <formula>$P$1</formula>
    </cfRule>
  </conditionalFormatting>
  <conditionalFormatting sqref="X4:X108">
    <cfRule type="cellIs" dxfId="468" priority="1" operator="equal">
      <formula>"Sin reporte"</formula>
    </cfRule>
    <cfRule type="cellIs" dxfId="467" priority="2" operator="equal">
      <formula>"Vencida"</formula>
    </cfRule>
    <cfRule type="cellIs" dxfId="466" priority="3" operator="equal">
      <formula>"FINALIZADA"</formula>
    </cfRule>
  </conditionalFormatting>
  <dataValidations count="21">
    <dataValidation allowBlank="1" showInputMessage="1" showErrorMessage="1" prompt="Seleccione la dependencia a la cual corresponde el responsable" sqref="R3" xr:uid="{9E6CFCFB-E5A8-4D2D-9166-225458574AFC}"/>
    <dataValidation allowBlank="1" showInputMessage="1" showErrorMessage="1" prompt="Dependencia, grupo o equipo responsable de la implementación de la acción de mejora." sqref="S3" xr:uid="{9ABC2F26-D558-4B7E-B646-1D6861949852}"/>
    <dataValidation allowBlank="1" showInputMessage="1" showErrorMessage="1" prompt="Cargo o rol encargado de ejecutar la acción de mejora." sqref="Q3" xr:uid="{26C506D9-E439-4490-B02C-A417A035017E}"/>
    <dataValidation allowBlank="1" showInputMessage="1" showErrorMessage="1" prompt="Fecha prevista para completar la acción de mejora." sqref="P3" xr:uid="{47F09F9F-90F9-413E-983F-FD50A5D45020}"/>
    <dataValidation allowBlank="1" showInputMessage="1" showErrorMessage="1" prompt="Fecha en que se iniciará a desarrollarse la acción de mejora." sqref="O3" xr:uid="{3F4D6E04-218F-4FD1-97E6-63557D510BB4}"/>
    <dataValidation allowBlank="1" showInputMessage="1" showErrorMessage="1" prompt="Valores numéricos o indicadores utilizados para cuantificar el progreso." sqref="N3" xr:uid="{675DB687-30D4-44FB-B39A-281710326421}"/>
    <dataValidation allowBlank="1" showInputMessage="1" showErrorMessage="1" prompt="Medida cuantitativa o cualitativa utilizada para evaluar el progreso de la acción de mejora." sqref="M3" xr:uid="{1D20368D-2701-4685-9D66-B65ABF8BB473}"/>
    <dataValidation allowBlank="1" showInputMessage="1" showErrorMessage="1" prompt="Explicación detallada del hallazgo o la no conformidad identificada. Si el origen es por auditoría interna o externa, se mantiene la redacción reportada en el informe de auditoría." sqref="H3" xr:uid="{19944BD9-8C6A-4EE9-9C57-27A17DDFE90C}"/>
    <dataValidation allowBlank="1" showInputMessage="1" showErrorMessage="1" prompt="Código único para identificar la acción de mejora._x000a_Ejemplo: 2024.AU09.01.01" sqref="G3" xr:uid="{A9D57CE6-8EC9-43E1-BB1E-6DC8E8A60C5E}"/>
    <dataValidation allowBlank="1" showInputMessage="1" showErrorMessage="1" prompt="Identificador único del hallazgo._x000a_Ejemplo: 2024.AU09.01" sqref="F3" xr:uid="{DF7BB1DD-D91B-40E8-8C61-6F2A1D70708D}"/>
    <dataValidation allowBlank="1" showInputMessage="1" showErrorMessage="1" prompt="Número de versión del plan de mejora para llevar un registro de las actualizaciones." sqref="D3" xr:uid="{7551425D-1AF7-4493-9F3F-69E376296C1B}"/>
    <dataValidation allowBlank="1" showInputMessage="1" showErrorMessage="1" prompt="Fecha en la que se emitió el informe" sqref="C3" xr:uid="{074693D2-B6DB-4C35-A725-2B2EFEE2A134}"/>
    <dataValidation allowBlank="1" showInputMessage="1" showErrorMessage="1" prompt="Nombre del informe o documento de referencia que originó el plan de mejora." sqref="B3" xr:uid="{AB6D0032-F51C-475A-8038-F9D9404DFE93}"/>
    <dataValidation allowBlank="1" showInputMessage="1" showErrorMessage="1" prompt="Se refiere a las normas o lineamientos que se deben cumplir y que son objeto de evaluación._x000a_Para el caso de registro calificado escribir &quot;Normativa vigente MEN&quot;_x000a_Para el caso de acreditación escribir &quot;Normativa vigente CESU&quot;" sqref="E3" xr:uid="{E896394E-77B9-4B46-ABC5-EF5A48F80A30}"/>
    <dataValidation allowBlank="1" showInputMessage="1" showErrorMessage="1" prompt="Detalles sobre la acción específica que se llevará a cabo para abordar el hallazgo o la no conformidad." sqref="J3" xr:uid="{BFA37F39-3001-4B11-91E1-6AA6080A3244}"/>
    <dataValidation allowBlank="1" showInputMessage="1" showErrorMessage="1" prompt="Razones principales que llevaron al hallazgo o no conformidad._x000a_* Tener en cuenta que para cada hallazgo puede existir más de una causa" sqref="I3" xr:uid="{44D88483-41AA-4C66-A782-373331835FD7}"/>
    <dataValidation allowBlank="1" showInputMessage="1" showErrorMessage="1" prompt="Actividades específicas que forman parte de la acción de mejora." sqref="L3" xr:uid="{AB07E795-03EF-4435-A154-943EA998135E}"/>
    <dataValidation allowBlank="1" showInputMessage="1" showErrorMessage="1" prompt="AU: Autoevaluación_x000a_AI: Auditoria interna_x000a_AE: Auditoria externa_x000a__x000a_El identificador del plan de mejoramiento será diligenciado por el Grupo de Planeación y Relacionamiento con el ciudadano. _x000a__x000a_Ejemplo: 2024.AU09" sqref="A3" xr:uid="{0F60FF24-3A83-4C40-908E-42F4155ADAEC}"/>
    <dataValidation allowBlank="1" showInputMessage="1" showErrorMessage="1" prompt="Humanos, financieros, infraestructura, etc. La solicitud de los financieros debe realizarse durante el primer trimestre de la vigencia, en el anteproyecto de presupuesto, de este modo conocer, en diciembre, si se han aprobado los recursos solicitados." sqref="K3" xr:uid="{D84262F9-068B-4794-B9A0-50F656A35DCE}"/>
    <dataValidation allowBlank="1" showInputMessage="1" showErrorMessage="1" errorTitle="Entrada no válida" error="Escriba un texto  Maximo 390 Caracteres" promptTitle="Cualquier contenido Maximo 390 Caracteres" sqref="J4:L97" xr:uid="{783620CC-6BE2-4985-A6E5-A53FC1DA4B7B}"/>
    <dataValidation type="list" allowBlank="1" showInputMessage="1" showErrorMessage="1" sqref="X4:X108" xr:uid="{526B5E84-A80D-47CD-B0A1-BECF2F3C53AD}">
      <formula1>"Finalizada, En curso, Sin iniciar, Vencida, Sin reporte"</formula1>
    </dataValidation>
  </dataValidations>
  <hyperlinks>
    <hyperlink ref="Z13" r:id="rId1" display="https://caroycuervo-my.sharepoint.com/:f:/r/personal/planeacion_caroycuervo_gov_co/Documents/1.%20PLA%20TRD/2023/102.29_PLANES/102.29.12-PLANES_DE_MEJORAMIENTO/INFORMES-SEGUIMIENTO-PM/EVIDENCIAS-Y-SEGUIMIENTO-PM/2020.AI01/2020.AI01.01.01?csf=1&amp;web=1&amp;e=0wlhVX" xr:uid="{B3DC2E1C-F843-4FB3-B2EB-033620902B9B}"/>
    <hyperlink ref="Z14" r:id="rId2" display="https://caroycuervo-my.sharepoint.com/:f:/r/personal/planeacion_caroycuervo_gov_co/Documents/1.%20PLA%20TRD/2023/102.29_PLANES/102.29.12-PLANES_DE_MEJORAMIENTO/INFORMES-SEGUIMIENTO-PM/EVIDENCIAS-Y-SEGUIMIENTO-PM/2020.AI01/2020.AI01.02.01?csf=1&amp;web=1&amp;e=Yf9LfO" xr:uid="{D2EBC4C1-CAFE-4454-8E31-7F862487BFCA}"/>
    <hyperlink ref="Z15" r:id="rId3" display="https://caroycuervo-my.sharepoint.com/:f:/r/personal/planeacion_caroycuervo_gov_co/Documents/1.%20PLA%20TRD/2023/102.29_PLANES/102.29.12-PLANES_DE_MEJORAMIENTO/INFORMES-SEGUIMIENTO-PM/EVIDENCIAS-Y-SEGUIMIENTO-PM/2020.AI01/2020.AI01.04.01?csf=1&amp;web=1&amp;e=bOybvH" xr:uid="{D7DEF64F-306F-4779-823D-848C4A3B16A8}"/>
    <hyperlink ref="Z16" r:id="rId4" display="https://caroycuervo-my.sharepoint.com/:f:/r/personal/planeacion_caroycuervo_gov_co/Documents/1.%20PLA%20TRD/2023/102.29_PLANES/102.29.12-PLANES_DE_MEJORAMIENTO/INFORMES-SEGUIMIENTO-PM/EVIDENCIAS-Y-SEGUIMIENTO-PM/2020.AI01/2020.AI01.06.01?csf=1&amp;web=1&amp;e=PrPLic" xr:uid="{CA35366E-E744-4E1D-A305-FADA25027CCF}"/>
    <hyperlink ref="Z19" r:id="rId5" display="https://caroycuervo-my.sharepoint.com/:f:/r/personal/planeacion_caroycuervo_gov_co/Documents/1.%20PLA%20TRD/2023/102.29_PLANES/102.29.12-PLANES_DE_MEJORAMIENTO/INFORMES-SEGUIMIENTO-PM/EVIDENCIAS-Y-SEGUIMIENTO-PM/2020.AI01/2020.AI01.09.01?csf=1&amp;web=1&amp;e=ZHjnmE" xr:uid="{F18C726C-D11B-4A38-B483-C27B7D67AD1E}"/>
    <hyperlink ref="Z23" r:id="rId6" display="https://caroycuervo-my.sharepoint.com/:f:/r/personal/planeacion_caroycuervo_gov_co/Documents/1.%20PLA%20TRD/2023/102.29_PLANES/102.29.12-PLANES_DE_MEJORAMIENTO/INFORMES-SEGUIMIENTO-PM/EVIDENCIAS-Y-SEGUIMIENTO-PM/2022.AI03/2022.AI03.01.01?csf=1&amp;web=1&amp;e=ZADg4r" xr:uid="{477BABCF-81CB-4C20-ADD8-F0FC5997241E}"/>
    <hyperlink ref="Z24" r:id="rId7" display="https://caroycuervo-my.sharepoint.com/:f:/r/personal/planeacion_caroycuervo_gov_co/Documents/1.%20PLA%20TRD/2023/102.29_PLANES/102.29.12-PLANES_DE_MEJORAMIENTO/INFORMES-SEGUIMIENTO-PM/EVIDENCIAS-Y-SEGUIMIENTO-PM/2022.AI03/2022.AI03.02.01?csf=1&amp;web=1&amp;e=KMfvQh" xr:uid="{18E21267-3274-40FF-ADC6-EC1F15D28EEB}"/>
    <hyperlink ref="Z26" r:id="rId8" display="https://caroycuervo-my.sharepoint.com/:f:/r/personal/planeacion_caroycuervo_gov_co/Documents/1.%20PLA%20TRD/2023/102.29_PLANES/102.29.12-PLANES_DE_MEJORAMIENTO/INFORMES-SEGUIMIENTO-PM/EVIDENCIAS-Y-SEGUIMIENTO-PM/2022.AI03/2022.AI03.03.01?csf=1&amp;web=1&amp;e=GgiXbt" xr:uid="{95307B8D-EBE4-49A0-9ACC-F42D8A48AEBE}"/>
    <hyperlink ref="Z28" r:id="rId9" display="https://caroycuervo-my.sharepoint.com/:f:/r/personal/planeacion_caroycuervo_gov_co/Documents/1.%20PLA%20TRD/2023/102.29_PLANES/102.29.12-PLANES_DE_MEJORAMIENTO/INFORMES-SEGUIMIENTO-PM/EVIDENCIAS-Y-SEGUIMIENTO-PM/2022.AI03/2022.AI03.04.01?csf=1&amp;web=1&amp;e=QrUzWs" xr:uid="{7BB66544-6635-4858-8A05-3A9708AF243D}"/>
    <hyperlink ref="Z29" r:id="rId10" display="https://caroycuervo-my.sharepoint.com/:f:/r/personal/planeacion_caroycuervo_gov_co/Documents/1.%20PLA%20TRD/2023/102.29_PLANES/102.29.12-PLANES_DE_MEJORAMIENTO/INFORMES-SEGUIMIENTO-PM/EVIDENCIAS-Y-SEGUIMIENTO-PM/2022.AI03/2022.AI03.05.01?csf=1&amp;web=1&amp;e=xnNpIl" xr:uid="{B0103260-0F8E-43C6-8CB9-3433CBE5B224}"/>
    <hyperlink ref="Z31" r:id="rId11" display="https://caroycuervo-my.sharepoint.com/:f:/r/personal/planeacion_caroycuervo_gov_co/Documents/1.%20PLA%20TRD/2023/102.29_PLANES/102.29.12-PLANES_DE_MEJORAMIENTO/INFORMES-SEGUIMIENTO-PM/EVIDENCIAS-Y-SEGUIMIENTO-PM/2022.AI03/2022.AI03.07.01?csf=1&amp;web=1&amp;e=qLieig" xr:uid="{BC6E8EAD-0E41-46B5-ACA1-82F98B3EB555}"/>
    <hyperlink ref="Z32" r:id="rId12" display="https://caroycuervo-my.sharepoint.com/:f:/r/personal/planeacion_caroycuervo_gov_co/Documents/1.%20PLA%20TRD/2023/102.29_PLANES/102.29.12-PLANES_DE_MEJORAMIENTO/INFORMES-SEGUIMIENTO-PM/EVIDENCIAS-Y-SEGUIMIENTO-PM/2022.AI03/2022.AI03.07.02?csf=1&amp;web=1&amp;e=yfkFQV" xr:uid="{393DD419-3CC5-49D0-90E8-3C413C6C7FCD}"/>
    <hyperlink ref="Z36" r:id="rId13" display="https://caroycuervo-my.sharepoint.com/:f:/r/personal/planeacion_caroycuervo_gov_co/Documents/1.%20PLA%20TRD/2023/102.29_PLANES/102.29.12-PLANES_DE_MEJORAMIENTO/INFORMES-SEGUIMIENTO-PM/EVIDENCIAS-Y-SEGUIMIENTO-PM/2022.AI03/2022.AI03.08.04?csf=1&amp;web=1&amp;e=c8UjkE" xr:uid="{C2D92E9C-20C8-4B06-9FF2-B3A9AE7E5B2B}"/>
    <hyperlink ref="Z37" r:id="rId14" display="https://caroycuervo-my.sharepoint.com/:f:/r/personal/planeacion_caroycuervo_gov_co/Documents/1.%20PLA%20TRD/2023/102.29_PLANES/102.29.12-PLANES_DE_MEJORAMIENTO/INFORMES-SEGUIMIENTO-PM/EVIDENCIAS-Y-SEGUIMIENTO-PM/2022.AI03/2022.AI03.08.05?csf=1&amp;web=1&amp;e=dAwdve" xr:uid="{4C225C06-54FE-495C-BCCB-0747AA20158E}"/>
    <hyperlink ref="Z33" r:id="rId15" display="https://caroycuervo-my.sharepoint.com/:f:/r/personal/planeacion_caroycuervo_gov_co/Documents/1.%20PLA%20TRD/2023/102.29_PLANES/102.29.12-PLANES_DE_MEJORAMIENTO/INFORMES-SEGUIMIENTO-PM/EVIDENCIAS-Y-SEGUIMIENTO-PM/2022.AI03/2022.AI03.08.01?csf=1&amp;web=1&amp;e=RrOB2v" xr:uid="{2B823364-CEAA-4A74-9BEA-66C22C22D923}"/>
    <hyperlink ref="Z41" r:id="rId16" display="https://caroycuervo-my.sharepoint.com/:f:/r/personal/planeacion_caroycuervo_gov_co/Documents/1.%20PLA%20TRD/2023/102.29_PLANES/102.29.12_PLANES_MEJORAMIENTO/INFORMES_SEGUIMIENTOS_PM/EVIDENCIAS-Y-SEGUIMIENTO-PM/2022.AI03/2022.AI03.11.01?csf=1&amp;web=1&amp;e=TahvUo" xr:uid="{3186B506-811E-4F0E-BAD2-91D68A797963}"/>
    <hyperlink ref="Z40" r:id="rId17" display="https://caroycuervo-my.sharepoint.com/:f:/r/personal/planeacion_caroycuervo_gov_co/Documents/1.%20PLA%20TRD/2023/102.29_PLANES/102.29.12_PLANES_MEJORAMIENTO/INFORMES_SEGUIMIENTOS_PM/EVIDENCIAS-Y-SEGUIMIENTO-PM/2022.AI03/2022.AI03.10.01?csf=1&amp;web=1&amp;e=kvZOoS" xr:uid="{96D35876-84A4-4299-B5F3-E5966D65E6D2}"/>
    <hyperlink ref="Z44" r:id="rId18" display="https://caroycuervo-my.sharepoint.com/:f:/r/personal/planeacion_caroycuervo_gov_co/Documents/1.%20PLA%20TRD/2023/102.29_PLANES/102.29.12_PLANES_MEJORAMIENTO/INFORMES_SEGUIMIENTOS_PM/EVIDENCIAS-Y-SEGUIMIENTO-PM/2021.AI02/2021.AI02.02.01?csf=1&amp;web=1&amp;e=VNhOtQ" xr:uid="{CD6C2612-0738-4058-9FE0-09B46CA995FE}"/>
    <hyperlink ref="Z45" r:id="rId19" display="https://caroycuervo-my.sharepoint.com/:f:/r/personal/planeacion_caroycuervo_gov_co/Documents/1.%20PLA%20TRD/2023/102.29_PLANES/102.29.12_PLANES_MEJORAMIENTO/INFORMES_SEGUIMIENTOS_PM/EVIDENCIAS-Y-SEGUIMIENTO-PM/2021.AI02/2021.AI02.03.01?csf=1&amp;web=1&amp;e=6zWZzv" xr:uid="{25A9F3E8-1DE1-49F5-A14E-ADAA602D7891}"/>
    <hyperlink ref="Z47" r:id="rId20" xr:uid="{7CE803E8-12C3-4DC2-A5A3-D2C85998BCDC}"/>
    <hyperlink ref="Z52" r:id="rId21" display="https://caroycuervo-my.sharepoint.com/:f:/r/personal/planeacion_caroycuervo_gov_co/Documents/1.%20PLA%20TRD/2023/102.29_PLANES/102.29.12_PLANES_MEJORAMIENTO/INFORMES_SEGUIMIENTOS_PM/EVIDENCIAS-Y-SEGUIMIENTO-PM/2021.AI02/2021.AI02.06.02?csf=1&amp;web=1&amp;e=OGKarj" xr:uid="{310D6804-FF52-4B44-9B8C-79F802C1EDBD}"/>
    <hyperlink ref="Z55" r:id="rId22" display="https://caroycuervo-my.sharepoint.com/:f:/r/personal/planeacion_caroycuervo_gov_co/Documents/1.%20PLA%20TRD/2023/102.29_PLANES/102.29.12_PLANES_MEJORAMIENTO/INFORMES_SEGUIMIENTOS_PM/EVIDENCIAS-Y-SEGUIMIENTO-PM/2021.AI02/2021.AI02.08.01?csf=1&amp;web=1&amp;e=5tpInD" xr:uid="{D4297B6D-BC50-4863-A157-0546C2B67464}"/>
    <hyperlink ref="Z56" r:id="rId23" display="https://caroycuervo-my.sharepoint.com/:f:/r/personal/planeacion_caroycuervo_gov_co/Documents/1.%20PLA%20TRD/2023/102.29_PLANES/102.29.12_PLANES_MEJORAMIENTO/INFORMES_SEGUIMIENTOS_PM/EVIDENCIAS-Y-SEGUIMIENTO-PM/2021.AI02/2021.AI02.09.01?csf=1&amp;web=1&amp;e=ljbBdz" xr:uid="{24F06157-B7D2-42AE-8C1E-191EFB252A25}"/>
    <hyperlink ref="Z60" r:id="rId24" display="https://caroycuervo-my.sharepoint.com/:f:/r/personal/planeacion_caroycuervo_gov_co/Documents/1.%20PLA%20TRD/2023/102.29_PLANES/102.29.12_PLANES_MEJORAMIENTO/INFORMES_SEGUIMIENTOS_PM/EVIDENCIAS-Y-SEGUIMIENTO-PM/2021.AI02/2021.AI02.12.01?csf=1&amp;web=1&amp;e=Jh4JF9" xr:uid="{D5F7A437-DC7D-4E3F-B4FC-EC84AAF0C5F0}"/>
    <hyperlink ref="Z61" r:id="rId25" display="https://caroycuervo-my.sharepoint.com/:f:/r/personal/planeacion_caroycuervo_gov_co/Documents/1.%20PLA%20TRD/2023/102.29_PLANES/102.29.12_PLANES_MEJORAMIENTO/INFORMES_SEGUIMIENTOS_PM/EVIDENCIAS-Y-SEGUIMIENTO-PM/2021.AI02/2021.AI02.12.02?csf=1&amp;web=1&amp;e=w5AnWB" xr:uid="{93FEA856-8DE6-47E1-928C-84EA39424DCB}"/>
    <hyperlink ref="Z65" r:id="rId26" display="https://caroycuervo-my.sharepoint.com/:f:/r/personal/planeacion_caroycuervo_gov_co/Documents/1.%20PLA%20TRD/2023/102.29_PLANES/102.29.12_PLANES_MEJORAMIENTO/INFORMES_SEGUIMIENTOS_PM/EVIDENCIAS-Y-SEGUIMIENTO-PM/2021.AI02/2021.AI02.15.01?csf=1&amp;web=1&amp;e=tMOFaK" xr:uid="{E6B90656-0837-4E9B-B3EA-3682B3517352}"/>
    <hyperlink ref="Z80" r:id="rId27" display="https://caroycuervo-my.sharepoint.com/:f:/r/personal/planeacion_caroycuervo_gov_co/Documents/1.%20PLA%20TRD/2023/102.29_PLANES/102.29.12_PLANES_MEJORAMIENTO/INFORMES_SEGUIMIENTOS_PM/EVIDENCIAS-Y-SEGUIMIENTO-PM/2021.AI02/2021.AI02.21.01?csf=1&amp;web=1&amp;e=G38GMR" xr:uid="{7AC35204-EB52-4417-BC49-28E78F008E8C}"/>
    <hyperlink ref="Z81" r:id="rId28" display="https://caroycuervo-my.sharepoint.com/:f:/r/personal/planeacion_caroycuervo_gov_co/Documents/1.%20PLA%20TRD/2023/102.29_PLANES/102.29.12_PLANES_MEJORAMIENTO/INFORMES_SEGUIMIENTOS_PM/EVIDENCIAS-Y-SEGUIMIENTO-PM/2021.AI02/2021.AI02.21.04?csf=1&amp;web=1&amp;e=oOpe8M" xr:uid="{B7108C48-D5CD-47A2-AB43-C2A30FD6207E}"/>
    <hyperlink ref="Z82" r:id="rId29" display="https://caroycuervo-my.sharepoint.com/:f:/r/personal/planeacion_caroycuervo_gov_co/Documents/1.%20PLA%20TRD/2023/102.29_PLANES/102.29.12_PLANES_MEJORAMIENTO/INFORMES_SEGUIMIENTOS_PM/EVIDENCIAS-Y-SEGUIMIENTO-PM/2021.AI02/2021.AI02.21.03?csf=1&amp;web=1&amp;e=fhZGPk" xr:uid="{1E146E73-C4D7-4E5D-BB21-71EDE9C187D4}"/>
    <hyperlink ref="Z83" r:id="rId30" xr:uid="{E2EB8DAE-DB7D-4DAD-B650-1D1660E76D4B}"/>
    <hyperlink ref="Z85" r:id="rId31" display="https://caroycuervo-my.sharepoint.com/:f:/r/personal/planeacion_caroycuervo_gov_co/Documents/1.%20PLA%20TRD/2023/102.29_PLANES/102.29.12_PLANES_MEJORAMIENTO/INFORMES_SEGUIMIENTOS_PM/EVIDENCIAS-Y-SEGUIMIENTO-PM/2021.AI02/2021.AI02.22.01?csf=1&amp;web=1&amp;e=a0tkn1" xr:uid="{7E959F2F-6B5C-4715-840E-5A88BB31A8B6}"/>
    <hyperlink ref="Z86" r:id="rId32" display="https://caroycuervo-my.sharepoint.com/:f:/r/personal/planeacion_caroycuervo_gov_co/Documents/1.%20PLA%20TRD/2023/102.29_PLANES/102.29.12_PLANES_MEJORAMIENTO/INFORMES_SEGUIMIENTOS_PM/EVIDENCIAS-Y-SEGUIMIENTO-PM/2021.AI02/2021.AI02.22.02?csf=1&amp;web=1&amp;e=CbJmnY" xr:uid="{AE16291B-8058-4D18-B019-9C3313D538B7}"/>
    <hyperlink ref="Z92" r:id="rId33" display="https://caroycuervo-my.sharepoint.com/:f:/r/personal/planeacion_caroycuervo_gov_co/Documents/1.%20PLA%20TRD/2023/102.29_PLANES/102.29.12_PLANES_MEJORAMIENTO/INFORMES_SEGUIMIENTOS_PM/EVIDENCIAS-Y-SEGUIMIENTO-PM/2021.AI02/2021.AI02.25.01?csf=1&amp;web=1&amp;e=ehKDnq" xr:uid="{E347696F-5BA6-4763-B0EC-F5A52C610A46}"/>
    <hyperlink ref="Z94" r:id="rId34" display="https://caroycuervo-my.sharepoint.com/:f:/r/personal/planeacion_caroycuervo_gov_co/Documents/1.%20PLA%20TRD/2023/102.29_PLANES/102.29.12_PLANES_MEJORAMIENTO/INFORMES_SEGUIMIENTOS_PM/EVIDENCIAS-Y-SEGUIMIENTO-PM/2021.AI02/2021.AI02.26.01?csf=1&amp;web=1&amp;e=WbnUgH" xr:uid="{69D9D1B0-FF81-47B6-BCAA-D0817363B9ED}"/>
    <hyperlink ref="Z103" r:id="rId35" display="https://caroycuervo-my.sharepoint.com/:f:/r/personal/planeacion_caroycuervo_gov_co/Documents/1.%20PLA%20TRD/2023/102.29_PLANES/102.29.12_PLANES_MEJORAMIENTO/INFORMES_SEGUIMIENTOS_PM/EVIDENCIAS-Y-SEGUIMIENTO-PM/2021.AI02/2021.AI02.28.04?csf=1&amp;web=1&amp;e=p3mi4a" xr:uid="{F3A4A106-6003-42CE-90A5-C802CDA9B94D}"/>
    <hyperlink ref="Z4" r:id="rId36" display="https://caroycuervo-my.sharepoint.com/:f:/r/personal/planeacion_caroycuervo_gov_co/Documents/1.%20PLA%20TRD/2023/102.29_PLANES/102.29.12_PLANES_MEJORAMIENTO/INFORMES_SEGUIMIENTOS_PM/EVIDENCIAS-Y-SEGUIMIENTO-PM/2020.AI01/2020.AI01.03.01?csf=1&amp;web=1&amp;e=gB9bQL" xr:uid="{660ED422-A2BF-43EF-B2AD-B127A6A1AA5E}"/>
  </hyperlinks>
  <pageMargins left="0.7" right="0.7" top="0.75" bottom="0.75" header="0.3" footer="0.3"/>
  <pageSetup paperSize="9" orientation="portrait" r:id="rId37"/>
  <extLst>
    <ext xmlns:x14="http://schemas.microsoft.com/office/spreadsheetml/2009/9/main" uri="{CCE6A557-97BC-4b89-ADB6-D9C93CAAB3DF}">
      <x14:dataValidations xmlns:xm="http://schemas.microsoft.com/office/excel/2006/main" count="2">
        <x14:dataValidation type="list" allowBlank="1" showInputMessage="1" showErrorMessage="1" xr:uid="{4D49B362-27EB-4C90-8D7C-101074921A54}">
          <x14:formula1>
            <xm:f>'Listas desplegables '!$B$2:$B$19</xm:f>
          </x14:formula1>
          <xm:sqref>S4:S108</xm:sqref>
        </x14:dataValidation>
        <x14:dataValidation type="list" allowBlank="1" showInputMessage="1" showErrorMessage="1" xr:uid="{D9432577-31F9-4236-BF09-FC22299B726C}">
          <x14:formula1>
            <xm:f>'Listas desplegables '!$A$2:$A$6</xm:f>
          </x14:formula1>
          <xm:sqref>R4:R108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DD80C-9444-40D1-B8D4-3199DEFFF8E7}">
  <sheetPr>
    <tabColor theme="9" tint="0.39997558519241921"/>
  </sheetPr>
  <dimension ref="A3:O27"/>
  <sheetViews>
    <sheetView workbookViewId="0">
      <selection activeCell="A4" sqref="A4"/>
    </sheetView>
  </sheetViews>
  <sheetFormatPr baseColWidth="10" defaultRowHeight="15" x14ac:dyDescent="0.25"/>
  <cols>
    <col min="1" max="1" width="44.85546875" style="133" bestFit="1" customWidth="1"/>
    <col min="2" max="2" width="14.28515625" style="133" bestFit="1" customWidth="1"/>
    <col min="3" max="4" width="7.140625" style="133" bestFit="1" customWidth="1"/>
    <col min="5" max="5" width="6.140625" style="133" bestFit="1" customWidth="1"/>
    <col min="6" max="6" width="8.140625" style="133" bestFit="1" customWidth="1"/>
    <col min="7" max="7" width="8" style="133" customWidth="1"/>
    <col min="8" max="9" width="7.140625" style="133" bestFit="1" customWidth="1"/>
    <col min="10" max="10" width="6.5703125" style="133" bestFit="1" customWidth="1"/>
    <col min="11" max="12" width="7.140625" style="133" bestFit="1" customWidth="1"/>
    <col min="13" max="13" width="6.85546875" style="133" bestFit="1" customWidth="1"/>
    <col min="14" max="14" width="8.140625" style="133" customWidth="1"/>
    <col min="15" max="15" width="8.140625" style="133" bestFit="1" customWidth="1"/>
    <col min="16" max="16" width="10.140625" style="133" bestFit="1" customWidth="1"/>
    <col min="17" max="18" width="9.28515625" style="133" bestFit="1" customWidth="1"/>
    <col min="19" max="19" width="8.5703125" style="133" bestFit="1" customWidth="1"/>
    <col min="20" max="22" width="9" style="133" bestFit="1" customWidth="1"/>
    <col min="23" max="23" width="12.5703125" style="133" bestFit="1" customWidth="1"/>
    <col min="24" max="33" width="5.85546875" style="133" bestFit="1" customWidth="1"/>
    <col min="34" max="34" width="6.85546875" style="133" bestFit="1" customWidth="1"/>
    <col min="35" max="39" width="5.85546875" style="133" bestFit="1" customWidth="1"/>
    <col min="40" max="40" width="11.7109375" style="133" bestFit="1" customWidth="1"/>
    <col min="41" max="41" width="11.42578125" style="133"/>
    <col min="42" max="43" width="8.42578125" style="133" bestFit="1" customWidth="1"/>
    <col min="44" max="44" width="7.85546875" style="133" bestFit="1" customWidth="1"/>
    <col min="45" max="45" width="11.42578125" style="133"/>
    <col min="46" max="46" width="9.5703125" style="133" bestFit="1" customWidth="1"/>
    <col min="47" max="47" width="8.42578125" style="133" bestFit="1" customWidth="1"/>
    <col min="48" max="48" width="7.85546875" style="133" bestFit="1" customWidth="1"/>
    <col min="49" max="49" width="11.42578125" style="133"/>
    <col min="50" max="50" width="9.5703125" style="133" bestFit="1" customWidth="1"/>
    <col min="51" max="51" width="11.7109375" style="133" bestFit="1" customWidth="1"/>
    <col min="52" max="16384" width="11.42578125" style="133"/>
  </cols>
  <sheetData>
    <row r="3" spans="1:15" ht="30" x14ac:dyDescent="0.25">
      <c r="A3" s="132" t="s">
        <v>695</v>
      </c>
      <c r="B3" s="132" t="s">
        <v>690</v>
      </c>
      <c r="G3"/>
      <c r="H3"/>
      <c r="I3"/>
      <c r="J3"/>
      <c r="K3"/>
      <c r="L3"/>
      <c r="M3"/>
      <c r="N3"/>
      <c r="O3"/>
    </row>
    <row r="4" spans="1:15" ht="30" x14ac:dyDescent="0.25">
      <c r="A4" s="132" t="s">
        <v>791</v>
      </c>
      <c r="B4" s="139" t="s">
        <v>691</v>
      </c>
      <c r="C4" s="139" t="s">
        <v>692</v>
      </c>
      <c r="D4" s="139" t="s">
        <v>693</v>
      </c>
      <c r="E4" s="139" t="s">
        <v>694</v>
      </c>
      <c r="F4" s="134" t="s">
        <v>689</v>
      </c>
      <c r="G4"/>
      <c r="H4"/>
      <c r="I4"/>
      <c r="J4"/>
      <c r="K4"/>
      <c r="L4"/>
      <c r="M4"/>
      <c r="N4"/>
      <c r="O4"/>
    </row>
    <row r="5" spans="1:15" x14ac:dyDescent="0.25">
      <c r="A5" s="135" t="s">
        <v>54</v>
      </c>
      <c r="B5" s="136"/>
      <c r="C5" s="136">
        <v>2.1809369951534735E-2</v>
      </c>
      <c r="D5" s="136">
        <v>0.10169203299039198</v>
      </c>
      <c r="E5" s="136"/>
      <c r="F5" s="136">
        <v>0.12350140294192671</v>
      </c>
      <c r="G5"/>
      <c r="H5"/>
      <c r="I5"/>
      <c r="J5"/>
      <c r="K5"/>
      <c r="L5"/>
      <c r="M5"/>
      <c r="N5"/>
      <c r="O5"/>
    </row>
    <row r="6" spans="1:15" x14ac:dyDescent="0.25">
      <c r="A6" s="137" t="s">
        <v>38</v>
      </c>
      <c r="B6" s="138"/>
      <c r="C6" s="138">
        <v>2.1809369951534735E-2</v>
      </c>
      <c r="D6" s="138">
        <v>0.10169203299039198</v>
      </c>
      <c r="E6" s="138"/>
      <c r="F6" s="138">
        <v>0.12350140294192671</v>
      </c>
      <c r="G6"/>
      <c r="H6"/>
      <c r="I6"/>
      <c r="J6"/>
      <c r="K6"/>
      <c r="L6"/>
      <c r="M6"/>
      <c r="N6"/>
      <c r="O6"/>
    </row>
    <row r="7" spans="1:15" x14ac:dyDescent="0.25">
      <c r="A7" s="137" t="s">
        <v>19</v>
      </c>
      <c r="B7" s="138"/>
      <c r="C7" s="138"/>
      <c r="D7" s="138">
        <v>7.3973301590000854E-3</v>
      </c>
      <c r="E7" s="138"/>
      <c r="F7" s="138">
        <v>7.3973301590000854E-3</v>
      </c>
      <c r="G7"/>
      <c r="H7"/>
      <c r="I7"/>
      <c r="J7"/>
      <c r="K7"/>
      <c r="L7"/>
      <c r="M7"/>
      <c r="N7"/>
      <c r="O7"/>
    </row>
    <row r="8" spans="1:15" x14ac:dyDescent="0.25">
      <c r="A8" s="137" t="s">
        <v>21</v>
      </c>
      <c r="B8" s="138"/>
      <c r="C8" s="138">
        <v>2.1809369951534735E-2</v>
      </c>
      <c r="D8" s="138">
        <v>9.4294702831391894E-2</v>
      </c>
      <c r="E8" s="138"/>
      <c r="F8" s="138">
        <v>0.11610407278292663</v>
      </c>
      <c r="G8"/>
      <c r="H8"/>
      <c r="I8"/>
      <c r="J8"/>
      <c r="K8"/>
      <c r="L8"/>
      <c r="M8"/>
      <c r="N8"/>
      <c r="O8"/>
    </row>
    <row r="9" spans="1:15" x14ac:dyDescent="0.25">
      <c r="A9" s="135" t="s">
        <v>279</v>
      </c>
      <c r="B9" s="136">
        <v>2.8058838534138252E-3</v>
      </c>
      <c r="C9" s="136">
        <v>0.1351925856644843</v>
      </c>
      <c r="D9" s="136">
        <v>0.52589065555649994</v>
      </c>
      <c r="E9" s="136">
        <v>8.8682935124564238E-2</v>
      </c>
      <c r="F9" s="136">
        <v>0.75257206019896239</v>
      </c>
      <c r="G9"/>
      <c r="H9"/>
      <c r="I9"/>
      <c r="J9"/>
      <c r="K9"/>
      <c r="L9"/>
      <c r="M9"/>
      <c r="N9"/>
      <c r="O9"/>
    </row>
    <row r="10" spans="1:15" x14ac:dyDescent="0.25">
      <c r="A10" s="137" t="s">
        <v>16</v>
      </c>
      <c r="B10" s="138"/>
      <c r="C10" s="138">
        <v>4.2470878326672901E-2</v>
      </c>
      <c r="D10" s="138">
        <v>6.1899498341977728E-2</v>
      </c>
      <c r="E10" s="138">
        <v>8.8682935124564238E-2</v>
      </c>
      <c r="F10" s="138">
        <v>0.19305331179321489</v>
      </c>
      <c r="G10"/>
      <c r="H10"/>
      <c r="I10"/>
      <c r="J10"/>
      <c r="K10"/>
      <c r="L10"/>
      <c r="M10"/>
      <c r="N10"/>
      <c r="O10"/>
    </row>
    <row r="11" spans="1:15" x14ac:dyDescent="0.25">
      <c r="A11" s="137" t="s">
        <v>16</v>
      </c>
      <c r="B11" s="138"/>
      <c r="C11" s="138">
        <v>2.7718731400391123E-2</v>
      </c>
      <c r="D11" s="138"/>
      <c r="E11" s="138"/>
      <c r="F11" s="138">
        <v>2.7718731400391123E-2</v>
      </c>
      <c r="G11"/>
      <c r="H11"/>
      <c r="I11"/>
      <c r="J11"/>
      <c r="K11"/>
      <c r="L11"/>
      <c r="M11"/>
      <c r="N11"/>
      <c r="O11"/>
    </row>
    <row r="12" spans="1:15" x14ac:dyDescent="0.25">
      <c r="A12" s="137" t="s">
        <v>43</v>
      </c>
      <c r="B12" s="138"/>
      <c r="C12" s="138">
        <v>2.7633704616954339E-3</v>
      </c>
      <c r="D12" s="138">
        <v>1.381685230847717E-2</v>
      </c>
      <c r="E12" s="138">
        <v>8.8682935124564238E-2</v>
      </c>
      <c r="F12" s="138">
        <v>0.10526315789473684</v>
      </c>
      <c r="G12"/>
      <c r="H12"/>
      <c r="I12"/>
      <c r="J12"/>
      <c r="K12"/>
      <c r="L12"/>
      <c r="M12"/>
      <c r="N12"/>
      <c r="O12"/>
    </row>
    <row r="13" spans="1:15" ht="30" x14ac:dyDescent="0.25">
      <c r="A13" s="137" t="s">
        <v>24</v>
      </c>
      <c r="B13" s="138"/>
      <c r="C13" s="138">
        <v>1.1988776464586345E-2</v>
      </c>
      <c r="D13" s="138">
        <v>4.8082646033500556E-2</v>
      </c>
      <c r="E13" s="138"/>
      <c r="F13" s="138">
        <v>6.0071422498086904E-2</v>
      </c>
      <c r="G13"/>
      <c r="H13"/>
      <c r="I13"/>
      <c r="J13"/>
      <c r="K13"/>
      <c r="L13"/>
      <c r="M13"/>
      <c r="N13"/>
      <c r="O13"/>
    </row>
    <row r="14" spans="1:15" x14ac:dyDescent="0.25">
      <c r="A14" s="137" t="s">
        <v>39</v>
      </c>
      <c r="B14" s="138">
        <v>2.8058838534138252E-3</v>
      </c>
      <c r="C14" s="138">
        <v>4.7487458549443078E-2</v>
      </c>
      <c r="D14" s="138"/>
      <c r="E14" s="138"/>
      <c r="F14" s="138">
        <v>5.0293342402856905E-2</v>
      </c>
      <c r="G14"/>
      <c r="H14"/>
      <c r="I14"/>
      <c r="J14"/>
      <c r="K14"/>
      <c r="L14"/>
      <c r="M14"/>
      <c r="N14"/>
      <c r="O14"/>
    </row>
    <row r="15" spans="1:15" x14ac:dyDescent="0.25">
      <c r="A15" s="137" t="s">
        <v>17</v>
      </c>
      <c r="B15" s="138">
        <v>2.8058838534138252E-3</v>
      </c>
      <c r="C15" s="138">
        <v>5.824334665419607E-3</v>
      </c>
      <c r="D15" s="138"/>
      <c r="E15" s="138"/>
      <c r="F15" s="138">
        <v>8.6302185188334331E-3</v>
      </c>
      <c r="G15"/>
      <c r="H15"/>
      <c r="I15"/>
      <c r="J15"/>
      <c r="K15"/>
      <c r="L15"/>
      <c r="M15"/>
      <c r="N15"/>
      <c r="O15"/>
    </row>
    <row r="16" spans="1:15" ht="30" x14ac:dyDescent="0.25">
      <c r="A16" s="137" t="s">
        <v>45</v>
      </c>
      <c r="B16" s="138"/>
      <c r="C16" s="138">
        <v>4.1663123884023469E-2</v>
      </c>
      <c r="D16" s="138"/>
      <c r="E16" s="138"/>
      <c r="F16" s="138">
        <v>4.1663123884023469E-2</v>
      </c>
      <c r="G16"/>
      <c r="H16"/>
      <c r="I16"/>
      <c r="J16"/>
      <c r="K16"/>
      <c r="L16"/>
      <c r="M16"/>
      <c r="N16"/>
      <c r="O16"/>
    </row>
    <row r="17" spans="1:15" x14ac:dyDescent="0.25">
      <c r="A17" s="137" t="s">
        <v>38</v>
      </c>
      <c r="B17" s="138"/>
      <c r="C17" s="138">
        <v>4.5234248788368327E-2</v>
      </c>
      <c r="D17" s="138">
        <v>0.46399115721452233</v>
      </c>
      <c r="E17" s="138"/>
      <c r="F17" s="138">
        <v>0.50922540600289068</v>
      </c>
      <c r="G17"/>
      <c r="H17"/>
      <c r="I17"/>
      <c r="J17"/>
      <c r="K17"/>
      <c r="L17"/>
      <c r="M17"/>
      <c r="N17"/>
      <c r="O17"/>
    </row>
    <row r="18" spans="1:15" x14ac:dyDescent="0.25">
      <c r="A18" s="137" t="s">
        <v>19</v>
      </c>
      <c r="B18" s="138"/>
      <c r="C18" s="138">
        <v>4.6339596973046506E-3</v>
      </c>
      <c r="D18" s="138">
        <v>4.5914463055862593E-3</v>
      </c>
      <c r="E18" s="138"/>
      <c r="F18" s="138">
        <v>9.22540600289091E-3</v>
      </c>
      <c r="G18"/>
      <c r="H18"/>
      <c r="I18"/>
      <c r="J18"/>
      <c r="K18"/>
      <c r="L18"/>
      <c r="M18"/>
      <c r="N18"/>
      <c r="O18"/>
    </row>
    <row r="19" spans="1:15" x14ac:dyDescent="0.25">
      <c r="A19" s="137" t="s">
        <v>175</v>
      </c>
      <c r="B19" s="138"/>
      <c r="C19" s="138">
        <v>4.0600289091063675E-2</v>
      </c>
      <c r="D19" s="138">
        <v>0.43997109089363123</v>
      </c>
      <c r="E19" s="138"/>
      <c r="F19" s="138">
        <v>0.4805713799846949</v>
      </c>
      <c r="G19"/>
      <c r="H19"/>
      <c r="I19"/>
      <c r="J19"/>
      <c r="K19"/>
      <c r="L19"/>
      <c r="M19"/>
      <c r="N19"/>
      <c r="O19"/>
    </row>
    <row r="20" spans="1:15" x14ac:dyDescent="0.25">
      <c r="A20" s="137" t="s">
        <v>184</v>
      </c>
      <c r="B20" s="138"/>
      <c r="C20" s="138"/>
      <c r="D20" s="138">
        <v>9.2679193946093013E-3</v>
      </c>
      <c r="E20" s="138"/>
      <c r="F20" s="138">
        <v>9.2679193946093013E-3</v>
      </c>
      <c r="G20"/>
      <c r="H20"/>
      <c r="I20"/>
      <c r="J20"/>
      <c r="K20"/>
      <c r="L20"/>
      <c r="M20"/>
      <c r="N20"/>
      <c r="O20"/>
    </row>
    <row r="21" spans="1:15" x14ac:dyDescent="0.25">
      <c r="A21" s="137" t="s">
        <v>21</v>
      </c>
      <c r="B21" s="138"/>
      <c r="C21" s="138"/>
      <c r="D21" s="138">
        <v>1.0160700620695519E-2</v>
      </c>
      <c r="E21" s="138"/>
      <c r="F21" s="138">
        <v>1.0160700620695519E-2</v>
      </c>
      <c r="G21"/>
      <c r="H21"/>
      <c r="I21"/>
      <c r="J21"/>
      <c r="K21"/>
      <c r="L21"/>
      <c r="M21"/>
      <c r="N21"/>
      <c r="O21"/>
    </row>
    <row r="22" spans="1:15" x14ac:dyDescent="0.25">
      <c r="A22" s="135" t="s">
        <v>187</v>
      </c>
      <c r="B22" s="136"/>
      <c r="C22" s="136">
        <v>6.5895757163506499E-2</v>
      </c>
      <c r="D22" s="136">
        <v>5.8030779695604107E-2</v>
      </c>
      <c r="E22" s="136"/>
      <c r="F22" s="136">
        <v>0.12392653685911061</v>
      </c>
      <c r="G22"/>
      <c r="H22"/>
      <c r="I22"/>
      <c r="J22"/>
      <c r="K22"/>
      <c r="L22"/>
      <c r="M22"/>
      <c r="N22"/>
      <c r="O22"/>
    </row>
    <row r="23" spans="1:15" x14ac:dyDescent="0.25">
      <c r="A23" s="137" t="s">
        <v>38</v>
      </c>
      <c r="B23" s="138"/>
      <c r="C23" s="138">
        <v>6.5895757163506499E-2</v>
      </c>
      <c r="D23" s="138">
        <v>5.8030779695604107E-2</v>
      </c>
      <c r="E23" s="138"/>
      <c r="F23" s="138">
        <v>0.12392653685911061</v>
      </c>
      <c r="G23"/>
      <c r="H23"/>
      <c r="I23"/>
      <c r="J23"/>
      <c r="K23"/>
      <c r="L23"/>
      <c r="M23"/>
      <c r="N23"/>
      <c r="O23"/>
    </row>
    <row r="24" spans="1:15" x14ac:dyDescent="0.25">
      <c r="A24" s="137" t="s">
        <v>19</v>
      </c>
      <c r="B24" s="138"/>
      <c r="C24" s="138">
        <v>1.9343593231868034E-2</v>
      </c>
      <c r="D24" s="138">
        <v>5.8030779695604107E-2</v>
      </c>
      <c r="E24" s="138"/>
      <c r="F24" s="138">
        <v>7.7374372927472138E-2</v>
      </c>
      <c r="G24"/>
      <c r="H24"/>
      <c r="I24"/>
      <c r="J24"/>
      <c r="K24"/>
      <c r="L24"/>
      <c r="M24"/>
      <c r="N24"/>
      <c r="O24"/>
    </row>
    <row r="25" spans="1:15" x14ac:dyDescent="0.25">
      <c r="A25" s="137" t="s">
        <v>21</v>
      </c>
      <c r="B25" s="138"/>
      <c r="C25" s="138">
        <v>4.6552163931638468E-2</v>
      </c>
      <c r="D25" s="138"/>
      <c r="E25" s="138"/>
      <c r="F25" s="138">
        <v>4.6552163931638468E-2</v>
      </c>
      <c r="G25"/>
      <c r="H25"/>
      <c r="I25"/>
      <c r="J25"/>
      <c r="K25"/>
      <c r="L25"/>
      <c r="M25"/>
      <c r="N25"/>
      <c r="O25"/>
    </row>
    <row r="26" spans="1:15" x14ac:dyDescent="0.25">
      <c r="A26" s="137" t="s">
        <v>689</v>
      </c>
      <c r="B26" s="138">
        <v>2.8058838534138252E-3</v>
      </c>
      <c r="C26" s="138">
        <v>0.22289771277952555</v>
      </c>
      <c r="D26" s="138">
        <v>0.68561346824249603</v>
      </c>
      <c r="E26" s="138">
        <v>8.8682935124564238E-2</v>
      </c>
      <c r="F26" s="138">
        <v>0.99999999999999978</v>
      </c>
      <c r="G26"/>
      <c r="H26"/>
      <c r="I26"/>
      <c r="J26"/>
      <c r="K26"/>
      <c r="L26"/>
      <c r="M26"/>
      <c r="N26"/>
      <c r="O26"/>
    </row>
    <row r="27" spans="1:15" x14ac:dyDescent="0.25">
      <c r="A27"/>
      <c r="B27"/>
      <c r="C27"/>
      <c r="D27"/>
      <c r="E27"/>
      <c r="F27"/>
      <c r="G27"/>
      <c r="H27"/>
      <c r="I27"/>
      <c r="J27"/>
      <c r="K27"/>
      <c r="L27"/>
      <c r="M27"/>
      <c r="N27"/>
      <c r="O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DCCB-549E-4D7C-B015-0E1A8016FE6C}">
  <sheetPr>
    <tabColor theme="9" tint="0.39997558519241921"/>
  </sheetPr>
  <dimension ref="A1:L91"/>
  <sheetViews>
    <sheetView workbookViewId="0">
      <selection activeCell="K6" sqref="K6"/>
    </sheetView>
  </sheetViews>
  <sheetFormatPr baseColWidth="10" defaultRowHeight="15" x14ac:dyDescent="0.25"/>
  <cols>
    <col min="1" max="1" width="24.28515625" style="133" bestFit="1" customWidth="1"/>
    <col min="2" max="2" width="14.5703125" style="133" customWidth="1"/>
    <col min="3" max="7" width="6.5703125" style="133" customWidth="1"/>
    <col min="8" max="8" width="15.28515625" style="133" bestFit="1" customWidth="1"/>
    <col min="9" max="9" width="6.85546875" style="133" bestFit="1" customWidth="1"/>
    <col min="10" max="10" width="11" style="133" bestFit="1" customWidth="1"/>
    <col min="11" max="11" width="13" style="133" bestFit="1" customWidth="1"/>
    <col min="12" max="12" width="18.42578125" style="133" bestFit="1" customWidth="1"/>
    <col min="13" max="13" width="9.85546875" style="133" bestFit="1" customWidth="1"/>
    <col min="14" max="14" width="12.5703125" style="133" bestFit="1" customWidth="1"/>
    <col min="15" max="16" width="9.85546875" style="133" bestFit="1" customWidth="1"/>
    <col min="17" max="17" width="10.140625" style="133" bestFit="1" customWidth="1"/>
    <col min="18" max="19" width="9.28515625" style="133" bestFit="1" customWidth="1"/>
    <col min="20" max="20" width="8.5703125" style="133" bestFit="1" customWidth="1"/>
    <col min="21" max="23" width="9" style="133" bestFit="1" customWidth="1"/>
    <col min="24" max="24" width="12.5703125" style="133" bestFit="1" customWidth="1"/>
    <col min="25" max="25" width="9.5703125" style="133" bestFit="1" customWidth="1"/>
    <col min="26" max="26" width="9.140625" style="133" bestFit="1" customWidth="1"/>
    <col min="27" max="27" width="8.5703125" style="133" bestFit="1" customWidth="1"/>
    <col min="28" max="28" width="8.85546875" style="133" bestFit="1" customWidth="1"/>
    <col min="29" max="29" width="8.28515625" style="133" bestFit="1" customWidth="1"/>
    <col min="30" max="31" width="9.42578125" style="133" bestFit="1" customWidth="1"/>
    <col min="32" max="32" width="8.85546875" style="133" bestFit="1" customWidth="1"/>
    <col min="33" max="33" width="11.42578125" style="133"/>
    <col min="34" max="34" width="9.5703125" style="133" bestFit="1" customWidth="1"/>
    <col min="35" max="35" width="9.140625" style="133" bestFit="1" customWidth="1"/>
    <col min="36" max="37" width="8.85546875" style="133" bestFit="1" customWidth="1"/>
    <col min="38" max="38" width="8.28515625" style="133" bestFit="1" customWidth="1"/>
    <col min="39" max="39" width="11.42578125" style="133"/>
    <col min="40" max="40" width="8" style="133" bestFit="1" customWidth="1"/>
    <col min="41" max="41" width="8.42578125" style="133" bestFit="1" customWidth="1"/>
    <col min="42" max="42" width="11.42578125" style="133"/>
    <col min="43" max="44" width="8.42578125" style="133" bestFit="1" customWidth="1"/>
    <col min="45" max="45" width="7.85546875" style="133" bestFit="1" customWidth="1"/>
    <col min="46" max="46" width="11.42578125" style="133"/>
    <col min="47" max="47" width="9.5703125" style="133" bestFit="1" customWidth="1"/>
    <col min="48" max="48" width="8.42578125" style="133" bestFit="1" customWidth="1"/>
    <col min="49" max="49" width="7.85546875" style="133" bestFit="1" customWidth="1"/>
    <col min="50" max="50" width="11.42578125" style="133"/>
    <col min="51" max="51" width="9.5703125" style="133" bestFit="1" customWidth="1"/>
    <col min="52" max="52" width="11.7109375" style="133" bestFit="1" customWidth="1"/>
    <col min="53" max="16384" width="11.42578125" style="133"/>
  </cols>
  <sheetData>
    <row r="1" spans="1:12" ht="30" x14ac:dyDescent="0.25">
      <c r="A1" s="132" t="s">
        <v>9</v>
      </c>
      <c r="B1" s="133" t="s">
        <v>798</v>
      </c>
    </row>
    <row r="3" spans="1:12" ht="30" x14ac:dyDescent="0.25">
      <c r="A3" s="132" t="s">
        <v>794</v>
      </c>
      <c r="B3" s="132" t="s">
        <v>690</v>
      </c>
    </row>
    <row r="4" spans="1:12" ht="95.25" customHeight="1" x14ac:dyDescent="0.25">
      <c r="A4" s="172" t="s">
        <v>795</v>
      </c>
      <c r="B4" s="169" t="s">
        <v>703</v>
      </c>
      <c r="C4" s="170" t="s">
        <v>700</v>
      </c>
      <c r="D4" s="155" t="s">
        <v>808</v>
      </c>
      <c r="E4" s="171" t="s">
        <v>809</v>
      </c>
      <c r="F4" s="156" t="s">
        <v>802</v>
      </c>
      <c r="G4" s="148" t="s">
        <v>689</v>
      </c>
      <c r="H4" s="162" t="s">
        <v>785</v>
      </c>
    </row>
    <row r="5" spans="1:12" x14ac:dyDescent="0.25">
      <c r="A5" s="135" t="s">
        <v>54</v>
      </c>
      <c r="B5" s="163">
        <v>3</v>
      </c>
      <c r="C5" s="163">
        <v>2</v>
      </c>
      <c r="D5" s="163"/>
      <c r="E5" s="163">
        <v>1</v>
      </c>
      <c r="F5" s="163"/>
      <c r="G5" s="163">
        <v>6</v>
      </c>
    </row>
    <row r="6" spans="1:12" x14ac:dyDescent="0.25">
      <c r="A6" s="164" t="s">
        <v>619</v>
      </c>
      <c r="B6" s="152">
        <v>1</v>
      </c>
      <c r="C6" s="147"/>
      <c r="D6" s="147"/>
      <c r="E6" s="147"/>
      <c r="F6" s="147"/>
      <c r="G6" s="147">
        <v>1</v>
      </c>
      <c r="H6" s="152" t="str">
        <f>IF(B6&gt;=1,"Cerrar",IF(C6&gt;=1,"Replantear","Revisar"))</f>
        <v>Cerrar</v>
      </c>
      <c r="K6" s="132" t="s">
        <v>785</v>
      </c>
      <c r="L6" s="133" t="s">
        <v>799</v>
      </c>
    </row>
    <row r="7" spans="1:12" x14ac:dyDescent="0.25">
      <c r="A7" s="164" t="s">
        <v>620</v>
      </c>
      <c r="B7" s="152">
        <v>1</v>
      </c>
      <c r="C7" s="147"/>
      <c r="D7" s="147"/>
      <c r="E7" s="147"/>
      <c r="F7" s="147"/>
      <c r="G7" s="147">
        <v>1</v>
      </c>
      <c r="H7" s="152" t="str">
        <f t="shared" ref="H7:H39" si="0">IF(B7&gt;=1,"Cerrar",IF(C7&gt;=1,"Replantear","Revisar"))</f>
        <v>Cerrar</v>
      </c>
      <c r="K7" s="137" t="s">
        <v>788</v>
      </c>
      <c r="L7" s="133">
        <v>15</v>
      </c>
    </row>
    <row r="8" spans="1:12" x14ac:dyDescent="0.25">
      <c r="A8" s="164" t="s">
        <v>622</v>
      </c>
      <c r="B8" s="152">
        <v>1</v>
      </c>
      <c r="C8" s="147"/>
      <c r="D8" s="147"/>
      <c r="E8" s="147"/>
      <c r="F8" s="147"/>
      <c r="G8" s="147">
        <v>1</v>
      </c>
      <c r="H8" s="152" t="str">
        <f t="shared" si="0"/>
        <v>Cerrar</v>
      </c>
      <c r="K8" s="137" t="s">
        <v>787</v>
      </c>
      <c r="L8" s="133">
        <v>12</v>
      </c>
    </row>
    <row r="9" spans="1:12" x14ac:dyDescent="0.25">
      <c r="A9" s="165" t="s">
        <v>624</v>
      </c>
      <c r="B9" s="147"/>
      <c r="C9" s="151">
        <v>1</v>
      </c>
      <c r="D9" s="147"/>
      <c r="E9" s="147"/>
      <c r="F9" s="147"/>
      <c r="G9" s="147">
        <v>1</v>
      </c>
      <c r="H9" s="151" t="str">
        <f t="shared" si="0"/>
        <v>Replantear</v>
      </c>
      <c r="K9" s="137" t="s">
        <v>786</v>
      </c>
      <c r="L9" s="133">
        <v>5</v>
      </c>
    </row>
    <row r="10" spans="1:12" x14ac:dyDescent="0.25">
      <c r="A10" s="165" t="s">
        <v>627</v>
      </c>
      <c r="B10" s="147"/>
      <c r="C10" s="151">
        <v>1</v>
      </c>
      <c r="D10" s="147"/>
      <c r="E10" s="147"/>
      <c r="F10" s="147"/>
      <c r="G10" s="147">
        <v>1</v>
      </c>
      <c r="H10" s="151" t="str">
        <f t="shared" si="0"/>
        <v>Replantear</v>
      </c>
      <c r="K10" s="137" t="s">
        <v>689</v>
      </c>
      <c r="L10" s="133">
        <v>32</v>
      </c>
    </row>
    <row r="11" spans="1:12" x14ac:dyDescent="0.25">
      <c r="A11" s="166" t="s">
        <v>628</v>
      </c>
      <c r="B11" s="147"/>
      <c r="C11" s="147"/>
      <c r="D11" s="147"/>
      <c r="E11" s="167">
        <v>1</v>
      </c>
      <c r="F11" s="147"/>
      <c r="G11" s="147">
        <v>1</v>
      </c>
      <c r="H11" s="153" t="str">
        <f t="shared" si="0"/>
        <v>Revisar</v>
      </c>
    </row>
    <row r="12" spans="1:12" x14ac:dyDescent="0.25">
      <c r="A12" s="135" t="s">
        <v>279</v>
      </c>
      <c r="B12" s="163"/>
      <c r="C12" s="163">
        <v>10</v>
      </c>
      <c r="D12" s="163">
        <v>13</v>
      </c>
      <c r="E12" s="163"/>
      <c r="F12" s="163"/>
      <c r="G12" s="163">
        <v>23</v>
      </c>
      <c r="H12" s="147"/>
    </row>
    <row r="13" spans="1:12" x14ac:dyDescent="0.25">
      <c r="A13" s="165" t="s">
        <v>650</v>
      </c>
      <c r="B13" s="147"/>
      <c r="C13" s="151">
        <v>1</v>
      </c>
      <c r="D13" s="147"/>
      <c r="E13" s="147"/>
      <c r="F13" s="147"/>
      <c r="G13" s="147">
        <v>1</v>
      </c>
      <c r="H13" s="151" t="str">
        <f t="shared" si="0"/>
        <v>Replantear</v>
      </c>
    </row>
    <row r="14" spans="1:12" x14ac:dyDescent="0.25">
      <c r="A14" s="168" t="s">
        <v>651</v>
      </c>
      <c r="B14" s="147"/>
      <c r="C14" s="147"/>
      <c r="D14" s="153">
        <v>1</v>
      </c>
      <c r="E14" s="147"/>
      <c r="F14" s="147"/>
      <c r="G14" s="147">
        <v>1</v>
      </c>
      <c r="H14" s="153" t="str">
        <f t="shared" si="0"/>
        <v>Revisar</v>
      </c>
    </row>
    <row r="15" spans="1:12" x14ac:dyDescent="0.25">
      <c r="A15" s="165" t="s">
        <v>652</v>
      </c>
      <c r="B15" s="147"/>
      <c r="C15" s="151">
        <v>1</v>
      </c>
      <c r="D15" s="147"/>
      <c r="E15" s="147"/>
      <c r="F15" s="147"/>
      <c r="G15" s="147">
        <v>1</v>
      </c>
      <c r="H15" s="151" t="str">
        <f t="shared" si="0"/>
        <v>Replantear</v>
      </c>
    </row>
    <row r="16" spans="1:12" x14ac:dyDescent="0.25">
      <c r="A16" s="168" t="s">
        <v>654</v>
      </c>
      <c r="B16" s="147"/>
      <c r="C16" s="147"/>
      <c r="D16" s="153">
        <v>1</v>
      </c>
      <c r="E16" s="147"/>
      <c r="F16" s="147"/>
      <c r="G16" s="147">
        <v>1</v>
      </c>
      <c r="H16" s="153" t="str">
        <f t="shared" si="0"/>
        <v>Revisar</v>
      </c>
    </row>
    <row r="17" spans="1:8" x14ac:dyDescent="0.25">
      <c r="A17" s="165" t="s">
        <v>656</v>
      </c>
      <c r="B17" s="147"/>
      <c r="C17" s="151">
        <v>1</v>
      </c>
      <c r="D17" s="147"/>
      <c r="E17" s="147"/>
      <c r="F17" s="147"/>
      <c r="G17" s="147">
        <v>1</v>
      </c>
      <c r="H17" s="151" t="str">
        <f t="shared" si="0"/>
        <v>Replantear</v>
      </c>
    </row>
    <row r="18" spans="1:8" x14ac:dyDescent="0.25">
      <c r="A18" s="168" t="s">
        <v>657</v>
      </c>
      <c r="B18" s="147"/>
      <c r="C18" s="147"/>
      <c r="D18" s="153">
        <v>1</v>
      </c>
      <c r="E18" s="147"/>
      <c r="F18" s="147"/>
      <c r="G18" s="147">
        <v>1</v>
      </c>
      <c r="H18" s="153" t="str">
        <f t="shared" si="0"/>
        <v>Revisar</v>
      </c>
    </row>
    <row r="19" spans="1:8" x14ac:dyDescent="0.25">
      <c r="A19" s="165" t="s">
        <v>658</v>
      </c>
      <c r="B19" s="147"/>
      <c r="C19" s="151">
        <v>2</v>
      </c>
      <c r="D19" s="147"/>
      <c r="E19" s="147"/>
      <c r="F19" s="147"/>
      <c r="G19" s="147">
        <v>2</v>
      </c>
      <c r="H19" s="151" t="str">
        <f t="shared" si="0"/>
        <v>Replantear</v>
      </c>
    </row>
    <row r="20" spans="1:8" x14ac:dyDescent="0.25">
      <c r="A20" s="165" t="s">
        <v>660</v>
      </c>
      <c r="B20" s="147"/>
      <c r="C20" s="151">
        <v>2</v>
      </c>
      <c r="D20" s="147"/>
      <c r="E20" s="147"/>
      <c r="F20" s="147"/>
      <c r="G20" s="147">
        <v>2</v>
      </c>
      <c r="H20" s="151" t="str">
        <f t="shared" si="0"/>
        <v>Replantear</v>
      </c>
    </row>
    <row r="21" spans="1:8" x14ac:dyDescent="0.25">
      <c r="A21" s="165" t="s">
        <v>663</v>
      </c>
      <c r="B21" s="147"/>
      <c r="C21" s="151">
        <v>1</v>
      </c>
      <c r="D21" s="147"/>
      <c r="E21" s="147"/>
      <c r="F21" s="147"/>
      <c r="G21" s="147">
        <v>1</v>
      </c>
      <c r="H21" s="151" t="str">
        <f t="shared" si="0"/>
        <v>Replantear</v>
      </c>
    </row>
    <row r="22" spans="1:8" x14ac:dyDescent="0.25">
      <c r="A22" s="168" t="s">
        <v>664</v>
      </c>
      <c r="B22" s="147"/>
      <c r="C22" s="147"/>
      <c r="D22" s="153">
        <v>1</v>
      </c>
      <c r="E22" s="147"/>
      <c r="F22" s="147"/>
      <c r="G22" s="147">
        <v>1</v>
      </c>
      <c r="H22" s="153" t="str">
        <f t="shared" si="0"/>
        <v>Revisar</v>
      </c>
    </row>
    <row r="23" spans="1:8" x14ac:dyDescent="0.25">
      <c r="A23" s="168" t="s">
        <v>666</v>
      </c>
      <c r="B23" s="147"/>
      <c r="C23" s="147"/>
      <c r="D23" s="153">
        <v>1</v>
      </c>
      <c r="E23" s="147"/>
      <c r="F23" s="147"/>
      <c r="G23" s="147">
        <v>1</v>
      </c>
      <c r="H23" s="153" t="str">
        <f t="shared" si="0"/>
        <v>Revisar</v>
      </c>
    </row>
    <row r="24" spans="1:8" x14ac:dyDescent="0.25">
      <c r="A24" s="168" t="s">
        <v>668</v>
      </c>
      <c r="B24" s="147"/>
      <c r="C24" s="147"/>
      <c r="D24" s="153">
        <v>4</v>
      </c>
      <c r="E24" s="147"/>
      <c r="F24" s="147"/>
      <c r="G24" s="147">
        <v>4</v>
      </c>
      <c r="H24" s="153" t="str">
        <f t="shared" si="0"/>
        <v>Revisar</v>
      </c>
    </row>
    <row r="25" spans="1:8" x14ac:dyDescent="0.25">
      <c r="A25" s="165" t="s">
        <v>669</v>
      </c>
      <c r="B25" s="147"/>
      <c r="C25" s="151">
        <v>2</v>
      </c>
      <c r="D25" s="147"/>
      <c r="E25" s="147"/>
      <c r="F25" s="147"/>
      <c r="G25" s="147">
        <v>2</v>
      </c>
      <c r="H25" s="151" t="str">
        <f t="shared" si="0"/>
        <v>Replantear</v>
      </c>
    </row>
    <row r="26" spans="1:8" x14ac:dyDescent="0.25">
      <c r="A26" s="168" t="s">
        <v>672</v>
      </c>
      <c r="B26" s="147"/>
      <c r="C26" s="147"/>
      <c r="D26" s="153">
        <v>2</v>
      </c>
      <c r="E26" s="147"/>
      <c r="F26" s="147"/>
      <c r="G26" s="147">
        <v>2</v>
      </c>
      <c r="H26" s="153" t="str">
        <f t="shared" si="0"/>
        <v>Revisar</v>
      </c>
    </row>
    <row r="27" spans="1:8" x14ac:dyDescent="0.25">
      <c r="A27" s="168" t="s">
        <v>673</v>
      </c>
      <c r="B27" s="147"/>
      <c r="C27" s="147"/>
      <c r="D27" s="153">
        <v>1</v>
      </c>
      <c r="E27" s="147"/>
      <c r="F27" s="147"/>
      <c r="G27" s="147">
        <v>1</v>
      </c>
      <c r="H27" s="153" t="str">
        <f t="shared" si="0"/>
        <v>Revisar</v>
      </c>
    </row>
    <row r="28" spans="1:8" x14ac:dyDescent="0.25">
      <c r="A28" s="168" t="s">
        <v>675</v>
      </c>
      <c r="B28" s="147"/>
      <c r="C28" s="147"/>
      <c r="D28" s="153">
        <v>1</v>
      </c>
      <c r="E28" s="147"/>
      <c r="F28" s="147"/>
      <c r="G28" s="147">
        <v>1</v>
      </c>
      <c r="H28" s="153" t="str">
        <f t="shared" si="0"/>
        <v>Revisar</v>
      </c>
    </row>
    <row r="29" spans="1:8" x14ac:dyDescent="0.25">
      <c r="A29" s="135" t="s">
        <v>187</v>
      </c>
      <c r="B29" s="163">
        <v>3</v>
      </c>
      <c r="C29" s="163">
        <v>5</v>
      </c>
      <c r="D29" s="163">
        <v>4</v>
      </c>
      <c r="E29" s="163"/>
      <c r="F29" s="154">
        <v>2</v>
      </c>
      <c r="G29" s="163">
        <v>14</v>
      </c>
      <c r="H29" s="147"/>
    </row>
    <row r="30" spans="1:8" x14ac:dyDescent="0.25">
      <c r="A30" s="165" t="s">
        <v>638</v>
      </c>
      <c r="B30" s="147"/>
      <c r="C30" s="151">
        <v>1</v>
      </c>
      <c r="D30" s="147"/>
      <c r="E30" s="147"/>
      <c r="F30" s="147"/>
      <c r="G30" s="147">
        <v>1</v>
      </c>
      <c r="H30" s="151" t="str">
        <f t="shared" si="0"/>
        <v>Replantear</v>
      </c>
    </row>
    <row r="31" spans="1:8" x14ac:dyDescent="0.25">
      <c r="A31" s="164" t="s">
        <v>639</v>
      </c>
      <c r="B31" s="152">
        <v>1</v>
      </c>
      <c r="C31" s="147"/>
      <c r="D31" s="147"/>
      <c r="E31" s="147"/>
      <c r="F31" s="147"/>
      <c r="G31" s="147">
        <v>1</v>
      </c>
      <c r="H31" s="152" t="str">
        <f t="shared" si="0"/>
        <v>Cerrar</v>
      </c>
    </row>
    <row r="32" spans="1:8" x14ac:dyDescent="0.25">
      <c r="A32" s="168" t="s">
        <v>640</v>
      </c>
      <c r="B32" s="147"/>
      <c r="C32" s="147"/>
      <c r="D32" s="153">
        <v>1</v>
      </c>
      <c r="E32" s="147"/>
      <c r="F32" s="147"/>
      <c r="G32" s="147">
        <v>1</v>
      </c>
      <c r="H32" s="153" t="str">
        <f t="shared" si="0"/>
        <v>Revisar</v>
      </c>
    </row>
    <row r="33" spans="1:8" x14ac:dyDescent="0.25">
      <c r="A33" s="168" t="s">
        <v>641</v>
      </c>
      <c r="B33" s="147"/>
      <c r="C33" s="147"/>
      <c r="D33" s="153">
        <v>1</v>
      </c>
      <c r="E33" s="147"/>
      <c r="F33" s="147"/>
      <c r="G33" s="147">
        <v>1</v>
      </c>
      <c r="H33" s="153" t="str">
        <f t="shared" si="0"/>
        <v>Revisar</v>
      </c>
    </row>
    <row r="34" spans="1:8" x14ac:dyDescent="0.25">
      <c r="A34" s="165" t="s">
        <v>642</v>
      </c>
      <c r="B34" s="147"/>
      <c r="C34" s="151">
        <v>1</v>
      </c>
      <c r="D34" s="147"/>
      <c r="E34" s="147"/>
      <c r="F34" s="147"/>
      <c r="G34" s="147">
        <v>1</v>
      </c>
      <c r="H34" s="151" t="str">
        <f t="shared" si="0"/>
        <v>Replantear</v>
      </c>
    </row>
    <row r="35" spans="1:8" x14ac:dyDescent="0.25">
      <c r="A35" s="164" t="s">
        <v>644</v>
      </c>
      <c r="B35" s="152">
        <v>2</v>
      </c>
      <c r="C35" s="147"/>
      <c r="D35" s="147"/>
      <c r="E35" s="147"/>
      <c r="F35" s="147"/>
      <c r="G35" s="147">
        <v>2</v>
      </c>
      <c r="H35" s="152" t="str">
        <f t="shared" si="0"/>
        <v>Cerrar</v>
      </c>
    </row>
    <row r="36" spans="1:8" x14ac:dyDescent="0.25">
      <c r="A36" s="165" t="s">
        <v>645</v>
      </c>
      <c r="B36" s="147"/>
      <c r="C36" s="151">
        <v>3</v>
      </c>
      <c r="D36" s="147"/>
      <c r="E36" s="147"/>
      <c r="F36" s="154">
        <v>1</v>
      </c>
      <c r="G36" s="147">
        <v>4</v>
      </c>
      <c r="H36" s="151" t="str">
        <f t="shared" si="0"/>
        <v>Replantear</v>
      </c>
    </row>
    <row r="37" spans="1:8" x14ac:dyDescent="0.25">
      <c r="A37" s="168" t="s">
        <v>646</v>
      </c>
      <c r="B37" s="147"/>
      <c r="C37" s="147"/>
      <c r="D37" s="147"/>
      <c r="E37" s="147"/>
      <c r="F37" s="154">
        <v>1</v>
      </c>
      <c r="G37" s="147">
        <v>1</v>
      </c>
      <c r="H37" s="153" t="str">
        <f t="shared" si="0"/>
        <v>Revisar</v>
      </c>
    </row>
    <row r="38" spans="1:8" x14ac:dyDescent="0.25">
      <c r="A38" s="168" t="s">
        <v>647</v>
      </c>
      <c r="B38" s="147"/>
      <c r="C38" s="147"/>
      <c r="D38" s="153">
        <v>1</v>
      </c>
      <c r="E38" s="147"/>
      <c r="F38" s="147"/>
      <c r="G38" s="147">
        <v>1</v>
      </c>
      <c r="H38" s="153" t="str">
        <f t="shared" si="0"/>
        <v>Revisar</v>
      </c>
    </row>
    <row r="39" spans="1:8" x14ac:dyDescent="0.25">
      <c r="A39" s="168" t="s">
        <v>648</v>
      </c>
      <c r="B39" s="147"/>
      <c r="C39" s="147"/>
      <c r="D39" s="153">
        <v>1</v>
      </c>
      <c r="E39" s="147"/>
      <c r="F39" s="147"/>
      <c r="G39" s="147">
        <v>1</v>
      </c>
      <c r="H39" s="153" t="str">
        <f t="shared" si="0"/>
        <v>Revisar</v>
      </c>
    </row>
    <row r="40" spans="1:8" x14ac:dyDescent="0.25">
      <c r="A40" s="137" t="s">
        <v>689</v>
      </c>
      <c r="B40" s="152">
        <v>6</v>
      </c>
      <c r="C40" s="151">
        <v>17</v>
      </c>
      <c r="D40" s="153">
        <v>17</v>
      </c>
      <c r="E40" s="167">
        <v>1</v>
      </c>
      <c r="F40" s="154">
        <v>2</v>
      </c>
      <c r="G40" s="147">
        <v>43</v>
      </c>
      <c r="H40" s="147"/>
    </row>
    <row r="43" spans="1:8" ht="30" x14ac:dyDescent="0.25">
      <c r="A43" s="132" t="s">
        <v>9</v>
      </c>
      <c r="B43" s="133" t="s">
        <v>798</v>
      </c>
    </row>
    <row r="45" spans="1:8" ht="30" x14ac:dyDescent="0.25">
      <c r="A45" s="132" t="s">
        <v>794</v>
      </c>
      <c r="B45" s="132" t="s">
        <v>690</v>
      </c>
    </row>
    <row r="46" spans="1:8" ht="57.75" customHeight="1" x14ac:dyDescent="0.25">
      <c r="A46" s="132" t="s">
        <v>795</v>
      </c>
      <c r="B46" s="155" t="s">
        <v>810</v>
      </c>
      <c r="C46" s="173" t="s">
        <v>802</v>
      </c>
      <c r="D46" s="148" t="s">
        <v>689</v>
      </c>
    </row>
    <row r="47" spans="1:8" x14ac:dyDescent="0.25">
      <c r="A47" s="135" t="s">
        <v>54</v>
      </c>
      <c r="B47" s="163">
        <v>13</v>
      </c>
      <c r="C47" s="163"/>
      <c r="D47" s="163">
        <v>13</v>
      </c>
    </row>
    <row r="48" spans="1:8" x14ac:dyDescent="0.25">
      <c r="A48" s="137" t="s">
        <v>621</v>
      </c>
      <c r="B48" s="153">
        <v>1</v>
      </c>
      <c r="C48" s="147"/>
      <c r="D48" s="147">
        <v>1</v>
      </c>
    </row>
    <row r="49" spans="1:4" x14ac:dyDescent="0.25">
      <c r="A49" s="137" t="s">
        <v>623</v>
      </c>
      <c r="B49" s="153">
        <v>1</v>
      </c>
      <c r="C49" s="147"/>
      <c r="D49" s="147">
        <v>1</v>
      </c>
    </row>
    <row r="50" spans="1:4" x14ac:dyDescent="0.25">
      <c r="A50" s="137" t="s">
        <v>625</v>
      </c>
      <c r="B50" s="153">
        <v>1</v>
      </c>
      <c r="C50" s="147"/>
      <c r="D50" s="147">
        <v>1</v>
      </c>
    </row>
    <row r="51" spans="1:4" x14ac:dyDescent="0.25">
      <c r="A51" s="137" t="s">
        <v>626</v>
      </c>
      <c r="B51" s="153">
        <v>1</v>
      </c>
      <c r="C51" s="147"/>
      <c r="D51" s="147">
        <v>1</v>
      </c>
    </row>
    <row r="52" spans="1:4" x14ac:dyDescent="0.25">
      <c r="A52" s="137" t="s">
        <v>629</v>
      </c>
      <c r="B52" s="153">
        <v>1</v>
      </c>
      <c r="C52" s="147"/>
      <c r="D52" s="147">
        <v>1</v>
      </c>
    </row>
    <row r="53" spans="1:4" x14ac:dyDescent="0.25">
      <c r="A53" s="137" t="s">
        <v>630</v>
      </c>
      <c r="B53" s="153">
        <v>1</v>
      </c>
      <c r="C53" s="147"/>
      <c r="D53" s="147">
        <v>1</v>
      </c>
    </row>
    <row r="54" spans="1:4" x14ac:dyDescent="0.25">
      <c r="A54" s="137" t="s">
        <v>631</v>
      </c>
      <c r="B54" s="153">
        <v>1</v>
      </c>
      <c r="C54" s="147"/>
      <c r="D54" s="147">
        <v>1</v>
      </c>
    </row>
    <row r="55" spans="1:4" x14ac:dyDescent="0.25">
      <c r="A55" s="137" t="s">
        <v>632</v>
      </c>
      <c r="B55" s="153">
        <v>1</v>
      </c>
      <c r="C55" s="147"/>
      <c r="D55" s="147">
        <v>1</v>
      </c>
    </row>
    <row r="56" spans="1:4" x14ac:dyDescent="0.25">
      <c r="A56" s="137" t="s">
        <v>633</v>
      </c>
      <c r="B56" s="153">
        <v>1</v>
      </c>
      <c r="C56" s="147"/>
      <c r="D56" s="147">
        <v>1</v>
      </c>
    </row>
    <row r="57" spans="1:4" x14ac:dyDescent="0.25">
      <c r="A57" s="137" t="s">
        <v>634</v>
      </c>
      <c r="B57" s="153">
        <v>1</v>
      </c>
      <c r="C57" s="147"/>
      <c r="D57" s="147">
        <v>1</v>
      </c>
    </row>
    <row r="58" spans="1:4" x14ac:dyDescent="0.25">
      <c r="A58" s="137" t="s">
        <v>635</v>
      </c>
      <c r="B58" s="153">
        <v>1</v>
      </c>
      <c r="C58" s="147"/>
      <c r="D58" s="147">
        <v>1</v>
      </c>
    </row>
    <row r="59" spans="1:4" x14ac:dyDescent="0.25">
      <c r="A59" s="137" t="s">
        <v>636</v>
      </c>
      <c r="B59" s="153">
        <v>1</v>
      </c>
      <c r="C59" s="147"/>
      <c r="D59" s="147">
        <v>1</v>
      </c>
    </row>
    <row r="60" spans="1:4" x14ac:dyDescent="0.25">
      <c r="A60" s="137" t="s">
        <v>637</v>
      </c>
      <c r="B60" s="153">
        <v>1</v>
      </c>
      <c r="C60" s="147"/>
      <c r="D60" s="147">
        <v>1</v>
      </c>
    </row>
    <row r="61" spans="1:4" x14ac:dyDescent="0.25">
      <c r="A61" s="135" t="s">
        <v>279</v>
      </c>
      <c r="B61" s="163">
        <v>43</v>
      </c>
      <c r="C61" s="163"/>
      <c r="D61" s="163">
        <v>43</v>
      </c>
    </row>
    <row r="62" spans="1:4" x14ac:dyDescent="0.25">
      <c r="A62" s="137" t="s">
        <v>649</v>
      </c>
      <c r="B62" s="153">
        <v>1</v>
      </c>
      <c r="C62" s="147"/>
      <c r="D62" s="147">
        <v>1</v>
      </c>
    </row>
    <row r="63" spans="1:4" x14ac:dyDescent="0.25">
      <c r="A63" s="137" t="s">
        <v>651</v>
      </c>
      <c r="B63" s="153">
        <v>1</v>
      </c>
      <c r="C63" s="147"/>
      <c r="D63" s="147">
        <v>1</v>
      </c>
    </row>
    <row r="64" spans="1:4" x14ac:dyDescent="0.25">
      <c r="A64" s="137" t="s">
        <v>653</v>
      </c>
      <c r="B64" s="153">
        <v>3</v>
      </c>
      <c r="C64" s="147"/>
      <c r="D64" s="147">
        <v>3</v>
      </c>
    </row>
    <row r="65" spans="1:4" x14ac:dyDescent="0.25">
      <c r="A65" s="137" t="s">
        <v>654</v>
      </c>
      <c r="B65" s="153">
        <v>2</v>
      </c>
      <c r="C65" s="147"/>
      <c r="D65" s="147">
        <v>2</v>
      </c>
    </row>
    <row r="66" spans="1:4" x14ac:dyDescent="0.25">
      <c r="A66" s="137" t="s">
        <v>655</v>
      </c>
      <c r="B66" s="153">
        <v>1</v>
      </c>
      <c r="C66" s="147"/>
      <c r="D66" s="147">
        <v>1</v>
      </c>
    </row>
    <row r="67" spans="1:4" x14ac:dyDescent="0.25">
      <c r="A67" s="137" t="s">
        <v>658</v>
      </c>
      <c r="B67" s="153">
        <v>2</v>
      </c>
      <c r="C67" s="147"/>
      <c r="D67" s="147">
        <v>2</v>
      </c>
    </row>
    <row r="68" spans="1:4" x14ac:dyDescent="0.25">
      <c r="A68" s="137" t="s">
        <v>659</v>
      </c>
      <c r="B68" s="153">
        <v>1</v>
      </c>
      <c r="C68" s="147"/>
      <c r="D68" s="147">
        <v>1</v>
      </c>
    </row>
    <row r="69" spans="1:4" x14ac:dyDescent="0.25">
      <c r="A69" s="137" t="s">
        <v>661</v>
      </c>
      <c r="B69" s="153">
        <v>2</v>
      </c>
      <c r="C69" s="147"/>
      <c r="D69" s="147">
        <v>2</v>
      </c>
    </row>
    <row r="70" spans="1:4" x14ac:dyDescent="0.25">
      <c r="A70" s="137" t="s">
        <v>662</v>
      </c>
      <c r="B70" s="153">
        <v>2</v>
      </c>
      <c r="C70" s="147"/>
      <c r="D70" s="147">
        <v>2</v>
      </c>
    </row>
    <row r="71" spans="1:4" x14ac:dyDescent="0.25">
      <c r="A71" s="137" t="s">
        <v>664</v>
      </c>
      <c r="B71" s="153">
        <v>1</v>
      </c>
      <c r="C71" s="147"/>
      <c r="D71" s="147">
        <v>1</v>
      </c>
    </row>
    <row r="72" spans="1:4" x14ac:dyDescent="0.25">
      <c r="A72" s="137" t="s">
        <v>665</v>
      </c>
      <c r="B72" s="153">
        <v>1</v>
      </c>
      <c r="C72" s="147"/>
      <c r="D72" s="147">
        <v>1</v>
      </c>
    </row>
    <row r="73" spans="1:4" x14ac:dyDescent="0.25">
      <c r="A73" s="137" t="s">
        <v>666</v>
      </c>
      <c r="B73" s="153">
        <v>7</v>
      </c>
      <c r="C73" s="147"/>
      <c r="D73" s="147">
        <v>7</v>
      </c>
    </row>
    <row r="74" spans="1:4" x14ac:dyDescent="0.25">
      <c r="A74" s="137" t="s">
        <v>667</v>
      </c>
      <c r="B74" s="153">
        <v>1</v>
      </c>
      <c r="C74" s="147"/>
      <c r="D74" s="147">
        <v>1</v>
      </c>
    </row>
    <row r="75" spans="1:4" x14ac:dyDescent="0.25">
      <c r="A75" s="137" t="s">
        <v>668</v>
      </c>
      <c r="B75" s="153">
        <v>1</v>
      </c>
      <c r="C75" s="147"/>
      <c r="D75" s="147">
        <v>1</v>
      </c>
    </row>
    <row r="76" spans="1:4" x14ac:dyDescent="0.25">
      <c r="A76" s="137" t="s">
        <v>670</v>
      </c>
      <c r="B76" s="153">
        <v>2</v>
      </c>
      <c r="C76" s="147"/>
      <c r="D76" s="147">
        <v>2</v>
      </c>
    </row>
    <row r="77" spans="1:4" x14ac:dyDescent="0.25">
      <c r="A77" s="137" t="s">
        <v>671</v>
      </c>
      <c r="B77" s="153">
        <v>3</v>
      </c>
      <c r="C77" s="147"/>
      <c r="D77" s="147">
        <v>3</v>
      </c>
    </row>
    <row r="78" spans="1:4" x14ac:dyDescent="0.25">
      <c r="A78" s="137" t="s">
        <v>673</v>
      </c>
      <c r="B78" s="153">
        <v>2</v>
      </c>
      <c r="C78" s="147"/>
      <c r="D78" s="147">
        <v>2</v>
      </c>
    </row>
    <row r="79" spans="1:4" x14ac:dyDescent="0.25">
      <c r="A79" s="137" t="s">
        <v>674</v>
      </c>
      <c r="B79" s="153">
        <v>2</v>
      </c>
      <c r="C79" s="147"/>
      <c r="D79" s="147">
        <v>2</v>
      </c>
    </row>
    <row r="80" spans="1:4" x14ac:dyDescent="0.25">
      <c r="A80" s="137" t="s">
        <v>675</v>
      </c>
      <c r="B80" s="153">
        <v>4</v>
      </c>
      <c r="C80" s="147"/>
      <c r="D80" s="147">
        <v>4</v>
      </c>
    </row>
    <row r="81" spans="1:4" x14ac:dyDescent="0.25">
      <c r="A81" s="137" t="s">
        <v>676</v>
      </c>
      <c r="B81" s="153">
        <v>1</v>
      </c>
      <c r="C81" s="147"/>
      <c r="D81" s="147">
        <v>1</v>
      </c>
    </row>
    <row r="82" spans="1:4" x14ac:dyDescent="0.25">
      <c r="A82" s="137" t="s">
        <v>677</v>
      </c>
      <c r="B82" s="153">
        <v>1</v>
      </c>
      <c r="C82" s="147"/>
      <c r="D82" s="147">
        <v>1</v>
      </c>
    </row>
    <row r="83" spans="1:4" x14ac:dyDescent="0.25">
      <c r="A83" s="137" t="s">
        <v>678</v>
      </c>
      <c r="B83" s="153">
        <v>2</v>
      </c>
      <c r="C83" s="147"/>
      <c r="D83" s="147">
        <v>2</v>
      </c>
    </row>
    <row r="84" spans="1:4" x14ac:dyDescent="0.25">
      <c r="A84" s="135" t="s">
        <v>187</v>
      </c>
      <c r="B84" s="163">
        <v>4</v>
      </c>
      <c r="C84" s="163">
        <v>2</v>
      </c>
      <c r="D84" s="163">
        <v>6</v>
      </c>
    </row>
    <row r="85" spans="1:4" x14ac:dyDescent="0.25">
      <c r="A85" s="137" t="s">
        <v>640</v>
      </c>
      <c r="B85" s="153">
        <v>1</v>
      </c>
      <c r="C85" s="147"/>
      <c r="D85" s="147">
        <v>1</v>
      </c>
    </row>
    <row r="86" spans="1:4" x14ac:dyDescent="0.25">
      <c r="A86" s="137" t="s">
        <v>641</v>
      </c>
      <c r="B86" s="153">
        <v>1</v>
      </c>
      <c r="C86" s="147"/>
      <c r="D86" s="147">
        <v>1</v>
      </c>
    </row>
    <row r="87" spans="1:4" x14ac:dyDescent="0.25">
      <c r="A87" s="137" t="s">
        <v>643</v>
      </c>
      <c r="B87" s="153">
        <v>1</v>
      </c>
      <c r="C87" s="147"/>
      <c r="D87" s="147">
        <v>1</v>
      </c>
    </row>
    <row r="88" spans="1:4" x14ac:dyDescent="0.25">
      <c r="A88" s="137" t="s">
        <v>645</v>
      </c>
      <c r="B88" s="147"/>
      <c r="C88" s="154">
        <v>1</v>
      </c>
      <c r="D88" s="147">
        <v>1</v>
      </c>
    </row>
    <row r="89" spans="1:4" x14ac:dyDescent="0.25">
      <c r="A89" s="137" t="s">
        <v>646</v>
      </c>
      <c r="B89" s="147"/>
      <c r="C89" s="154">
        <v>1</v>
      </c>
      <c r="D89" s="147">
        <v>1</v>
      </c>
    </row>
    <row r="90" spans="1:4" x14ac:dyDescent="0.25">
      <c r="A90" s="137" t="s">
        <v>648</v>
      </c>
      <c r="B90" s="153">
        <v>1</v>
      </c>
      <c r="C90" s="147"/>
      <c r="D90" s="147">
        <v>1</v>
      </c>
    </row>
    <row r="91" spans="1:4" x14ac:dyDescent="0.25">
      <c r="A91" s="137" t="s">
        <v>689</v>
      </c>
      <c r="B91" s="167">
        <v>60</v>
      </c>
      <c r="C91" s="154">
        <v>2</v>
      </c>
      <c r="D91" s="147">
        <v>62</v>
      </c>
    </row>
  </sheetData>
  <autoFilter ref="A4:H40" xr:uid="{F4A4DCCB-549E-4D7C-B015-0E1A8016FE6C}"/>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E1FDF-C422-4C76-BF73-D6A259AFFCC0}">
  <sheetPr>
    <tabColor theme="9" tint="0.39997558519241921"/>
  </sheetPr>
  <dimension ref="A1:AN29"/>
  <sheetViews>
    <sheetView workbookViewId="0">
      <selection activeCell="A3" sqref="A3"/>
    </sheetView>
  </sheetViews>
  <sheetFormatPr baseColWidth="10" defaultRowHeight="15" x14ac:dyDescent="0.25"/>
  <cols>
    <col min="1" max="1" width="40.5703125" style="133" customWidth="1"/>
    <col min="2" max="2" width="13.5703125" style="133" bestFit="1" customWidth="1"/>
    <col min="3" max="3" width="15.42578125" style="133" bestFit="1" customWidth="1"/>
    <col min="4" max="4" width="15.5703125" style="133" bestFit="1" customWidth="1"/>
    <col min="5" max="5" width="13.5703125" style="133" bestFit="1" customWidth="1"/>
    <col min="6" max="7" width="8.5703125" style="133" bestFit="1" customWidth="1"/>
    <col min="8" max="8" width="13.5703125" style="133" bestFit="1" customWidth="1"/>
    <col min="9" max="9" width="15.42578125" style="133" bestFit="1" customWidth="1"/>
    <col min="10" max="10" width="15.5703125" style="133" bestFit="1" customWidth="1"/>
    <col min="11" max="11" width="13.5703125" style="133" bestFit="1" customWidth="1"/>
    <col min="12" max="23" width="8.5703125" style="133" bestFit="1" customWidth="1"/>
    <col min="24" max="24" width="6.140625" style="133" bestFit="1" customWidth="1"/>
    <col min="25" max="25" width="8.42578125" style="133" bestFit="1" customWidth="1"/>
    <col min="26" max="27" width="6.140625" style="133" bestFit="1" customWidth="1"/>
    <col min="28" max="28" width="8.42578125" style="133" bestFit="1" customWidth="1"/>
    <col min="29" max="29" width="7.140625" style="133" bestFit="1" customWidth="1"/>
    <col min="30" max="30" width="6.140625" style="133" bestFit="1" customWidth="1"/>
    <col min="31" max="31" width="8.42578125" style="133" bestFit="1" customWidth="1"/>
    <col min="32" max="32" width="7.140625" style="133" bestFit="1" customWidth="1"/>
    <col min="33" max="33" width="6.140625" style="133" bestFit="1" customWidth="1"/>
    <col min="34" max="34" width="7.5703125" style="133" bestFit="1" customWidth="1"/>
    <col min="35" max="36" width="6.140625" style="133" bestFit="1" customWidth="1"/>
    <col min="37" max="37" width="8.42578125" style="133" bestFit="1" customWidth="1"/>
    <col min="38" max="39" width="6.140625" style="133" bestFit="1" customWidth="1"/>
    <col min="40" max="40" width="8.5703125" style="133" bestFit="1" customWidth="1"/>
    <col min="41" max="41" width="11.42578125" style="133"/>
    <col min="42" max="43" width="8.42578125" style="133" bestFit="1" customWidth="1"/>
    <col min="44" max="44" width="7.85546875" style="133" bestFit="1" customWidth="1"/>
    <col min="45" max="45" width="11.42578125" style="133"/>
    <col min="46" max="46" width="9.5703125" style="133" bestFit="1" customWidth="1"/>
    <col min="47" max="47" width="8.42578125" style="133" bestFit="1" customWidth="1"/>
    <col min="48" max="48" width="7.85546875" style="133" bestFit="1" customWidth="1"/>
    <col min="49" max="49" width="11.42578125" style="133"/>
    <col min="50" max="50" width="9.5703125" style="133" bestFit="1" customWidth="1"/>
    <col min="51" max="51" width="11.7109375" style="133" bestFit="1" customWidth="1"/>
    <col min="52" max="16384" width="11.42578125" style="133"/>
  </cols>
  <sheetData>
    <row r="1" spans="1:40" x14ac:dyDescent="0.25">
      <c r="A1" s="132" t="s">
        <v>9</v>
      </c>
      <c r="B1" s="139" t="s">
        <v>692</v>
      </c>
    </row>
    <row r="3" spans="1:40" x14ac:dyDescent="0.25">
      <c r="A3" s="132" t="s">
        <v>792</v>
      </c>
      <c r="B3" s="133" t="s">
        <v>695</v>
      </c>
      <c r="C3" s="133" t="s">
        <v>767</v>
      </c>
      <c r="D3" s="133" t="s">
        <v>790</v>
      </c>
      <c r="E3"/>
      <c r="F3"/>
      <c r="G3"/>
      <c r="H3"/>
      <c r="I3"/>
      <c r="J3"/>
      <c r="K3"/>
      <c r="L3"/>
      <c r="M3"/>
      <c r="N3"/>
      <c r="O3"/>
      <c r="P3"/>
      <c r="Q3"/>
      <c r="R3"/>
      <c r="S3"/>
      <c r="T3"/>
      <c r="U3"/>
      <c r="V3"/>
      <c r="W3"/>
      <c r="X3"/>
      <c r="Y3"/>
      <c r="Z3"/>
      <c r="AA3"/>
      <c r="AB3"/>
      <c r="AC3"/>
      <c r="AD3"/>
      <c r="AE3"/>
      <c r="AF3"/>
      <c r="AG3"/>
      <c r="AH3"/>
      <c r="AI3"/>
      <c r="AJ3"/>
      <c r="AK3"/>
      <c r="AL3"/>
      <c r="AM3"/>
      <c r="AN3"/>
    </row>
    <row r="4" spans="1:40" x14ac:dyDescent="0.25">
      <c r="A4" s="140" t="s">
        <v>54</v>
      </c>
      <c r="B4" s="141">
        <v>2.1809369951534735E-2</v>
      </c>
      <c r="C4" s="141">
        <v>1.483717370971856E-2</v>
      </c>
      <c r="D4" s="142">
        <v>0.68031189083820653</v>
      </c>
      <c r="E4"/>
      <c r="F4"/>
      <c r="G4"/>
      <c r="H4"/>
      <c r="I4"/>
      <c r="J4"/>
      <c r="K4"/>
      <c r="L4"/>
      <c r="M4"/>
      <c r="N4"/>
      <c r="O4"/>
      <c r="P4"/>
      <c r="Q4"/>
      <c r="R4"/>
      <c r="S4"/>
      <c r="T4"/>
      <c r="U4"/>
      <c r="V4"/>
      <c r="W4"/>
      <c r="X4"/>
      <c r="Y4"/>
      <c r="Z4"/>
      <c r="AA4"/>
      <c r="AB4"/>
      <c r="AC4"/>
      <c r="AD4"/>
      <c r="AE4"/>
      <c r="AF4"/>
      <c r="AG4"/>
      <c r="AH4"/>
      <c r="AI4"/>
      <c r="AJ4"/>
      <c r="AK4"/>
      <c r="AL4"/>
      <c r="AM4"/>
      <c r="AN4"/>
    </row>
    <row r="5" spans="1:40" x14ac:dyDescent="0.25">
      <c r="A5" s="140" t="s">
        <v>279</v>
      </c>
      <c r="B5" s="141">
        <v>0.1351925856644843</v>
      </c>
      <c r="C5" s="141">
        <v>5.3864467307201763E-2</v>
      </c>
      <c r="D5" s="144">
        <v>0.39842767295597481</v>
      </c>
      <c r="E5"/>
      <c r="F5"/>
      <c r="G5"/>
      <c r="H5"/>
      <c r="I5"/>
      <c r="J5"/>
      <c r="K5"/>
      <c r="L5"/>
      <c r="M5"/>
      <c r="N5"/>
      <c r="O5"/>
      <c r="P5"/>
      <c r="Q5"/>
      <c r="R5"/>
      <c r="S5"/>
      <c r="T5"/>
      <c r="U5"/>
      <c r="V5"/>
      <c r="W5"/>
      <c r="X5"/>
      <c r="Y5"/>
      <c r="Z5"/>
      <c r="AA5"/>
      <c r="AB5"/>
      <c r="AC5"/>
      <c r="AD5"/>
      <c r="AE5"/>
      <c r="AF5"/>
      <c r="AG5"/>
      <c r="AH5"/>
      <c r="AI5"/>
      <c r="AJ5"/>
      <c r="AK5"/>
      <c r="AL5"/>
      <c r="AM5"/>
      <c r="AN5"/>
    </row>
    <row r="6" spans="1:40" x14ac:dyDescent="0.25">
      <c r="A6" s="140" t="s">
        <v>187</v>
      </c>
      <c r="B6" s="141">
        <v>6.5895757163506499E-2</v>
      </c>
      <c r="C6" s="141">
        <v>2.720857069977043E-2</v>
      </c>
      <c r="D6" s="144">
        <v>0.41290322580645167</v>
      </c>
      <c r="E6"/>
      <c r="F6"/>
      <c r="G6"/>
      <c r="H6"/>
      <c r="I6"/>
      <c r="J6"/>
      <c r="K6"/>
      <c r="L6"/>
      <c r="M6"/>
      <c r="N6"/>
      <c r="O6"/>
      <c r="P6"/>
      <c r="Q6"/>
      <c r="R6"/>
      <c r="S6"/>
      <c r="T6"/>
      <c r="U6"/>
      <c r="V6"/>
      <c r="W6"/>
      <c r="X6"/>
      <c r="Y6"/>
      <c r="Z6"/>
      <c r="AA6"/>
      <c r="AB6"/>
      <c r="AC6"/>
      <c r="AD6"/>
      <c r="AE6"/>
      <c r="AF6"/>
      <c r="AG6"/>
      <c r="AH6"/>
      <c r="AI6"/>
      <c r="AJ6"/>
      <c r="AK6"/>
      <c r="AL6"/>
      <c r="AM6"/>
      <c r="AN6"/>
    </row>
    <row r="7" spans="1:40" x14ac:dyDescent="0.25">
      <c r="A7" s="137" t="s">
        <v>689</v>
      </c>
      <c r="B7" s="143">
        <v>0.22289771277952553</v>
      </c>
      <c r="C7" s="143">
        <v>9.5910211716690758E-2</v>
      </c>
      <c r="D7" s="144">
        <v>0.43028800305168791</v>
      </c>
      <c r="E7"/>
      <c r="F7"/>
      <c r="G7"/>
      <c r="H7"/>
      <c r="I7"/>
      <c r="J7"/>
      <c r="K7"/>
      <c r="L7"/>
      <c r="M7"/>
      <c r="N7"/>
      <c r="O7"/>
      <c r="P7"/>
      <c r="Q7"/>
      <c r="R7"/>
      <c r="S7"/>
      <c r="T7"/>
      <c r="U7"/>
      <c r="V7"/>
      <c r="W7"/>
      <c r="X7"/>
      <c r="Y7"/>
      <c r="Z7"/>
      <c r="AA7"/>
      <c r="AB7"/>
      <c r="AC7"/>
      <c r="AD7"/>
      <c r="AE7"/>
      <c r="AF7"/>
      <c r="AG7"/>
      <c r="AH7"/>
      <c r="AI7"/>
      <c r="AJ7"/>
      <c r="AK7"/>
      <c r="AL7"/>
      <c r="AM7"/>
      <c r="AN7"/>
    </row>
    <row r="8" spans="1:40" x14ac:dyDescent="0.25">
      <c r="A8"/>
      <c r="B8"/>
      <c r="C8"/>
      <c r="D8"/>
      <c r="E8"/>
      <c r="F8"/>
      <c r="G8"/>
      <c r="H8"/>
      <c r="I8"/>
      <c r="J8"/>
      <c r="K8"/>
      <c r="L8"/>
      <c r="M8"/>
      <c r="N8"/>
      <c r="O8"/>
      <c r="P8"/>
      <c r="Q8"/>
      <c r="R8"/>
      <c r="S8"/>
      <c r="T8"/>
      <c r="U8"/>
      <c r="V8"/>
      <c r="W8"/>
      <c r="X8"/>
      <c r="Y8"/>
      <c r="Z8"/>
      <c r="AA8"/>
      <c r="AB8"/>
      <c r="AC8"/>
      <c r="AD8"/>
      <c r="AE8"/>
      <c r="AF8"/>
      <c r="AG8"/>
      <c r="AH8"/>
      <c r="AI8"/>
      <c r="AJ8"/>
      <c r="AK8"/>
      <c r="AL8"/>
      <c r="AM8"/>
      <c r="AN8"/>
    </row>
    <row r="9" spans="1:40" x14ac:dyDescent="0.25">
      <c r="A9"/>
      <c r="B9"/>
      <c r="C9"/>
      <c r="D9"/>
      <c r="E9"/>
      <c r="F9"/>
      <c r="G9"/>
      <c r="H9"/>
      <c r="I9"/>
      <c r="J9"/>
      <c r="K9"/>
      <c r="L9"/>
      <c r="M9"/>
      <c r="N9"/>
      <c r="O9"/>
      <c r="P9"/>
      <c r="Q9"/>
      <c r="R9"/>
      <c r="S9"/>
      <c r="T9"/>
      <c r="U9"/>
      <c r="V9"/>
      <c r="W9"/>
      <c r="X9"/>
      <c r="Y9"/>
      <c r="Z9"/>
      <c r="AA9"/>
      <c r="AB9"/>
      <c r="AC9"/>
      <c r="AD9"/>
      <c r="AE9"/>
      <c r="AF9"/>
      <c r="AG9"/>
      <c r="AH9"/>
      <c r="AI9"/>
      <c r="AJ9"/>
      <c r="AK9"/>
      <c r="AL9"/>
      <c r="AM9"/>
      <c r="AN9"/>
    </row>
    <row r="10" spans="1:40" x14ac:dyDescent="0.2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row>
    <row r="11" spans="1:40" x14ac:dyDescent="0.25">
      <c r="A11" s="132" t="s">
        <v>9</v>
      </c>
      <c r="B11" s="139" t="s">
        <v>692</v>
      </c>
      <c r="C11"/>
      <c r="D11"/>
    </row>
    <row r="12" spans="1:40" x14ac:dyDescent="0.25">
      <c r="A12"/>
      <c r="B12"/>
      <c r="C12"/>
      <c r="D12"/>
    </row>
    <row r="13" spans="1:40" x14ac:dyDescent="0.25">
      <c r="A13" s="132" t="s">
        <v>793</v>
      </c>
      <c r="B13" s="133" t="s">
        <v>695</v>
      </c>
      <c r="C13" s="133" t="s">
        <v>767</v>
      </c>
      <c r="D13" s="133" t="s">
        <v>790</v>
      </c>
      <c r="E13"/>
      <c r="F13"/>
      <c r="G13"/>
      <c r="H13"/>
      <c r="I13"/>
      <c r="J13"/>
      <c r="K13"/>
      <c r="L13"/>
      <c r="M13"/>
      <c r="N13"/>
      <c r="O13"/>
      <c r="P13"/>
      <c r="Q13"/>
      <c r="R13"/>
      <c r="S13"/>
      <c r="T13"/>
      <c r="U13"/>
      <c r="V13"/>
      <c r="W13"/>
      <c r="X13"/>
      <c r="Y13"/>
      <c r="Z13"/>
      <c r="AA13"/>
      <c r="AB13"/>
      <c r="AC13"/>
      <c r="AD13"/>
      <c r="AE13"/>
      <c r="AF13"/>
      <c r="AG13"/>
      <c r="AH13"/>
      <c r="AI13"/>
      <c r="AJ13"/>
      <c r="AK13"/>
      <c r="AL13"/>
      <c r="AM13"/>
      <c r="AN13"/>
    </row>
    <row r="14" spans="1:40" x14ac:dyDescent="0.25">
      <c r="A14" s="137" t="s">
        <v>16</v>
      </c>
      <c r="B14" s="143">
        <v>4.2470878326672901E-2</v>
      </c>
      <c r="C14" s="143">
        <v>3.9707507864977468E-2</v>
      </c>
      <c r="D14" s="146">
        <v>0.93493493493493496</v>
      </c>
      <c r="E14"/>
      <c r="F14"/>
      <c r="G14"/>
      <c r="H14"/>
      <c r="I14"/>
      <c r="J14"/>
      <c r="K14"/>
      <c r="L14"/>
      <c r="M14"/>
      <c r="N14"/>
      <c r="O14"/>
      <c r="P14"/>
      <c r="Q14"/>
      <c r="R14"/>
      <c r="S14"/>
      <c r="T14"/>
      <c r="U14"/>
      <c r="V14"/>
      <c r="W14"/>
      <c r="X14"/>
      <c r="Y14"/>
      <c r="Z14"/>
      <c r="AA14"/>
      <c r="AB14"/>
      <c r="AC14"/>
      <c r="AD14"/>
      <c r="AE14"/>
      <c r="AF14"/>
      <c r="AG14"/>
      <c r="AH14"/>
      <c r="AI14"/>
      <c r="AJ14"/>
      <c r="AK14"/>
      <c r="AL14"/>
      <c r="AM14"/>
      <c r="AN14"/>
    </row>
    <row r="15" spans="1:40" x14ac:dyDescent="0.25">
      <c r="A15" s="137" t="s">
        <v>16</v>
      </c>
      <c r="B15" s="143">
        <v>2.7718731400391123E-2</v>
      </c>
      <c r="C15" s="143">
        <v>2.7718731400391123E-2</v>
      </c>
      <c r="D15" s="146">
        <v>1</v>
      </c>
      <c r="E15"/>
      <c r="F15"/>
      <c r="G15"/>
      <c r="H15"/>
      <c r="I15"/>
      <c r="J15"/>
      <c r="K15"/>
      <c r="L15"/>
      <c r="M15"/>
      <c r="N15"/>
      <c r="O15"/>
      <c r="P15"/>
      <c r="Q15"/>
      <c r="R15"/>
      <c r="S15"/>
      <c r="T15"/>
      <c r="U15"/>
      <c r="V15"/>
      <c r="W15"/>
      <c r="X15"/>
      <c r="Y15"/>
      <c r="Z15"/>
      <c r="AA15"/>
      <c r="AB15"/>
      <c r="AC15"/>
      <c r="AD15"/>
      <c r="AE15"/>
      <c r="AF15"/>
      <c r="AG15"/>
      <c r="AH15"/>
      <c r="AI15"/>
      <c r="AJ15"/>
      <c r="AK15"/>
      <c r="AL15"/>
      <c r="AM15"/>
      <c r="AN15"/>
    </row>
    <row r="16" spans="1:40" ht="30" x14ac:dyDescent="0.25">
      <c r="A16" s="137" t="s">
        <v>43</v>
      </c>
      <c r="B16" s="143">
        <v>2.7633704616954339E-3</v>
      </c>
      <c r="C16" s="143">
        <v>0</v>
      </c>
      <c r="D16" s="145">
        <v>0</v>
      </c>
      <c r="E16"/>
      <c r="F16"/>
      <c r="G16"/>
      <c r="H16"/>
      <c r="I16"/>
      <c r="J16"/>
      <c r="K16"/>
      <c r="L16"/>
      <c r="M16"/>
      <c r="N16"/>
      <c r="O16"/>
      <c r="P16"/>
      <c r="Q16"/>
      <c r="R16"/>
      <c r="S16"/>
      <c r="T16"/>
      <c r="U16"/>
      <c r="V16"/>
      <c r="W16"/>
      <c r="X16"/>
      <c r="Y16"/>
      <c r="Z16"/>
      <c r="AA16"/>
      <c r="AB16"/>
      <c r="AC16"/>
      <c r="AD16"/>
      <c r="AE16"/>
      <c r="AF16"/>
      <c r="AG16"/>
      <c r="AH16"/>
      <c r="AI16"/>
      <c r="AJ16"/>
      <c r="AK16"/>
      <c r="AL16"/>
      <c r="AM16"/>
      <c r="AN16"/>
    </row>
    <row r="17" spans="1:40" ht="30" x14ac:dyDescent="0.25">
      <c r="A17" s="137" t="s">
        <v>24</v>
      </c>
      <c r="B17" s="143">
        <v>1.1988776464586345E-2</v>
      </c>
      <c r="C17" s="143">
        <v>1.1988776464586345E-2</v>
      </c>
      <c r="D17" s="146">
        <v>1</v>
      </c>
      <c r="E17"/>
      <c r="F17"/>
      <c r="G17"/>
      <c r="H17"/>
      <c r="I17"/>
      <c r="J17"/>
      <c r="K17"/>
      <c r="L17"/>
      <c r="M17"/>
      <c r="N17"/>
      <c r="O17"/>
      <c r="P17"/>
      <c r="Q17"/>
      <c r="R17"/>
      <c r="S17"/>
      <c r="T17"/>
      <c r="U17"/>
      <c r="V17"/>
      <c r="W17"/>
      <c r="X17"/>
      <c r="Y17"/>
      <c r="Z17"/>
      <c r="AA17"/>
      <c r="AB17"/>
      <c r="AC17"/>
      <c r="AD17"/>
      <c r="AE17"/>
      <c r="AF17"/>
      <c r="AG17"/>
      <c r="AH17"/>
      <c r="AI17"/>
      <c r="AJ17"/>
      <c r="AK17"/>
      <c r="AL17"/>
      <c r="AM17"/>
      <c r="AN17"/>
    </row>
    <row r="18" spans="1:40" x14ac:dyDescent="0.25">
      <c r="A18" s="137" t="s">
        <v>39</v>
      </c>
      <c r="B18" s="143">
        <v>4.7487458549443078E-2</v>
      </c>
      <c r="C18" s="143">
        <v>5.824334665419607E-3</v>
      </c>
      <c r="D18" s="144">
        <v>0.12264995523724261</v>
      </c>
      <c r="E18"/>
      <c r="F18"/>
      <c r="G18"/>
      <c r="H18"/>
      <c r="I18"/>
      <c r="J18"/>
      <c r="K18"/>
      <c r="L18"/>
      <c r="M18"/>
      <c r="N18"/>
      <c r="O18"/>
      <c r="P18"/>
      <c r="Q18"/>
      <c r="R18"/>
      <c r="S18"/>
      <c r="T18"/>
      <c r="U18"/>
      <c r="V18"/>
      <c r="W18"/>
      <c r="X18"/>
      <c r="Y18"/>
      <c r="Z18"/>
      <c r="AA18"/>
      <c r="AB18"/>
      <c r="AC18"/>
      <c r="AD18"/>
      <c r="AE18"/>
      <c r="AF18"/>
      <c r="AG18"/>
      <c r="AH18"/>
      <c r="AI18"/>
      <c r="AJ18"/>
      <c r="AK18"/>
      <c r="AL18"/>
      <c r="AM18"/>
      <c r="AN18"/>
    </row>
    <row r="19" spans="1:40" x14ac:dyDescent="0.25">
      <c r="A19" s="137" t="s">
        <v>17</v>
      </c>
      <c r="B19" s="143">
        <v>5.824334665419607E-3</v>
      </c>
      <c r="C19" s="143">
        <v>5.824334665419607E-3</v>
      </c>
      <c r="D19" s="146">
        <v>1</v>
      </c>
      <c r="E19"/>
      <c r="F19"/>
      <c r="G19"/>
      <c r="H19"/>
      <c r="I19"/>
      <c r="J19"/>
      <c r="K19"/>
      <c r="L19"/>
      <c r="M19"/>
      <c r="N19"/>
      <c r="O19"/>
      <c r="P19"/>
      <c r="Q19"/>
      <c r="R19"/>
      <c r="S19"/>
      <c r="T19"/>
      <c r="U19"/>
      <c r="V19"/>
      <c r="W19"/>
      <c r="X19"/>
      <c r="Y19"/>
      <c r="Z19"/>
      <c r="AA19"/>
      <c r="AB19"/>
      <c r="AC19"/>
      <c r="AD19"/>
      <c r="AE19"/>
      <c r="AF19"/>
      <c r="AG19"/>
      <c r="AH19"/>
      <c r="AI19"/>
      <c r="AJ19"/>
      <c r="AK19"/>
      <c r="AL19"/>
      <c r="AM19"/>
      <c r="AN19"/>
    </row>
    <row r="20" spans="1:40" ht="30" x14ac:dyDescent="0.25">
      <c r="A20" s="137" t="s">
        <v>45</v>
      </c>
      <c r="B20" s="143">
        <v>4.1663123884023469E-2</v>
      </c>
      <c r="C20" s="143">
        <v>0</v>
      </c>
      <c r="D20" s="145">
        <v>0</v>
      </c>
      <c r="E20"/>
      <c r="F20"/>
      <c r="G20"/>
      <c r="H20"/>
      <c r="I20"/>
      <c r="J20"/>
      <c r="K20"/>
      <c r="L20"/>
      <c r="M20"/>
      <c r="N20"/>
      <c r="O20"/>
      <c r="P20"/>
      <c r="Q20"/>
      <c r="R20"/>
      <c r="S20"/>
      <c r="T20"/>
      <c r="U20"/>
      <c r="V20"/>
      <c r="W20"/>
      <c r="X20"/>
      <c r="Y20"/>
      <c r="Z20"/>
      <c r="AA20"/>
      <c r="AB20"/>
      <c r="AC20"/>
      <c r="AD20"/>
      <c r="AE20"/>
      <c r="AF20"/>
      <c r="AG20"/>
      <c r="AH20"/>
      <c r="AI20"/>
      <c r="AJ20"/>
      <c r="AK20"/>
      <c r="AL20"/>
      <c r="AM20"/>
      <c r="AN20"/>
    </row>
    <row r="21" spans="1:40" x14ac:dyDescent="0.25">
      <c r="A21" s="137" t="s">
        <v>38</v>
      </c>
      <c r="B21" s="143">
        <v>0.1329393759034096</v>
      </c>
      <c r="C21" s="143">
        <v>5.0378369186293681E-2</v>
      </c>
      <c r="D21" s="144">
        <v>0.37895746722097862</v>
      </c>
      <c r="E21"/>
      <c r="F21"/>
      <c r="G21"/>
      <c r="H21"/>
      <c r="I21"/>
      <c r="J21"/>
      <c r="K21"/>
      <c r="L21"/>
      <c r="M21"/>
      <c r="N21"/>
      <c r="O21"/>
      <c r="P21"/>
      <c r="Q21"/>
      <c r="R21"/>
      <c r="S21"/>
      <c r="T21"/>
      <c r="U21"/>
      <c r="V21"/>
      <c r="W21"/>
      <c r="X21"/>
      <c r="Y21"/>
      <c r="Z21"/>
      <c r="AA21"/>
      <c r="AB21"/>
      <c r="AC21"/>
      <c r="AD21"/>
      <c r="AE21"/>
      <c r="AF21"/>
      <c r="AG21"/>
      <c r="AH21"/>
      <c r="AI21"/>
      <c r="AJ21"/>
      <c r="AK21"/>
      <c r="AL21"/>
      <c r="AM21"/>
      <c r="AN21"/>
    </row>
    <row r="22" spans="1:40" x14ac:dyDescent="0.25">
      <c r="A22" s="137" t="s">
        <v>19</v>
      </c>
      <c r="B22" s="143">
        <v>2.3977552929172686E-2</v>
      </c>
      <c r="C22" s="143">
        <v>0</v>
      </c>
      <c r="D22" s="145">
        <v>0</v>
      </c>
      <c r="E22"/>
      <c r="F22"/>
      <c r="G22"/>
      <c r="H22"/>
      <c r="I22"/>
      <c r="J22"/>
      <c r="K22"/>
      <c r="L22"/>
      <c r="M22"/>
      <c r="N22"/>
      <c r="O22"/>
      <c r="P22"/>
      <c r="Q22"/>
      <c r="R22"/>
      <c r="S22"/>
      <c r="T22"/>
      <c r="U22"/>
      <c r="V22"/>
      <c r="W22"/>
      <c r="X22"/>
      <c r="Y22"/>
      <c r="Z22"/>
      <c r="AA22"/>
      <c r="AB22"/>
      <c r="AC22"/>
      <c r="AD22"/>
      <c r="AE22"/>
      <c r="AF22"/>
      <c r="AG22"/>
      <c r="AH22"/>
      <c r="AI22"/>
      <c r="AJ22"/>
      <c r="AK22"/>
      <c r="AL22"/>
      <c r="AM22"/>
      <c r="AN22"/>
    </row>
    <row r="23" spans="1:40" x14ac:dyDescent="0.25">
      <c r="A23" s="137" t="s">
        <v>175</v>
      </c>
      <c r="B23" s="143">
        <v>4.0600289091063682E-2</v>
      </c>
      <c r="C23" s="143">
        <v>8.3326247768046938E-3</v>
      </c>
      <c r="D23" s="144">
        <v>0.20523560209424085</v>
      </c>
      <c r="E23"/>
      <c r="F23"/>
      <c r="G23"/>
      <c r="H23"/>
      <c r="I23"/>
      <c r="J23"/>
      <c r="K23"/>
      <c r="L23"/>
      <c r="M23"/>
      <c r="N23"/>
      <c r="O23"/>
      <c r="P23"/>
      <c r="Q23"/>
      <c r="R23"/>
      <c r="S23"/>
      <c r="T23"/>
      <c r="U23"/>
      <c r="V23"/>
      <c r="W23"/>
      <c r="X23"/>
      <c r="Y23"/>
      <c r="Z23"/>
      <c r="AA23"/>
      <c r="AB23"/>
      <c r="AC23"/>
      <c r="AD23"/>
      <c r="AE23"/>
      <c r="AF23"/>
      <c r="AG23"/>
      <c r="AH23"/>
      <c r="AI23"/>
      <c r="AJ23"/>
      <c r="AK23"/>
      <c r="AL23"/>
      <c r="AM23"/>
      <c r="AN23"/>
    </row>
    <row r="24" spans="1:40" x14ac:dyDescent="0.25">
      <c r="A24" s="137" t="s">
        <v>21</v>
      </c>
      <c r="B24" s="143">
        <v>6.8361533883173217E-2</v>
      </c>
      <c r="C24" s="143">
        <v>4.2045744409488987E-2</v>
      </c>
      <c r="D24" s="142">
        <v>0.61504975124378092</v>
      </c>
      <c r="E24"/>
      <c r="F24"/>
      <c r="G24"/>
      <c r="H24"/>
      <c r="I24"/>
      <c r="J24"/>
      <c r="K24"/>
      <c r="L24"/>
      <c r="M24"/>
      <c r="N24"/>
      <c r="O24"/>
      <c r="P24"/>
      <c r="Q24"/>
      <c r="R24"/>
      <c r="S24"/>
      <c r="T24"/>
      <c r="U24"/>
      <c r="V24"/>
      <c r="W24"/>
      <c r="X24"/>
      <c r="Y24"/>
      <c r="Z24"/>
      <c r="AA24"/>
      <c r="AB24"/>
      <c r="AC24"/>
      <c r="AD24"/>
      <c r="AE24"/>
      <c r="AF24"/>
      <c r="AG24"/>
      <c r="AH24"/>
      <c r="AI24"/>
      <c r="AJ24"/>
      <c r="AK24"/>
      <c r="AL24"/>
      <c r="AM24"/>
      <c r="AN24"/>
    </row>
    <row r="25" spans="1:40" x14ac:dyDescent="0.25">
      <c r="A25" s="137" t="s">
        <v>689</v>
      </c>
      <c r="B25" s="143">
        <v>0.22289771277952558</v>
      </c>
      <c r="C25" s="143">
        <v>9.5910211716690758E-2</v>
      </c>
      <c r="D25" s="143">
        <v>0.43028800305168802</v>
      </c>
      <c r="E25"/>
      <c r="F25"/>
      <c r="G25"/>
      <c r="H25"/>
      <c r="I25"/>
      <c r="J25"/>
      <c r="K25"/>
      <c r="L25"/>
      <c r="M25"/>
      <c r="N25"/>
      <c r="O25"/>
      <c r="P25"/>
      <c r="Q25"/>
      <c r="R25"/>
      <c r="S25"/>
      <c r="T25"/>
      <c r="U25"/>
      <c r="V25"/>
      <c r="W25"/>
      <c r="X25"/>
      <c r="Y25"/>
      <c r="Z25"/>
      <c r="AA25"/>
      <c r="AB25"/>
      <c r="AC25"/>
      <c r="AD25"/>
      <c r="AE25"/>
      <c r="AF25"/>
      <c r="AG25"/>
      <c r="AH25"/>
      <c r="AI25"/>
      <c r="AJ25"/>
      <c r="AK25"/>
      <c r="AL25"/>
      <c r="AM25"/>
      <c r="AN25"/>
    </row>
    <row r="26" spans="1:40"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row>
    <row r="27" spans="1:40"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row>
    <row r="28" spans="1:40"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row>
    <row r="29" spans="1:40"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119E-259A-4D43-9DF6-8DB8A5B933D8}">
  <dimension ref="A3:AE19"/>
  <sheetViews>
    <sheetView workbookViewId="0">
      <selection activeCell="A3" sqref="A3"/>
    </sheetView>
  </sheetViews>
  <sheetFormatPr baseColWidth="10" defaultRowHeight="15" x14ac:dyDescent="0.25"/>
  <cols>
    <col min="1" max="1" width="28" style="133" customWidth="1"/>
    <col min="2" max="13" width="7" style="133" customWidth="1"/>
    <col min="14" max="14" width="8.42578125" style="133" bestFit="1" customWidth="1"/>
    <col min="15" max="15" width="9.5703125" style="133" bestFit="1" customWidth="1"/>
    <col min="16" max="16" width="10.85546875" style="133" bestFit="1" customWidth="1"/>
    <col min="17" max="17" width="11.42578125" style="133"/>
    <col min="18" max="18" width="9.5703125" style="133" bestFit="1" customWidth="1"/>
    <col min="19" max="19" width="10.85546875" style="133" bestFit="1" customWidth="1"/>
    <col min="20" max="20" width="11.42578125" style="133"/>
    <col min="21" max="21" width="8.42578125" style="133" bestFit="1" customWidth="1"/>
    <col min="22" max="22" width="11.42578125" style="133"/>
    <col min="23" max="23" width="8.42578125" style="133" bestFit="1" customWidth="1"/>
    <col min="24" max="24" width="9.5703125" style="133" bestFit="1" customWidth="1"/>
    <col min="25" max="25" width="10.85546875" style="133" bestFit="1" customWidth="1"/>
    <col min="26" max="26" width="11.42578125" style="133"/>
    <col min="27" max="27" width="9.85546875" style="133" bestFit="1" customWidth="1"/>
    <col min="28" max="28" width="10.85546875" style="133" bestFit="1" customWidth="1"/>
    <col min="29" max="29" width="11.42578125" style="133"/>
    <col min="30" max="30" width="9.85546875" style="133" bestFit="1" customWidth="1"/>
    <col min="31" max="31" width="9.42578125" style="133" bestFit="1" customWidth="1"/>
    <col min="32" max="16384" width="11.42578125" style="133"/>
  </cols>
  <sheetData>
    <row r="3" spans="1:31" ht="105" x14ac:dyDescent="0.25">
      <c r="A3" s="132" t="s">
        <v>796</v>
      </c>
      <c r="B3" s="132" t="s">
        <v>690</v>
      </c>
      <c r="N3"/>
      <c r="O3"/>
      <c r="P3"/>
      <c r="Q3"/>
      <c r="R3"/>
      <c r="S3"/>
      <c r="T3"/>
      <c r="U3"/>
      <c r="V3"/>
      <c r="W3"/>
      <c r="X3"/>
      <c r="Y3"/>
      <c r="Z3"/>
      <c r="AA3"/>
      <c r="AB3"/>
      <c r="AC3"/>
      <c r="AD3"/>
      <c r="AE3"/>
    </row>
    <row r="4" spans="1:31" ht="66" x14ac:dyDescent="0.25">
      <c r="B4" s="134" t="s">
        <v>691</v>
      </c>
      <c r="C4" s="158" t="s">
        <v>768</v>
      </c>
      <c r="D4" s="134" t="s">
        <v>692</v>
      </c>
      <c r="E4" s="147"/>
      <c r="F4" s="158" t="s">
        <v>766</v>
      </c>
      <c r="G4" s="134" t="s">
        <v>693</v>
      </c>
      <c r="H4" s="147"/>
      <c r="I4" s="147"/>
      <c r="J4" s="158" t="s">
        <v>769</v>
      </c>
      <c r="K4" s="134" t="s">
        <v>694</v>
      </c>
      <c r="L4" s="158" t="s">
        <v>770</v>
      </c>
      <c r="M4" s="158" t="s">
        <v>689</v>
      </c>
      <c r="N4"/>
      <c r="O4"/>
      <c r="P4"/>
      <c r="Q4"/>
      <c r="R4"/>
      <c r="S4"/>
      <c r="T4"/>
      <c r="U4"/>
      <c r="V4"/>
      <c r="W4"/>
      <c r="X4"/>
      <c r="Y4"/>
      <c r="Z4"/>
      <c r="AA4"/>
      <c r="AB4"/>
      <c r="AC4"/>
      <c r="AD4"/>
      <c r="AE4"/>
    </row>
    <row r="5" spans="1:31" ht="57" x14ac:dyDescent="0.25">
      <c r="A5" s="132" t="s">
        <v>797</v>
      </c>
      <c r="B5" s="149" t="s">
        <v>688</v>
      </c>
      <c r="C5" s="148"/>
      <c r="D5" s="149" t="s">
        <v>688</v>
      </c>
      <c r="E5" s="150" t="s">
        <v>14</v>
      </c>
      <c r="F5" s="148"/>
      <c r="G5" s="156" t="s">
        <v>771</v>
      </c>
      <c r="H5" s="155" t="s">
        <v>775</v>
      </c>
      <c r="I5" s="150" t="s">
        <v>34</v>
      </c>
      <c r="J5" s="148"/>
      <c r="K5" s="150" t="s">
        <v>34</v>
      </c>
      <c r="L5" s="148"/>
      <c r="M5" s="148"/>
      <c r="N5"/>
      <c r="O5"/>
      <c r="P5"/>
      <c r="Q5"/>
      <c r="R5"/>
      <c r="S5"/>
      <c r="T5"/>
      <c r="U5"/>
      <c r="V5"/>
      <c r="W5"/>
      <c r="X5"/>
      <c r="Y5"/>
      <c r="Z5"/>
      <c r="AA5"/>
      <c r="AB5"/>
      <c r="AC5"/>
      <c r="AD5"/>
      <c r="AE5"/>
    </row>
    <row r="6" spans="1:31" x14ac:dyDescent="0.25">
      <c r="A6" s="137" t="s">
        <v>16</v>
      </c>
      <c r="B6" s="147"/>
      <c r="C6" s="147"/>
      <c r="D6" s="152">
        <v>4</v>
      </c>
      <c r="E6" s="151">
        <v>1</v>
      </c>
      <c r="F6" s="147">
        <v>5</v>
      </c>
      <c r="G6" s="154">
        <v>1</v>
      </c>
      <c r="H6" s="147"/>
      <c r="I6" s="151">
        <v>3</v>
      </c>
      <c r="J6" s="147">
        <v>4</v>
      </c>
      <c r="K6" s="151">
        <v>2</v>
      </c>
      <c r="L6" s="147">
        <v>2</v>
      </c>
      <c r="M6" s="147">
        <v>11</v>
      </c>
      <c r="N6"/>
      <c r="O6"/>
      <c r="P6"/>
      <c r="Q6"/>
      <c r="R6"/>
      <c r="S6"/>
      <c r="T6"/>
      <c r="U6"/>
      <c r="V6"/>
      <c r="W6"/>
      <c r="X6"/>
      <c r="Y6"/>
      <c r="Z6"/>
      <c r="AA6"/>
      <c r="AB6"/>
      <c r="AC6"/>
      <c r="AD6"/>
      <c r="AE6"/>
    </row>
    <row r="7" spans="1:31" x14ac:dyDescent="0.25">
      <c r="A7" s="137" t="s">
        <v>16</v>
      </c>
      <c r="B7" s="147"/>
      <c r="C7" s="147"/>
      <c r="D7" s="152">
        <v>1</v>
      </c>
      <c r="E7" s="147"/>
      <c r="F7" s="147">
        <v>1</v>
      </c>
      <c r="G7" s="147"/>
      <c r="H7" s="147"/>
      <c r="I7" s="147"/>
      <c r="J7" s="147"/>
      <c r="K7" s="147"/>
      <c r="L7" s="147"/>
      <c r="M7" s="152">
        <v>1</v>
      </c>
      <c r="N7"/>
      <c r="O7"/>
      <c r="P7"/>
      <c r="Q7"/>
      <c r="R7"/>
      <c r="S7"/>
      <c r="T7"/>
      <c r="U7"/>
      <c r="V7"/>
      <c r="W7"/>
      <c r="X7"/>
      <c r="Y7"/>
      <c r="Z7"/>
      <c r="AA7"/>
      <c r="AB7"/>
      <c r="AC7"/>
      <c r="AD7"/>
      <c r="AE7"/>
    </row>
    <row r="8" spans="1:31" ht="30" x14ac:dyDescent="0.25">
      <c r="A8" s="137" t="s">
        <v>43</v>
      </c>
      <c r="B8" s="147"/>
      <c r="C8" s="147"/>
      <c r="D8" s="147"/>
      <c r="E8" s="151">
        <v>1</v>
      </c>
      <c r="F8" s="147">
        <v>1</v>
      </c>
      <c r="G8" s="147"/>
      <c r="H8" s="147"/>
      <c r="I8" s="151">
        <v>1</v>
      </c>
      <c r="J8" s="147">
        <v>1</v>
      </c>
      <c r="K8" s="151">
        <v>2</v>
      </c>
      <c r="L8" s="147">
        <v>2</v>
      </c>
      <c r="M8" s="147">
        <v>4</v>
      </c>
      <c r="N8"/>
      <c r="O8"/>
      <c r="P8"/>
      <c r="Q8"/>
      <c r="R8"/>
      <c r="S8"/>
      <c r="T8"/>
      <c r="U8"/>
      <c r="V8"/>
      <c r="W8"/>
      <c r="X8"/>
      <c r="Y8"/>
      <c r="Z8"/>
      <c r="AA8"/>
      <c r="AB8"/>
      <c r="AC8"/>
      <c r="AD8"/>
      <c r="AE8"/>
    </row>
    <row r="9" spans="1:31" ht="45" x14ac:dyDescent="0.25">
      <c r="A9" s="137" t="s">
        <v>24</v>
      </c>
      <c r="B9" s="147"/>
      <c r="C9" s="147"/>
      <c r="D9" s="152">
        <v>3</v>
      </c>
      <c r="E9" s="147"/>
      <c r="F9" s="147">
        <v>3</v>
      </c>
      <c r="G9" s="154">
        <v>1</v>
      </c>
      <c r="H9" s="147"/>
      <c r="I9" s="151">
        <v>2</v>
      </c>
      <c r="J9" s="147">
        <v>3</v>
      </c>
      <c r="K9" s="147"/>
      <c r="L9" s="147"/>
      <c r="M9" s="147">
        <v>6</v>
      </c>
      <c r="N9"/>
      <c r="O9"/>
      <c r="P9"/>
      <c r="Q9"/>
      <c r="R9"/>
      <c r="S9"/>
      <c r="T9"/>
      <c r="U9"/>
      <c r="V9"/>
      <c r="W9"/>
      <c r="X9"/>
      <c r="Y9"/>
      <c r="Z9"/>
      <c r="AA9"/>
      <c r="AB9"/>
      <c r="AC9"/>
      <c r="AD9"/>
      <c r="AE9"/>
    </row>
    <row r="10" spans="1:31" x14ac:dyDescent="0.25">
      <c r="A10" s="137" t="s">
        <v>39</v>
      </c>
      <c r="B10" s="152">
        <v>1</v>
      </c>
      <c r="C10" s="147">
        <v>1</v>
      </c>
      <c r="D10" s="152">
        <v>2</v>
      </c>
      <c r="E10" s="151">
        <v>5</v>
      </c>
      <c r="F10" s="147">
        <v>7</v>
      </c>
      <c r="G10" s="147"/>
      <c r="H10" s="147"/>
      <c r="I10" s="147"/>
      <c r="J10" s="147"/>
      <c r="K10" s="147"/>
      <c r="L10" s="147"/>
      <c r="M10" s="147">
        <v>8</v>
      </c>
      <c r="N10"/>
      <c r="O10"/>
      <c r="P10"/>
      <c r="Q10"/>
      <c r="R10"/>
      <c r="S10"/>
      <c r="T10"/>
      <c r="U10"/>
      <c r="V10"/>
      <c r="W10"/>
      <c r="X10"/>
      <c r="Y10"/>
      <c r="Z10"/>
      <c r="AA10"/>
      <c r="AB10"/>
      <c r="AC10"/>
      <c r="AD10"/>
      <c r="AE10"/>
    </row>
    <row r="11" spans="1:31" ht="30" x14ac:dyDescent="0.25">
      <c r="A11" s="137" t="s">
        <v>17</v>
      </c>
      <c r="B11" s="152">
        <v>1</v>
      </c>
      <c r="C11" s="147">
        <v>1</v>
      </c>
      <c r="D11" s="152">
        <v>2</v>
      </c>
      <c r="E11" s="147"/>
      <c r="F11" s="147">
        <v>2</v>
      </c>
      <c r="G11" s="147"/>
      <c r="H11" s="147"/>
      <c r="I11" s="147"/>
      <c r="J11" s="147"/>
      <c r="K11" s="147"/>
      <c r="L11" s="147"/>
      <c r="M11" s="152">
        <v>3</v>
      </c>
      <c r="N11"/>
      <c r="O11"/>
      <c r="P11"/>
      <c r="Q11"/>
      <c r="R11"/>
      <c r="S11"/>
      <c r="T11"/>
      <c r="U11"/>
      <c r="V11"/>
      <c r="W11"/>
      <c r="X11"/>
      <c r="Y11"/>
      <c r="Z11"/>
      <c r="AA11"/>
      <c r="AB11"/>
      <c r="AC11"/>
      <c r="AD11"/>
      <c r="AE11"/>
    </row>
    <row r="12" spans="1:31" ht="45" x14ac:dyDescent="0.25">
      <c r="A12" s="137" t="s">
        <v>45</v>
      </c>
      <c r="B12" s="147"/>
      <c r="C12" s="147"/>
      <c r="D12" s="147"/>
      <c r="E12" s="151">
        <v>5</v>
      </c>
      <c r="F12" s="147">
        <v>5</v>
      </c>
      <c r="G12" s="147"/>
      <c r="H12" s="147"/>
      <c r="I12" s="147"/>
      <c r="J12" s="147"/>
      <c r="K12" s="147"/>
      <c r="L12" s="147"/>
      <c r="M12" s="151">
        <v>5</v>
      </c>
      <c r="N12"/>
      <c r="O12"/>
      <c r="P12"/>
      <c r="Q12"/>
      <c r="R12"/>
      <c r="S12"/>
      <c r="T12"/>
      <c r="U12"/>
      <c r="V12"/>
      <c r="W12"/>
      <c r="X12"/>
      <c r="Y12"/>
      <c r="Z12"/>
      <c r="AA12"/>
      <c r="AB12"/>
      <c r="AC12"/>
      <c r="AD12"/>
      <c r="AE12"/>
    </row>
    <row r="13" spans="1:31" ht="30" x14ac:dyDescent="0.25">
      <c r="A13" s="137" t="s">
        <v>38</v>
      </c>
      <c r="B13" s="147"/>
      <c r="C13" s="147"/>
      <c r="D13" s="152">
        <v>13</v>
      </c>
      <c r="E13" s="151">
        <v>17</v>
      </c>
      <c r="F13" s="147">
        <v>30</v>
      </c>
      <c r="G13" s="154">
        <v>6</v>
      </c>
      <c r="H13" s="153">
        <v>7</v>
      </c>
      <c r="I13" s="151">
        <v>43</v>
      </c>
      <c r="J13" s="147">
        <v>56</v>
      </c>
      <c r="K13" s="147"/>
      <c r="L13" s="147"/>
      <c r="M13" s="147">
        <v>86</v>
      </c>
      <c r="N13"/>
      <c r="O13"/>
      <c r="P13"/>
      <c r="Q13"/>
      <c r="R13"/>
      <c r="S13"/>
      <c r="T13"/>
      <c r="U13"/>
      <c r="V13"/>
      <c r="W13"/>
      <c r="X13"/>
      <c r="Y13"/>
      <c r="Z13"/>
      <c r="AA13"/>
      <c r="AB13"/>
      <c r="AC13"/>
      <c r="AD13"/>
      <c r="AE13"/>
    </row>
    <row r="14" spans="1:31" ht="30" x14ac:dyDescent="0.25">
      <c r="A14" s="137" t="s">
        <v>19</v>
      </c>
      <c r="B14" s="147"/>
      <c r="C14" s="147"/>
      <c r="D14" s="147"/>
      <c r="E14" s="151">
        <v>5</v>
      </c>
      <c r="F14" s="147">
        <v>5</v>
      </c>
      <c r="G14" s="147"/>
      <c r="H14" s="147"/>
      <c r="I14" s="151">
        <v>8</v>
      </c>
      <c r="J14" s="147">
        <v>8</v>
      </c>
      <c r="K14" s="147"/>
      <c r="L14" s="147"/>
      <c r="M14" s="174">
        <v>13</v>
      </c>
      <c r="N14"/>
      <c r="O14"/>
      <c r="P14"/>
      <c r="Q14"/>
      <c r="R14"/>
      <c r="S14"/>
      <c r="T14"/>
      <c r="U14"/>
      <c r="V14"/>
      <c r="W14"/>
      <c r="X14"/>
      <c r="Y14"/>
      <c r="Z14"/>
      <c r="AA14"/>
      <c r="AB14"/>
      <c r="AC14"/>
      <c r="AD14"/>
      <c r="AE14"/>
    </row>
    <row r="15" spans="1:31" ht="30" x14ac:dyDescent="0.25">
      <c r="A15" s="137" t="s">
        <v>175</v>
      </c>
      <c r="B15" s="147"/>
      <c r="C15" s="147"/>
      <c r="D15" s="152">
        <v>2</v>
      </c>
      <c r="E15" s="151">
        <v>7</v>
      </c>
      <c r="F15" s="147">
        <v>9</v>
      </c>
      <c r="G15" s="154">
        <v>2</v>
      </c>
      <c r="H15" s="147"/>
      <c r="I15" s="151">
        <v>31</v>
      </c>
      <c r="J15" s="147">
        <v>33</v>
      </c>
      <c r="K15" s="147"/>
      <c r="L15" s="147"/>
      <c r="M15" s="157">
        <v>42</v>
      </c>
      <c r="N15"/>
      <c r="O15"/>
      <c r="P15"/>
      <c r="Q15"/>
      <c r="R15"/>
      <c r="S15"/>
      <c r="T15"/>
      <c r="U15"/>
      <c r="V15"/>
      <c r="W15"/>
      <c r="X15"/>
      <c r="Y15"/>
      <c r="Z15"/>
      <c r="AA15"/>
      <c r="AB15"/>
      <c r="AC15"/>
      <c r="AD15"/>
      <c r="AE15"/>
    </row>
    <row r="16" spans="1:31" x14ac:dyDescent="0.25">
      <c r="A16" s="137" t="s">
        <v>184</v>
      </c>
      <c r="B16" s="147"/>
      <c r="C16" s="147"/>
      <c r="D16" s="147"/>
      <c r="E16" s="147"/>
      <c r="F16" s="147"/>
      <c r="G16" s="154">
        <v>1</v>
      </c>
      <c r="H16" s="147"/>
      <c r="I16" s="151">
        <v>1</v>
      </c>
      <c r="J16" s="147">
        <v>2</v>
      </c>
      <c r="K16" s="147"/>
      <c r="L16" s="147"/>
      <c r="M16" s="147">
        <v>2</v>
      </c>
      <c r="N16"/>
      <c r="O16"/>
      <c r="P16"/>
      <c r="Q16"/>
      <c r="R16"/>
      <c r="S16"/>
      <c r="T16"/>
      <c r="U16"/>
      <c r="V16"/>
      <c r="W16"/>
      <c r="X16"/>
      <c r="Y16"/>
      <c r="Z16"/>
      <c r="AA16"/>
      <c r="AB16"/>
      <c r="AC16"/>
      <c r="AD16"/>
      <c r="AE16"/>
    </row>
    <row r="17" spans="1:31" x14ac:dyDescent="0.25">
      <c r="A17" s="137" t="s">
        <v>21</v>
      </c>
      <c r="B17" s="147"/>
      <c r="C17" s="147"/>
      <c r="D17" s="152">
        <v>11</v>
      </c>
      <c r="E17" s="151">
        <v>5</v>
      </c>
      <c r="F17" s="147">
        <v>16</v>
      </c>
      <c r="G17" s="154">
        <v>3</v>
      </c>
      <c r="H17" s="153">
        <v>7</v>
      </c>
      <c r="I17" s="151">
        <v>3</v>
      </c>
      <c r="J17" s="147">
        <v>13</v>
      </c>
      <c r="K17" s="147"/>
      <c r="L17" s="147"/>
      <c r="M17" s="157">
        <v>29</v>
      </c>
      <c r="N17"/>
      <c r="O17"/>
      <c r="P17"/>
      <c r="Q17"/>
      <c r="R17"/>
      <c r="S17"/>
      <c r="T17"/>
      <c r="U17"/>
      <c r="V17"/>
      <c r="W17"/>
      <c r="X17"/>
      <c r="Y17"/>
      <c r="Z17"/>
      <c r="AA17"/>
      <c r="AB17"/>
      <c r="AC17"/>
      <c r="AD17"/>
      <c r="AE17"/>
    </row>
    <row r="18" spans="1:31" x14ac:dyDescent="0.25">
      <c r="A18" s="137" t="s">
        <v>689</v>
      </c>
      <c r="B18" s="152">
        <v>1</v>
      </c>
      <c r="C18" s="147">
        <v>1</v>
      </c>
      <c r="D18" s="152">
        <v>19</v>
      </c>
      <c r="E18" s="147">
        <v>23</v>
      </c>
      <c r="F18" s="147">
        <v>42</v>
      </c>
      <c r="G18" s="154">
        <v>7</v>
      </c>
      <c r="H18" s="153">
        <v>7</v>
      </c>
      <c r="I18" s="151">
        <v>46</v>
      </c>
      <c r="J18" s="147">
        <v>60</v>
      </c>
      <c r="K18" s="151">
        <v>2</v>
      </c>
      <c r="L18" s="147">
        <v>2</v>
      </c>
      <c r="M18" s="147">
        <v>105</v>
      </c>
      <c r="N18"/>
      <c r="O18"/>
      <c r="P18"/>
      <c r="Q18"/>
      <c r="R18"/>
      <c r="S18"/>
      <c r="T18"/>
      <c r="U18"/>
      <c r="V18"/>
      <c r="W18"/>
      <c r="X18"/>
      <c r="Y18"/>
      <c r="Z18"/>
      <c r="AA18"/>
      <c r="AB18"/>
      <c r="AC18"/>
      <c r="AD18"/>
      <c r="AE18"/>
    </row>
    <row r="19" spans="1:31" x14ac:dyDescent="0.25">
      <c r="A19"/>
      <c r="B19"/>
      <c r="C19"/>
      <c r="D19"/>
      <c r="E19"/>
      <c r="F19"/>
      <c r="G19"/>
      <c r="H19"/>
      <c r="I19"/>
      <c r="J19"/>
      <c r="K19"/>
      <c r="L19"/>
      <c r="M19"/>
      <c r="N19"/>
      <c r="O19"/>
      <c r="P19"/>
      <c r="Q19"/>
      <c r="R19"/>
      <c r="S19"/>
      <c r="T19"/>
      <c r="U19"/>
      <c r="V19"/>
      <c r="W19"/>
      <c r="X19"/>
      <c r="Y19"/>
      <c r="Z19"/>
      <c r="AA19"/>
      <c r="AB19"/>
      <c r="AC19"/>
      <c r="AD19"/>
      <c r="AE19"/>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1649-192E-4DC8-85E2-8A88718DA843}">
  <dimension ref="A1:C19"/>
  <sheetViews>
    <sheetView zoomScale="80" zoomScaleNormal="80" workbookViewId="0">
      <selection activeCell="B13" sqref="B13"/>
    </sheetView>
  </sheetViews>
  <sheetFormatPr baseColWidth="10" defaultColWidth="9.140625" defaultRowHeight="15.75" x14ac:dyDescent="0.25"/>
  <cols>
    <col min="1" max="1" width="47" style="19" bestFit="1" customWidth="1"/>
    <col min="2" max="2" width="73.7109375" style="19" bestFit="1" customWidth="1"/>
    <col min="3" max="3" width="22.5703125" style="19" customWidth="1"/>
    <col min="4" max="16384" width="9.140625" style="19"/>
  </cols>
  <sheetData>
    <row r="1" spans="1:3" ht="33.75" customHeight="1" x14ac:dyDescent="0.25">
      <c r="A1" s="17" t="s">
        <v>11</v>
      </c>
      <c r="B1" s="17" t="s">
        <v>48</v>
      </c>
      <c r="C1" s="17" t="s">
        <v>12</v>
      </c>
    </row>
    <row r="2" spans="1:3" x14ac:dyDescent="0.25">
      <c r="A2" s="20" t="s">
        <v>36</v>
      </c>
      <c r="B2" s="21" t="s">
        <v>40</v>
      </c>
      <c r="C2" s="22" t="s">
        <v>13</v>
      </c>
    </row>
    <row r="3" spans="1:3" x14ac:dyDescent="0.25">
      <c r="A3" s="20" t="s">
        <v>37</v>
      </c>
      <c r="B3" s="21" t="s">
        <v>41</v>
      </c>
      <c r="C3" s="22" t="s">
        <v>34</v>
      </c>
    </row>
    <row r="4" spans="1:3" x14ac:dyDescent="0.25">
      <c r="A4" s="20" t="s">
        <v>38</v>
      </c>
      <c r="B4" s="21" t="s">
        <v>22</v>
      </c>
      <c r="C4" s="22" t="s">
        <v>14</v>
      </c>
    </row>
    <row r="5" spans="1:3" x14ac:dyDescent="0.25">
      <c r="A5" s="20" t="s">
        <v>39</v>
      </c>
      <c r="B5" s="21" t="s">
        <v>23</v>
      </c>
      <c r="C5" s="22" t="s">
        <v>15</v>
      </c>
    </row>
    <row r="6" spans="1:3" x14ac:dyDescent="0.25">
      <c r="A6" s="20" t="s">
        <v>16</v>
      </c>
      <c r="B6" s="21" t="s">
        <v>19</v>
      </c>
      <c r="C6" s="22" t="s">
        <v>35</v>
      </c>
    </row>
    <row r="7" spans="1:3" x14ac:dyDescent="0.25">
      <c r="A7" s="18"/>
      <c r="B7" s="21" t="s">
        <v>42</v>
      </c>
    </row>
    <row r="8" spans="1:3" x14ac:dyDescent="0.25">
      <c r="A8" s="18"/>
      <c r="B8" s="21" t="s">
        <v>20</v>
      </c>
    </row>
    <row r="9" spans="1:3" x14ac:dyDescent="0.25">
      <c r="A9" s="18"/>
      <c r="B9" s="21" t="s">
        <v>17</v>
      </c>
    </row>
    <row r="10" spans="1:3" x14ac:dyDescent="0.25">
      <c r="A10" s="18"/>
      <c r="B10" s="21" t="s">
        <v>43</v>
      </c>
    </row>
    <row r="11" spans="1:3" x14ac:dyDescent="0.25">
      <c r="A11" s="18"/>
      <c r="B11" s="21" t="s">
        <v>24</v>
      </c>
    </row>
    <row r="12" spans="1:3" x14ac:dyDescent="0.25">
      <c r="A12" s="18"/>
      <c r="B12" s="21" t="s">
        <v>184</v>
      </c>
    </row>
    <row r="13" spans="1:3" x14ac:dyDescent="0.25">
      <c r="B13" s="21" t="s">
        <v>18</v>
      </c>
    </row>
    <row r="14" spans="1:3" x14ac:dyDescent="0.25">
      <c r="B14" s="21" t="s">
        <v>21</v>
      </c>
    </row>
    <row r="15" spans="1:3" x14ac:dyDescent="0.25">
      <c r="B15" s="21" t="s">
        <v>44</v>
      </c>
    </row>
    <row r="16" spans="1:3" x14ac:dyDescent="0.25">
      <c r="B16" s="21" t="s">
        <v>45</v>
      </c>
    </row>
    <row r="17" spans="2:2" x14ac:dyDescent="0.25">
      <c r="B17" s="21" t="s">
        <v>46</v>
      </c>
    </row>
    <row r="18" spans="2:2" x14ac:dyDescent="0.25">
      <c r="B18" s="21" t="s">
        <v>47</v>
      </c>
    </row>
    <row r="19" spans="2:2" x14ac:dyDescent="0.25">
      <c r="B19" s="21" t="s">
        <v>681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PM_AU-interna</vt:lpstr>
      <vt:lpstr>Proyección_2022-2025</vt:lpstr>
      <vt:lpstr>Eficacia</vt:lpstr>
      <vt:lpstr>Avance</vt:lpstr>
      <vt:lpstr>Estado</vt:lpstr>
      <vt:lpstr>Listas desplegables </vt:lpstr>
      <vt:lpstr>Estadocumplimiento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José Daniel Quilaguy Bernal</cp:lastModifiedBy>
  <cp:revision/>
  <dcterms:created xsi:type="dcterms:W3CDTF">2019-08-30T16:45:35Z</dcterms:created>
  <dcterms:modified xsi:type="dcterms:W3CDTF">2024-02-29T20:55:08Z</dcterms:modified>
  <cp:category/>
  <cp:contentStatus/>
</cp:coreProperties>
</file>